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8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4115" windowHeight="6945"/>
  </bookViews>
  <sheets>
    <sheet name="Exhibit No. ___(RJR-3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</externalReferences>
  <definedNames>
    <definedName name="\a">#REF!</definedName>
    <definedName name="\b">#REF!</definedName>
    <definedName name="____CSA2016">SUM('[1]Run-Cost Data'!$J$102:$N$113)</definedName>
    <definedName name="____CSA2017">SUM('[1]Run-Cost Data'!$J$114:$N$125)</definedName>
    <definedName name="____CSA2018">SUM('[1]Run-Cost Data'!$J$126:$N$137)</definedName>
    <definedName name="____CSA2019">SUM('[1]Run-Cost Data'!$J$138:$N$149)</definedName>
    <definedName name="____CSA2020">SUM('[1]Run-Cost Data'!$J$150:$N$161)</definedName>
    <definedName name="____CSA2021">SUM('[1]Run-Cost Data'!$J$162:$N$173)</definedName>
    <definedName name="____CSA2022">SUM('[1]Run-Cost Data'!$J$174:$N$185)</definedName>
    <definedName name="____CSA2023">SUM('[1]Run-Cost Data'!$J$186:$N$197)</definedName>
    <definedName name="____CSA2024">SUM('[1]Run-Cost Data'!$J$198:$N$209)</definedName>
    <definedName name="____CSA2025">SUM('[1]Run-Cost Data'!$J$210:$N$221)</definedName>
    <definedName name="____CSA2026">SUM('[1]Run-Cost Data'!$J$222:$N$233)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ec03">[2]BS!#REF!</definedName>
    <definedName name="____Dec04">[2]BS!#REF!</definedName>
    <definedName name="____DST2">#REF!</definedName>
    <definedName name="____Feb04">[2]BS!#REF!</definedName>
    <definedName name="____Feb05">[2]BS!#REF!</definedName>
    <definedName name="____inv1">[3]PartsFlow!$D$42:$R$43</definedName>
    <definedName name="____inv10">[3]PartsFlow!$D$213:$R$214</definedName>
    <definedName name="____inv11">[3]PartsFlow!$D$232:$R$233</definedName>
    <definedName name="____inv12">[3]PartsFlow!$D$251:$R$252</definedName>
    <definedName name="____inv13">[3]PartsFlow!$D$270:$R$271</definedName>
    <definedName name="____inv14">[3]PartsFlow!$D$289:$R$290</definedName>
    <definedName name="____inv15">[3]PartsFlow!#REF!</definedName>
    <definedName name="____inv16">[3]PartsFlow!#REF!</definedName>
    <definedName name="____inv17">[3]PartsFlow!#REF!</definedName>
    <definedName name="____inv18">[3]PartsFlow!#REF!</definedName>
    <definedName name="____inv2">[3]PartsFlow!$D$61:$R$62</definedName>
    <definedName name="____inv3">[3]PartsFlow!$D$80:$R$81</definedName>
    <definedName name="____inv4">[3]PartsFlow!$D$99:$R$100</definedName>
    <definedName name="____inv5">[3]PartsFlow!$D$118:$R$119</definedName>
    <definedName name="____inv6">[3]PartsFlow!$D$137:$R$138</definedName>
    <definedName name="____inv7">[3]PartsFlow!$D$156:$R$157</definedName>
    <definedName name="____inv8">[3]PartsFlow!$D$175:$R$176</definedName>
    <definedName name="____inv9">[3]PartsFlow!$D$194:$R$195</definedName>
    <definedName name="____Jan04">[2]BS!#REF!</definedName>
    <definedName name="____Jan05">[2]BS!#REF!</definedName>
    <definedName name="____Jul04">[2]BS!#REF!</definedName>
    <definedName name="____Jul05">[2]BS!#REF!</definedName>
    <definedName name="____Jun04">[2]BS!#REF!</definedName>
    <definedName name="____Jun05">[2]BS!#REF!</definedName>
    <definedName name="____Mar04">[2]BS!#REF!</definedName>
    <definedName name="____Mar05">[2]BS!#REF!</definedName>
    <definedName name="____May04">[2]BS!#REF!</definedName>
    <definedName name="____May05">[2]BS!#REF!</definedName>
    <definedName name="____MMP2007">SUM('[1]Run-Cost Data'!$O$5:$S$5)</definedName>
    <definedName name="____MMP2008">SUM('[1]Run-Cost Data'!$O$6:$S$17)</definedName>
    <definedName name="____MMP2009">SUM('[1]Run-Cost Data'!$O$18:$S$29)</definedName>
    <definedName name="____MMP2010">SUM('[1]Run-Cost Data'!$O$30:$S$41)</definedName>
    <definedName name="____MMP2011">SUM('[1]Run-Cost Data'!$O$42:$S$53)</definedName>
    <definedName name="____MMP2012">SUM('[1]Run-Cost Data'!$O$54:$S$65)</definedName>
    <definedName name="____MMP2013">SUM('[1]Run-Cost Data'!$O$66:$S$77)</definedName>
    <definedName name="____MMP2014">SUM('[1]Run-Cost Data'!$O$78:$S$89)</definedName>
    <definedName name="____MMP2015">SUM('[1]Run-Cost Data'!$O$90:$S$101)</definedName>
    <definedName name="____MMP2016">SUM('[1]Run-Cost Data'!$O$102:$S$113)</definedName>
    <definedName name="____MMP2017">SUM('[1]Run-Cost Data'!$O$114:$S$125)</definedName>
    <definedName name="____MMP2018">SUM('[1]Run-Cost Data'!$O$126:$S$137)</definedName>
    <definedName name="____MMP2019">SUM('[1]Run-Cost Data'!$O$138:$S$149)</definedName>
    <definedName name="____MMP2020">SUM('[1]Run-Cost Data'!$O$150:$S$161)</definedName>
    <definedName name="____MMP2021">SUM('[1]Run-Cost Data'!$O$162:$S$173)</definedName>
    <definedName name="____MMP2022">SUM('[1]Run-Cost Data'!$O$174:$S$185)</definedName>
    <definedName name="____MMP2023">SUM('[1]Run-Cost Data'!$O$186:$S$197)</definedName>
    <definedName name="____MMP2024">SUM('[1]Run-Cost Data'!$O$198:$S$209)</definedName>
    <definedName name="____MMP2025">SUM('[1]Run-Cost Data'!$O$210:$S$221)</definedName>
    <definedName name="____MMP2026">SUM('[1]Run-Cost Data'!$O$222:$S$233)</definedName>
    <definedName name="____mwh2">#REF!</definedName>
    <definedName name="____Nov03">[2]BS!#REF!</definedName>
    <definedName name="____Nov04">[2]BS!#REF!</definedName>
    <definedName name="____Oct03">[2]BS!#REF!</definedName>
    <definedName name="____Oct04">[2]BS!#REF!</definedName>
    <definedName name="____PG1">#REF!</definedName>
    <definedName name="____RES2005">#REF!</definedName>
    <definedName name="____RI2">'[4]Rock Island 1'!#REF!</definedName>
    <definedName name="____Sep03">[2]BS!#REF!</definedName>
    <definedName name="____Sep04">[2]BS!#REF!</definedName>
    <definedName name="____Sep05">[2]BS!#REF!</definedName>
    <definedName name="___CSA2007">SUM('[1]Run-Cost Data'!$J$5:$N$5)</definedName>
    <definedName name="___CSA2008">SUM('[1]Run-Cost Data'!$J$6:$N$17)</definedName>
    <definedName name="___CSA2009">SUM('[1]Run-Cost Data'!$J$18:$N$29)</definedName>
    <definedName name="___CSA2010">SUM('[1]Run-Cost Data'!$J$30:$N$41)</definedName>
    <definedName name="___CSA2011">SUM('[1]Run-Cost Data'!$J$42:$N$53)</definedName>
    <definedName name="___CSA2012">SUM('[1]Run-Cost Data'!$J$54:$N$65)</definedName>
    <definedName name="___CSA2013">SUM('[1]Run-Cost Data'!$J$66:$N$77)</definedName>
    <definedName name="___CSA2014">SUM('[1]Run-Cost Data'!$J$78:$N$89)</definedName>
    <definedName name="___CSA2015">SUM('[1]Run-Cost Data'!$J$90:$N$101)</definedName>
    <definedName name="___CSA2016">SUM('[1]Run-Cost Data'!$J$102:$N$113)</definedName>
    <definedName name="___CSA2017">SUM('[1]Run-Cost Data'!$J$114:$N$125)</definedName>
    <definedName name="___CSA2018">SUM('[1]Run-Cost Data'!$J$126:$N$137)</definedName>
    <definedName name="___CSA2019">SUM('[1]Run-Cost Data'!$J$138:$N$149)</definedName>
    <definedName name="___CSA2020">SUM('[1]Run-Cost Data'!$J$150:$N$161)</definedName>
    <definedName name="___CSA2021">SUM('[1]Run-Cost Data'!$J$162:$N$173)</definedName>
    <definedName name="___CSA2022">SUM('[1]Run-Cost Data'!$J$174:$N$185)</definedName>
    <definedName name="___CSA2023">SUM('[1]Run-Cost Data'!$J$186:$N$197)</definedName>
    <definedName name="___CSA2024">SUM('[1]Run-Cost Data'!$J$198:$N$209)</definedName>
    <definedName name="___CSA2025">SUM('[1]Run-Cost Data'!$J$210:$N$221)</definedName>
    <definedName name="___CSA2026">SUM('[1]Run-Cost Data'!$J$222:$N$233)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ec03">[2]BS!#REF!</definedName>
    <definedName name="___Dec04">[2]BS!#REF!</definedName>
    <definedName name="___DST2">#REF!</definedName>
    <definedName name="___Feb04">[2]BS!#REF!</definedName>
    <definedName name="___Feb05">[2]BS!#REF!</definedName>
    <definedName name="___inv1">[3]PartsFlow!$D$42:$R$43</definedName>
    <definedName name="___inv10">[3]PartsFlow!$D$213:$R$214</definedName>
    <definedName name="___inv11">[3]PartsFlow!$D$232:$R$233</definedName>
    <definedName name="___inv12">[3]PartsFlow!$D$251:$R$252</definedName>
    <definedName name="___inv13">[3]PartsFlow!$D$270:$R$271</definedName>
    <definedName name="___inv14">[3]PartsFlow!$D$289:$R$290</definedName>
    <definedName name="___inv15">[3]PartsFlow!#REF!</definedName>
    <definedName name="___inv16">[3]PartsFlow!#REF!</definedName>
    <definedName name="___inv17">[3]PartsFlow!#REF!</definedName>
    <definedName name="___inv18">[3]PartsFlow!#REF!</definedName>
    <definedName name="___inv2">[3]PartsFlow!$D$61:$R$62</definedName>
    <definedName name="___inv3">[3]PartsFlow!$D$80:$R$81</definedName>
    <definedName name="___inv4">[3]PartsFlow!$D$99:$R$100</definedName>
    <definedName name="___inv5">[3]PartsFlow!$D$118:$R$119</definedName>
    <definedName name="___inv6">[3]PartsFlow!$D$137:$R$138</definedName>
    <definedName name="___inv7">[3]PartsFlow!$D$156:$R$157</definedName>
    <definedName name="___inv8">[3]PartsFlow!$D$175:$R$176</definedName>
    <definedName name="___inv9">[3]PartsFlow!$D$194:$R$195</definedName>
    <definedName name="___Jan04">[2]BS!#REF!</definedName>
    <definedName name="___Jan05">[2]BS!#REF!</definedName>
    <definedName name="___Jul04">[2]BS!#REF!</definedName>
    <definedName name="___Jul05">[2]BS!#REF!</definedName>
    <definedName name="___Jun04">[2]BS!#REF!</definedName>
    <definedName name="___Jun05">[2]BS!#REF!</definedName>
    <definedName name="___Mar04">[2]BS!#REF!</definedName>
    <definedName name="___Mar05">[2]BS!#REF!</definedName>
    <definedName name="___May04">[2]BS!#REF!</definedName>
    <definedName name="___May05">[2]BS!#REF!</definedName>
    <definedName name="___MMP2007">SUM('[1]Run-Cost Data'!$O$5:$S$5)</definedName>
    <definedName name="___MMP2008">SUM('[1]Run-Cost Data'!$O$6:$S$17)</definedName>
    <definedName name="___MMP2009">SUM('[1]Run-Cost Data'!$O$18:$S$29)</definedName>
    <definedName name="___MMP2010">SUM('[1]Run-Cost Data'!$O$30:$S$41)</definedName>
    <definedName name="___MMP2011">SUM('[1]Run-Cost Data'!$O$42:$S$53)</definedName>
    <definedName name="___MMP2012">SUM('[1]Run-Cost Data'!$O$54:$S$65)</definedName>
    <definedName name="___MMP2013">SUM('[1]Run-Cost Data'!$O$66:$S$77)</definedName>
    <definedName name="___MMP2014">SUM('[1]Run-Cost Data'!$O$78:$S$89)</definedName>
    <definedName name="___MMP2015">SUM('[1]Run-Cost Data'!$O$90:$S$101)</definedName>
    <definedName name="___MMP2016">SUM('[1]Run-Cost Data'!$O$102:$S$113)</definedName>
    <definedName name="___MMP2017">SUM('[1]Run-Cost Data'!$O$114:$S$125)</definedName>
    <definedName name="___MMP2018">SUM('[1]Run-Cost Data'!$O$126:$S$137)</definedName>
    <definedName name="___MMP2019">SUM('[1]Run-Cost Data'!$O$138:$S$149)</definedName>
    <definedName name="___MMP2020">SUM('[1]Run-Cost Data'!$O$150:$S$161)</definedName>
    <definedName name="___MMP2021">SUM('[1]Run-Cost Data'!$O$162:$S$173)</definedName>
    <definedName name="___MMP2022">SUM('[1]Run-Cost Data'!$O$174:$S$185)</definedName>
    <definedName name="___MMP2023">SUM('[1]Run-Cost Data'!$O$186:$S$197)</definedName>
    <definedName name="___MMP2024">SUM('[1]Run-Cost Data'!$O$198:$S$209)</definedName>
    <definedName name="___MMP2025">SUM('[1]Run-Cost Data'!$O$210:$S$221)</definedName>
    <definedName name="___MMP2026">SUM('[1]Run-Cost Data'!$O$222:$S$233)</definedName>
    <definedName name="___mwh2">#REF!</definedName>
    <definedName name="___Nov03">[2]BS!#REF!</definedName>
    <definedName name="___Nov04">[2]BS!#REF!</definedName>
    <definedName name="___Oct03">[2]BS!#REF!</definedName>
    <definedName name="___Oct04">[2]BS!#REF!</definedName>
    <definedName name="___PG1">#REF!</definedName>
    <definedName name="___RES2005">#REF!</definedName>
    <definedName name="___RI2">'[4]Rock Island 1'!#REF!</definedName>
    <definedName name="___Sep03">[2]BS!#REF!</definedName>
    <definedName name="___Sep04">[2]BS!#REF!</definedName>
    <definedName name="___Sep05">[2]BS!#REF!</definedName>
    <definedName name="___www1" hidden="1">{#N/A,#N/A,FALSE,"schA"}</definedName>
    <definedName name="__123Graph_ECURRENT" hidden="1">[5]ConsolidatingPL!#REF!</definedName>
    <definedName name="__CSA2007">SUM('[1]Run-Cost Data'!$J$5:$N$5)</definedName>
    <definedName name="__CSA2008">SUM('[1]Run-Cost Data'!$J$6:$N$17)</definedName>
    <definedName name="__CSA2009">SUM('[1]Run-Cost Data'!$J$18:$N$29)</definedName>
    <definedName name="__CSA2010">SUM('[1]Run-Cost Data'!$J$30:$N$41)</definedName>
    <definedName name="__CSA2011">SUM('[1]Run-Cost Data'!$J$42:$N$53)</definedName>
    <definedName name="__CSA2012">SUM('[1]Run-Cost Data'!$J$54:$N$65)</definedName>
    <definedName name="__CSA2013">SUM('[1]Run-Cost Data'!$J$66:$N$77)</definedName>
    <definedName name="__CSA2014">SUM('[1]Run-Cost Data'!$J$78:$N$89)</definedName>
    <definedName name="__CSA2015">SUM('[1]Run-Cost Data'!$J$90:$N$101)</definedName>
    <definedName name="__CSA2016">SUM('[1]Run-Cost Data'!$J$102:$N$113)</definedName>
    <definedName name="__CSA2017">SUM('[1]Run-Cost Data'!$J$114:$N$125)</definedName>
    <definedName name="__CSA2018">SUM('[1]Run-Cost Data'!$J$126:$N$137)</definedName>
    <definedName name="__CSA2019">SUM('[1]Run-Cost Data'!$J$138:$N$149)</definedName>
    <definedName name="__CSA2020">SUM('[1]Run-Cost Data'!$J$150:$N$161)</definedName>
    <definedName name="__CSA2021">SUM('[1]Run-Cost Data'!$J$162:$N$173)</definedName>
    <definedName name="__CSA2022">SUM('[1]Run-Cost Data'!$J$174:$N$185)</definedName>
    <definedName name="__CSA2023">SUM('[1]Run-Cost Data'!$J$186:$N$197)</definedName>
    <definedName name="__CSA2024">SUM('[1]Run-Cost Data'!$J$198:$N$209)</definedName>
    <definedName name="__CSA2025">SUM('[1]Run-Cost Data'!$J$210:$N$221)</definedName>
    <definedName name="__CSA2026">SUM('[1]Run-Cost Data'!$J$222:$N$233)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ec03">[2]BS!#REF!</definedName>
    <definedName name="__Dec04">[2]BS!#REF!</definedName>
    <definedName name="__DST2">#REF!</definedName>
    <definedName name="__Feb04">[2]BS!#REF!</definedName>
    <definedName name="__Feb05">[2]BS!#REF!</definedName>
    <definedName name="__inv1">[3]PartsFlow!$D$42:$R$43</definedName>
    <definedName name="__inv10">[3]PartsFlow!$D$213:$R$214</definedName>
    <definedName name="__inv11">[3]PartsFlow!$D$232:$R$233</definedName>
    <definedName name="__inv12">[3]PartsFlow!$D$251:$R$252</definedName>
    <definedName name="__inv13">[3]PartsFlow!$D$270:$R$271</definedName>
    <definedName name="__inv14">[3]PartsFlow!$D$289:$R$290</definedName>
    <definedName name="__inv15">[3]PartsFlow!#REF!</definedName>
    <definedName name="__inv16">[3]PartsFlow!#REF!</definedName>
    <definedName name="__inv17">[3]PartsFlow!#REF!</definedName>
    <definedName name="__inv18">[3]PartsFlow!#REF!</definedName>
    <definedName name="__inv2">[3]PartsFlow!$D$61:$R$62</definedName>
    <definedName name="__inv3">[3]PartsFlow!$D$80:$R$81</definedName>
    <definedName name="__inv4">[3]PartsFlow!$D$99:$R$100</definedName>
    <definedName name="__inv5">[3]PartsFlow!$D$118:$R$119</definedName>
    <definedName name="__inv6">[3]PartsFlow!$D$137:$R$138</definedName>
    <definedName name="__inv7">[3]PartsFlow!$D$156:$R$157</definedName>
    <definedName name="__inv8">[3]PartsFlow!$D$175:$R$176</definedName>
    <definedName name="__inv9">[3]PartsFlow!$D$194:$R$195</definedName>
    <definedName name="__Jan04">[2]BS!#REF!</definedName>
    <definedName name="__Jan05">[2]BS!#REF!</definedName>
    <definedName name="__Jul04">[2]BS!#REF!</definedName>
    <definedName name="__Jul05">[2]BS!#REF!</definedName>
    <definedName name="__Jun04">[2]BS!#REF!</definedName>
    <definedName name="__Jun05">[2]BS!#REF!</definedName>
    <definedName name="__Mar04">[2]BS!#REF!</definedName>
    <definedName name="__Mar05">[2]BS!#REF!</definedName>
    <definedName name="__May04">[2]BS!#REF!</definedName>
    <definedName name="__May05">[2]BS!#REF!</definedName>
    <definedName name="__MMP2007">SUM('[1]Run-Cost Data'!$O$5:$S$5)</definedName>
    <definedName name="__MMP2008">SUM('[1]Run-Cost Data'!$O$6:$S$17)</definedName>
    <definedName name="__MMP2009">SUM('[1]Run-Cost Data'!$O$18:$S$29)</definedName>
    <definedName name="__MMP2010">SUM('[1]Run-Cost Data'!$O$30:$S$41)</definedName>
    <definedName name="__MMP2011">SUM('[1]Run-Cost Data'!$O$42:$S$53)</definedName>
    <definedName name="__MMP2012">SUM('[1]Run-Cost Data'!$O$54:$S$65)</definedName>
    <definedName name="__MMP2013">SUM('[1]Run-Cost Data'!$O$66:$S$77)</definedName>
    <definedName name="__MMP2014">SUM('[1]Run-Cost Data'!$O$78:$S$89)</definedName>
    <definedName name="__MMP2015">SUM('[1]Run-Cost Data'!$O$90:$S$101)</definedName>
    <definedName name="__MMP2016">SUM('[1]Run-Cost Data'!$O$102:$S$113)</definedName>
    <definedName name="__MMP2017">SUM('[1]Run-Cost Data'!$O$114:$S$125)</definedName>
    <definedName name="__MMP2018">SUM('[1]Run-Cost Data'!$O$126:$S$137)</definedName>
    <definedName name="__MMP2019">SUM('[1]Run-Cost Data'!$O$138:$S$149)</definedName>
    <definedName name="__MMP2020">SUM('[1]Run-Cost Data'!$O$150:$S$161)</definedName>
    <definedName name="__MMP2021">SUM('[1]Run-Cost Data'!$O$162:$S$173)</definedName>
    <definedName name="__MMP2022">SUM('[1]Run-Cost Data'!$O$174:$S$185)</definedName>
    <definedName name="__MMP2023">SUM('[1]Run-Cost Data'!$O$186:$S$197)</definedName>
    <definedName name="__MMP2024">SUM('[1]Run-Cost Data'!$O$198:$S$209)</definedName>
    <definedName name="__MMP2025">SUM('[1]Run-Cost Data'!$O$210:$S$221)</definedName>
    <definedName name="__MMP2026">SUM('[1]Run-Cost Data'!$O$222:$S$233)</definedName>
    <definedName name="__mwh2">#REF!</definedName>
    <definedName name="__Nov03">[2]BS!#REF!</definedName>
    <definedName name="__Nov04">[2]BS!#REF!</definedName>
    <definedName name="__Oct03">[2]BS!#REF!</definedName>
    <definedName name="__Oct04">[2]BS!#REF!</definedName>
    <definedName name="__PG1">#REF!</definedName>
    <definedName name="__RES2005">#REF!</definedName>
    <definedName name="__RI2">'[4]Rock Island 1'!#REF!</definedName>
    <definedName name="__Sep03">[2]BS!#REF!</definedName>
    <definedName name="__Sep04">[2]BS!#REF!</definedName>
    <definedName name="__Sep05">[2]BS!#REF!</definedName>
    <definedName name="__www1" hidden="1">{#N/A,#N/A,FALSE,"schA"}</definedName>
    <definedName name="_ASD2">#REF!</definedName>
    <definedName name="_CSA2007">SUM('[1]Run-Cost Data'!$J$5:$N$5)</definedName>
    <definedName name="_CSA2008">SUM('[1]Run-Cost Data'!$J$6:$N$17)</definedName>
    <definedName name="_CSA2009">SUM('[1]Run-Cost Data'!$J$18:$N$29)</definedName>
    <definedName name="_CSA2010">SUM('[1]Run-Cost Data'!$J$30:$N$41)</definedName>
    <definedName name="_CSA2011">SUM('[1]Run-Cost Data'!$J$42:$N$53)</definedName>
    <definedName name="_CSA2012">SUM('[1]Run-Cost Data'!$J$54:$N$65)</definedName>
    <definedName name="_CSA2013">SUM('[1]Run-Cost Data'!$J$66:$N$77)</definedName>
    <definedName name="_CSA2014">SUM('[1]Run-Cost Data'!$J$78:$N$89)</definedName>
    <definedName name="_CSA2015">SUM('[1]Run-Cost Data'!$J$90:$N$101)</definedName>
    <definedName name="_CSA2016">SUM('[1]Run-Cost Data'!$J$102:$N$113)</definedName>
    <definedName name="_CSA2017">SUM('[1]Run-Cost Data'!$J$114:$N$125)</definedName>
    <definedName name="_CSA2018">SUM('[1]Run-Cost Data'!$J$126:$N$137)</definedName>
    <definedName name="_CSA2019">SUM('[1]Run-Cost Data'!$J$138:$N$149)</definedName>
    <definedName name="_CSA2020">SUM('[1]Run-Cost Data'!$J$150:$N$161)</definedName>
    <definedName name="_CSA2021">SUM('[1]Run-Cost Data'!$J$162:$N$173)</definedName>
    <definedName name="_CSA2022">SUM('[1]Run-Cost Data'!$J$174:$N$185)</definedName>
    <definedName name="_CSA2023">SUM('[1]Run-Cost Data'!$J$186:$N$197)</definedName>
    <definedName name="_CSA2024">SUM('[1]Run-Cost Data'!$J$198:$N$209)</definedName>
    <definedName name="_CSA2025">SUM('[1]Run-Cost Data'!$J$210:$N$221)</definedName>
    <definedName name="_CSA2026">SUM('[1]Run-Cost Data'!$J$222:$N$233)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ec03">[2]BS!#REF!</definedName>
    <definedName name="_Dec04">[2]BS!#REF!</definedName>
    <definedName name="_DST2">#REF!</definedName>
    <definedName name="_Feb04">[2]BS!#REF!</definedName>
    <definedName name="_Feb05">[2]BS!#REF!</definedName>
    <definedName name="_Fill" hidden="1">#REF!</definedName>
    <definedName name="_inv1">[3]PartsFlow!$D$42:$R$43</definedName>
    <definedName name="_inv10">[3]PartsFlow!$D$213:$R$214</definedName>
    <definedName name="_inv11">[3]PartsFlow!$D$232:$R$233</definedName>
    <definedName name="_inv12">[3]PartsFlow!$D$251:$R$252</definedName>
    <definedName name="_inv13">[3]PartsFlow!$D$270:$R$271</definedName>
    <definedName name="_inv14">[3]PartsFlow!$D$289:$R$290</definedName>
    <definedName name="_inv15">[3]PartsFlow!#REF!</definedName>
    <definedName name="_inv16">[3]PartsFlow!#REF!</definedName>
    <definedName name="_inv17">[3]PartsFlow!#REF!</definedName>
    <definedName name="_inv18">[3]PartsFlow!#REF!</definedName>
    <definedName name="_inv2">[3]PartsFlow!$D$61:$R$62</definedName>
    <definedName name="_inv3">[3]PartsFlow!$D$80:$R$81</definedName>
    <definedName name="_inv4">[3]PartsFlow!$D$99:$R$100</definedName>
    <definedName name="_inv5">[3]PartsFlow!$D$118:$R$119</definedName>
    <definedName name="_inv6">[3]PartsFlow!$D$137:$R$138</definedName>
    <definedName name="_inv7">[3]PartsFlow!$D$156:$R$157</definedName>
    <definedName name="_inv8">[3]PartsFlow!$D$175:$R$176</definedName>
    <definedName name="_inv9">[3]PartsFlow!$D$194:$R$195</definedName>
    <definedName name="_Jan04">[2]BS!#REF!</definedName>
    <definedName name="_Jan05">[2]BS!#REF!</definedName>
    <definedName name="_Jul04">[2]BS!#REF!</definedName>
    <definedName name="_Jul05">[2]BS!#REF!</definedName>
    <definedName name="_Jun04">[2]BS!#REF!</definedName>
    <definedName name="_Jun05">[2]BS!#REF!</definedName>
    <definedName name="_Mar04">[2]BS!#REF!</definedName>
    <definedName name="_Mar05">[2]BS!#REF!</definedName>
    <definedName name="_May04">[2]BS!#REF!</definedName>
    <definedName name="_May05">[2]BS!#REF!</definedName>
    <definedName name="_MMP2007">SUM('[1]Run-Cost Data'!$O$5:$S$5)</definedName>
    <definedName name="_MMP2008">SUM('[1]Run-Cost Data'!$O$6:$S$17)</definedName>
    <definedName name="_MMP2009">SUM('[1]Run-Cost Data'!$O$18:$S$29)</definedName>
    <definedName name="_MMP2010">SUM('[1]Run-Cost Data'!$O$30:$S$41)</definedName>
    <definedName name="_MMP2011">SUM('[1]Run-Cost Data'!$O$42:$S$53)</definedName>
    <definedName name="_MMP2012">SUM('[1]Run-Cost Data'!$O$54:$S$65)</definedName>
    <definedName name="_MMP2013">SUM('[1]Run-Cost Data'!$O$66:$S$77)</definedName>
    <definedName name="_MMP2014">SUM('[1]Run-Cost Data'!$O$78:$S$89)</definedName>
    <definedName name="_MMP2015">SUM('[1]Run-Cost Data'!$O$90:$S$101)</definedName>
    <definedName name="_MMP2016">SUM('[1]Run-Cost Data'!$O$102:$S$113)</definedName>
    <definedName name="_MMP2017">SUM('[1]Run-Cost Data'!$O$114:$S$125)</definedName>
    <definedName name="_MMP2018">SUM('[1]Run-Cost Data'!$O$126:$S$137)</definedName>
    <definedName name="_MMP2019">SUM('[1]Run-Cost Data'!$O$138:$S$149)</definedName>
    <definedName name="_MMP2020">SUM('[1]Run-Cost Data'!$O$150:$S$161)</definedName>
    <definedName name="_MMP2021">SUM('[1]Run-Cost Data'!$O$162:$S$173)</definedName>
    <definedName name="_MMP2022">SUM('[1]Run-Cost Data'!$O$174:$S$185)</definedName>
    <definedName name="_MMP2023">SUM('[1]Run-Cost Data'!$O$186:$S$197)</definedName>
    <definedName name="_MMP2024">SUM('[1]Run-Cost Data'!$O$198:$S$209)</definedName>
    <definedName name="_MMP2025">SUM('[1]Run-Cost Data'!$O$210:$S$221)</definedName>
    <definedName name="_MMP2026">SUM('[1]Run-Cost Data'!$O$222:$S$233)</definedName>
    <definedName name="_mwh2">#REF!</definedName>
    <definedName name="_Nov03">[2]BS!#REF!</definedName>
    <definedName name="_Nov04">[2]BS!#REF!</definedName>
    <definedName name="_Oct03">[2]BS!#REF!</definedName>
    <definedName name="_Oct04">[2]BS!#REF!</definedName>
    <definedName name="_Order1" hidden="1">255</definedName>
    <definedName name="_Order2" hidden="1">255</definedName>
    <definedName name="_PG1">#REF!</definedName>
    <definedName name="_Regression_Int" hidden="1">1</definedName>
    <definedName name="_RES2005">#REF!</definedName>
    <definedName name="_RI2">'[4]Rock Island 1'!#REF!</definedName>
    <definedName name="_Sep03">[2]BS!#REF!</definedName>
    <definedName name="_Sep04">[2]BS!#REF!</definedName>
    <definedName name="_Sep05">[2]BS!#REF!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ccrual">[6]Sheet2!#REF!</definedName>
    <definedName name="accrual2">[6]Sheet2!#REF!</definedName>
    <definedName name="accrual3">[6]Sheet2!#REF!</definedName>
    <definedName name="Acq1BookLife">'[7]Thermal Acq Inputs'!$G$46</definedName>
    <definedName name="Acq1CapPer">'[7]Thermal Acq Inputs'!$G$47</definedName>
    <definedName name="Acq1Plant">'[8]Acquisition Inputs'!$C$8</definedName>
    <definedName name="Acq2BookLife">'[7]Thermal Acq Inputs'!$G$99</definedName>
    <definedName name="Acq2CapPer">'[7]Thermal Acq Inputs'!$G$100</definedName>
    <definedName name="Acq2Plant">'[8]Acquisition Inputs'!$C$70</definedName>
    <definedName name="Acq3BookLife">'[7]Thermal Acq Inputs'!$G$152</definedName>
    <definedName name="Acq3CapPer">'[7]Thermal Acq Inputs'!$G$153</definedName>
    <definedName name="Acq4BookLife">'[7]Thermal Acq Inputs'!$G$203</definedName>
    <definedName name="Acq4CapPer">'[7]Thermal Acq Inputs'!$G$204</definedName>
    <definedName name="Acq5BookLife">'[7]Thermal Acq Inputs'!$G$256</definedName>
    <definedName name="Acq5CapPer">'[7]Thermal Acq Inputs'!$G$257</definedName>
    <definedName name="AcqTherm_01">[7]LPProblem!$C$19</definedName>
    <definedName name="AcqTherm_02">[7]LPProblem!$C$20</definedName>
    <definedName name="AcqTherm_03">[7]LPProblem!$C$21</definedName>
    <definedName name="AcqTherm_04">[7]LPProblem!$C$22</definedName>
    <definedName name="AcqTherm_05">[7]LPProblem!$C$23</definedName>
    <definedName name="AcqWind_01">[7]LPProblem!$C$24</definedName>
    <definedName name="AcqWind_02">[7]LPProblem!$C$25</definedName>
    <definedName name="AcqWind_03">[7]LPProblem!$C$26</definedName>
    <definedName name="AcqWind_04">[7]LPProblem!$C$27</definedName>
    <definedName name="AcqWind_05">[7]LPProblem!$C$28</definedName>
    <definedName name="ActCurve">#REF!</definedName>
    <definedName name="ActualType">#REF!</definedName>
    <definedName name="adj_rev_temp">[9]Sheet1!#REF!</definedName>
    <definedName name="AFUDCRate">'[10]Revenue Calculation'!$D$8</definedName>
    <definedName name="afudctaxbasis">#REF!</definedName>
    <definedName name="amort_exp">[9]Sheet1!#REF!</definedName>
    <definedName name="AnvilPlan">#REF!</definedName>
    <definedName name="apeek">#REF!</definedName>
    <definedName name="Apr_94">#REF!</definedName>
    <definedName name="Apr_95">#REF!</definedName>
    <definedName name="Apr_96">#REF!</definedName>
    <definedName name="Apr_97">#REF!</definedName>
    <definedName name="Apr03AMA">'[11]BS C&amp;L'!#REF!</definedName>
    <definedName name="Apr04AMA">[12]BS!$AG$7:$AG$3582</definedName>
    <definedName name="Apr05AMA">#REF!</definedName>
    <definedName name="aquila_lookup">'[13]Cabot Gas Replacement'!$B$8:$F$16</definedName>
    <definedName name="ARO">'[10]General Inputs'!$E$39</definedName>
    <definedName name="AS_OF_DATE">#REF!</definedName>
    <definedName name="ASD">#REF!</definedName>
    <definedName name="asofdate">#REF!</definedName>
    <definedName name="Asset_Class_Switch">[14]Assumptions!$D$5</definedName>
    <definedName name="Assume_Percent_Change">#REF!</definedName>
    <definedName name="ATWACC">'[10]Revenue Calculation'!$F$8</definedName>
    <definedName name="Aug_94">#REF!</definedName>
    <definedName name="Aug_95">#REF!</definedName>
    <definedName name="Aug_96">#REF!</definedName>
    <definedName name="Aug_97">#REF!</definedName>
    <definedName name="Aug03AMA">'[11]BS C&amp;L'!#REF!</definedName>
    <definedName name="Aug04AMA">[12]BS!$AK$7:$AK$3582</definedName>
    <definedName name="Aug05AMA">#REF!</definedName>
    <definedName name="augcf">#REF!</definedName>
    <definedName name="augcost">#REF!</definedName>
    <definedName name="Aurora_Prices">"Monthly Price Summary'!$C$4:$H$63"</definedName>
    <definedName name="b" hidden="1">{#N/A,#N/A,FALSE,"Coversheet";#N/A,#N/A,FALSE,"QA"}</definedName>
    <definedName name="BADDEBT">[15]model!#REF!</definedName>
    <definedName name="bal">[6]Sheet2!#REF!</definedName>
    <definedName name="balance">[6]Sheet2!#REF!</definedName>
    <definedName name="balsh1stqtr97">[16]!balsh1stqtr97</definedName>
    <definedName name="balshet2ndqtr">[16]!balshet2ndqtr</definedName>
    <definedName name="BB">[9]Sheet1!#REF!</definedName>
    <definedName name="BBB">[9]Sheet1!#REF!</definedName>
    <definedName name="BD">#REF!</definedName>
    <definedName name="benrate">'[17]#REF'!$B$7</definedName>
    <definedName name="BEP">#REF!</definedName>
    <definedName name="BIO_FOM">[7]Assumptions!$M$10</definedName>
    <definedName name="Bio_RECcredit">[7]Assumptions!$M$9</definedName>
    <definedName name="BioPTCLoss">[7]Assumptions!$G$19</definedName>
    <definedName name="boo">#REF!</definedName>
    <definedName name="BOPCosts">'[18]Assumptions Project XYZ'!$C$5</definedName>
    <definedName name="bpatoggle">'[19]Ppd Transm'!#REF!</definedName>
    <definedName name="brdepr">#REF!</definedName>
    <definedName name="breval">#REF!</definedName>
    <definedName name="brfin">#REF!</definedName>
    <definedName name="BRI">#REF!</definedName>
    <definedName name="briacst">#REF!</definedName>
    <definedName name="briact">#REF!</definedName>
    <definedName name="briash">#REF!</definedName>
    <definedName name="bricum">#REF!</definedName>
    <definedName name="brimo">#REF!</definedName>
    <definedName name="brimw">#REF!</definedName>
    <definedName name="brirev">#REF!</definedName>
    <definedName name="brisust">#REF!</definedName>
    <definedName name="briytd">#REF!</definedName>
    <definedName name="broinc">#REF!</definedName>
    <definedName name="bromfuel">#REF!</definedName>
    <definedName name="brshex">#REF!</definedName>
    <definedName name="BS_Accounts">#REF!</definedName>
    <definedName name="BUDGET_YEAR">[20]Distributors!$G$2</definedName>
    <definedName name="Budget1997">[21]!Budget1997</definedName>
    <definedName name="bun">#REF!</definedName>
    <definedName name="BusiLineexp">[21]!BusiLineexp</definedName>
    <definedName name="Button_1">"TradeSummary_Ken_Finicle_List"</definedName>
    <definedName name="BUV">#REF!</definedName>
    <definedName name="CAP_MW">#REF!</definedName>
    <definedName name="Capacity">#REF!</definedName>
    <definedName name="CapacityFactor">[22]Assumptions!#REF!</definedName>
    <definedName name="capandrates">[21]!capandrates</definedName>
    <definedName name="CapEx_AFUDC">[10]CapEx!#REF!</definedName>
    <definedName name="CapEx_Contingency">[10]CapEx!#REF!</definedName>
    <definedName name="CapEx_Facility">[10]CapEx!$B$2</definedName>
    <definedName name="CapEx_Improvements">[10]CapEx!$B$7</definedName>
    <definedName name="CapEx_ITC">[7]Assumptions!$G$21</definedName>
    <definedName name="CapEx_ITC_Wind1">'[7]Wind Acq Inputs'!$J$39</definedName>
    <definedName name="CapEx_ITC_Wind2">'[7]Wind Acq Inputs'!$J$81</definedName>
    <definedName name="CapEx_ITC_Wind3">'[7]Wind Acq Inputs'!$J$122</definedName>
    <definedName name="CapEx_ITC_Wind4">'[7]Wind Acq Inputs'!$J$162</definedName>
    <definedName name="CapEx_ITC_Wind5">'[7]Wind Acq Inputs'!$J$203</definedName>
    <definedName name="CapEx_Land">[10]CapEx!#REF!</definedName>
    <definedName name="CapEx_NetWorkCap">[10]CapEx!#REF!</definedName>
    <definedName name="CapEx_PropertyTax">[10]CapEx!#REF!</definedName>
    <definedName name="CapEx_REET">[10]CapEx!$B$6</definedName>
    <definedName name="CapEx_Sensitivity">[10]CapEx!#REF!</definedName>
    <definedName name="CapEx_Spares">[10]CapEx!#REF!</definedName>
    <definedName name="CapEx_Total">'[23]Budget-Updated'!$B$44</definedName>
    <definedName name="CapEx_TransAndDD">[10]CapEx!$B$16</definedName>
    <definedName name="capfact">#REF!</definedName>
    <definedName name="CaseDescription">'[8]Dispatch Cases'!$C$11</definedName>
    <definedName name="CashFlowBackup">#REF!</definedName>
    <definedName name="catalog">[24]PartsDataTable!$A$15</definedName>
    <definedName name="Category">#REF!</definedName>
    <definedName name="CATEGORY_HEADER">[20]Distributors!$B$3</definedName>
    <definedName name="CBWorkbookPriority" hidden="1">-2060790043</definedName>
    <definedName name="CCGT_FOM">[7]Assumptions!$G$10</definedName>
    <definedName name="CCGT_HeatRate">[8]Assumptions!$H$23</definedName>
    <definedName name="CCGTPrice">[8]Assumptions!$H$22</definedName>
    <definedName name="CERAArray">'[10]General Inputs'!#REF!</definedName>
    <definedName name="cerarvm">#REF!</definedName>
    <definedName name="change_made">[24]PartsFlow!$A$318</definedName>
    <definedName name="change_schedule">[24]PartsFlow!$A$319</definedName>
    <definedName name="Choices_Wrapper">[21]!Choices_Wrapper</definedName>
    <definedName name="CIPrice">'[24]Customer Data'!$F$243</definedName>
    <definedName name="clawback">#REF!</definedName>
    <definedName name="close">#REF!</definedName>
    <definedName name="ClosingDate">'[23]General Inputs'!$E$4</definedName>
    <definedName name="Coal_Prices">[25]Summary!$A$49</definedName>
    <definedName name="cod">#REF!</definedName>
    <definedName name="cofa">'[26]Acct Codes'!$A$1:$B$186</definedName>
    <definedName name="COLHOUSE">[27]model!#REF!</definedName>
    <definedName name="COLXFER">[27]model!#REF!</definedName>
    <definedName name="CombWC_LineItem">[2]BS!#REF!</definedName>
    <definedName name="COMGENLIAB">'[28]15'!$B$24</definedName>
    <definedName name="COMM_L_MONTHS">[20]Distributors!$A$3</definedName>
    <definedName name="common">#REF!</definedName>
    <definedName name="COMMON_ADMIN_ALLOCATED">#REF!</definedName>
    <definedName name="Common_Lbr12">#REF!</definedName>
    <definedName name="Common_Lbr34">#REF!</definedName>
    <definedName name="Common_TB12">#REF!</definedName>
    <definedName name="Common_TB34">#REF!</definedName>
    <definedName name="Common12">#REF!</definedName>
    <definedName name="Common34">#REF!</definedName>
    <definedName name="Commoncost">[29]Sheet2!$B$12</definedName>
    <definedName name="Commoncost1">[29]Sheet2!$C$12</definedName>
    <definedName name="COMPINSR">#REF!</definedName>
    <definedName name="CON">#REF!</definedName>
    <definedName name="cono_yes">[9]Sheet1!#REF!</definedName>
    <definedName name="CONSERV">#REF!</definedName>
    <definedName name="constructcont">#REF!</definedName>
    <definedName name="ConsummableCost">'[24]Customer Data'!$I$88</definedName>
    <definedName name="cont">[6]Sheet2!#REF!</definedName>
    <definedName name="ContractDate">'[30]Dispatch Cases'!#REF!</definedName>
    <definedName name="ConversionFactor">[31]Assumptions!$I$65</definedName>
    <definedName name="CONVFACT">[27]model!#REF!</definedName>
    <definedName name="CopyPaste_Formula_for_Power">#REF!</definedName>
    <definedName name="CopyPaste_Value_Gas">#REF!</definedName>
    <definedName name="COST">#REF!</definedName>
    <definedName name="Costdebt">#REF!</definedName>
    <definedName name="costeq">#REF!</definedName>
    <definedName name="costofequit">#REF!</definedName>
    <definedName name="costpref">#REF!</definedName>
    <definedName name="CostSwitch">[7]Assumptions!$B$43</definedName>
    <definedName name="CPI">'[32]Maint Schedule and Costs'!$B$3</definedName>
    <definedName name="Create_Easton_Cost_Report">[25]!Create_Easton_Cost_Report</definedName>
    <definedName name="Credit_Toggle">#REF!</definedName>
    <definedName name="CreditTable">#REF!</definedName>
    <definedName name="crit">#REF!</definedName>
    <definedName name="_xlnm.Criteria">#REF!</definedName>
    <definedName name="CSIssue">#REF!</definedName>
    <definedName name="cspe_wkly_vect_input">#REF!</definedName>
    <definedName name="CSTAGE">#REF!</definedName>
    <definedName name="ctacst">#REF!</definedName>
    <definedName name="ctact">#REF!</definedName>
    <definedName name="ctash">#REF!</definedName>
    <definedName name="ctgcum">#REF!</definedName>
    <definedName name="ctgmo">#REF!</definedName>
    <definedName name="ctgmw">#REF!</definedName>
    <definedName name="ctrev">#REF!</definedName>
    <definedName name="ctsust">#REF!</definedName>
    <definedName name="ctypedropdown">[3]PartsDataTable!$F$2:$F$9</definedName>
    <definedName name="ctypeselect">[3]PartsDataTable!$H$1</definedName>
    <definedName name="ctypestart">[3]PartsDataTable!$G$1</definedName>
    <definedName name="ctytd">#REF!</definedName>
    <definedName name="CurrPlan">[33]Graph!#REF!</definedName>
    <definedName name="CurveNumbers">'[34]Forward Curves'!#REF!</definedName>
    <definedName name="CUSTDEP">#REF!</definedName>
    <definedName name="CustomerData">'[3]Customer Data'!$A$1</definedName>
    <definedName name="D">#REF!</definedName>
    <definedName name="data">[35]log!$A$2:$D$512</definedName>
    <definedName name="DATA___ADJP1">#REF!</definedName>
    <definedName name="DATA12">'[36]557 Orders Reclassified'!#REF!</definedName>
    <definedName name="DATA13">'[36]557 Orders Reclassified'!#REF!</definedName>
    <definedName name="DATA14">'[36]557 Orders Reclassified'!#REF!</definedName>
    <definedName name="DATA15">'[36]557 Orders Reclassified'!#REF!</definedName>
    <definedName name="DATA16">'[36]557 Orders Reclassified'!#REF!</definedName>
    <definedName name="DATA17">'[36]557 Orders Reclassified'!#REF!</definedName>
    <definedName name="DATA18">'[36]557 Orders Reclassified'!#REF!</definedName>
    <definedName name="DATA19">'[36]557 Orders Reclassified'!#REF!</definedName>
    <definedName name="DATA2">'[36]557 Orders Reclassified'!#REF!</definedName>
    <definedName name="DATA20">'[36]557 Orders Reclassified'!#REF!</definedName>
    <definedName name="DATA21">'[36]557 Orders Reclassified'!#REF!</definedName>
    <definedName name="DATA22">'[36]557 Orders Reclassified'!#REF!</definedName>
    <definedName name="DATA23">'[36]557 Orders Reclassified'!#REF!</definedName>
    <definedName name="DATA24">'[36]557 Orders Reclassified'!#REF!</definedName>
    <definedName name="DATA25">'[36]557 Orders Reclassified'!#REF!</definedName>
    <definedName name="DATA26">'[36]557 Orders Reclassified'!#REF!</definedName>
    <definedName name="DATA27">'[36]557 Orders Reclassified'!#REF!</definedName>
    <definedName name="DATA28">'[36]557 Orders Reclassified'!#REF!</definedName>
    <definedName name="DATA29">'[36]557 Orders Reclassified'!#REF!</definedName>
    <definedName name="DATA3">'[36]557 Orders Reclassified'!#REF!</definedName>
    <definedName name="DATA30">'[36]557 Orders Reclassified'!#REF!</definedName>
    <definedName name="DATA31">'[36]557 Orders Reclassified'!#REF!</definedName>
    <definedName name="DATA32">'[36]557 Orders Reclassified'!#REF!</definedName>
    <definedName name="DATA33">'[36]557 Orders Reclassified'!#REF!</definedName>
    <definedName name="DATA34">'[36]557 Orders Reclassified'!#REF!</definedName>
    <definedName name="DATA35">'[36]557 Orders Reclassified'!#REF!</definedName>
    <definedName name="DATA36">'[36]557 Orders Reclassified'!#REF!</definedName>
    <definedName name="DATA37">'[36]557 Orders Reclassified'!#REF!</definedName>
    <definedName name="DATA38">'[36]557 Orders Reclassified'!#REF!</definedName>
    <definedName name="DATA39">'[36]557 Orders Reclassified'!#REF!</definedName>
    <definedName name="DATA4">'[36]557 Orders Reclassified'!#REF!</definedName>
    <definedName name="DATA40">'[36]557 Orders Reclassified'!#REF!</definedName>
    <definedName name="DATA41">'[36]557 Orders Reclassified'!#REF!</definedName>
    <definedName name="DATA42">'[36]557 Orders Reclassified'!#REF!</definedName>
    <definedName name="DATA43">'[36]557 Orders Reclassified'!#REF!</definedName>
    <definedName name="DATA44">'[36]557 Orders Reclassified'!#REF!</definedName>
    <definedName name="DATA45">'[36]557 Orders Reclassified'!#REF!</definedName>
    <definedName name="DATA46">'[36]557 Orders Reclassified'!#REF!</definedName>
    <definedName name="DATA47">'[36]557 Orders Reclassified'!#REF!</definedName>
    <definedName name="DATA48">'[36]557 Orders Reclassified'!#REF!</definedName>
    <definedName name="DATA49">'[36]557 Orders Reclassified'!#REF!</definedName>
    <definedName name="DATA5">'[36]557 Orders Reclassified'!#REF!</definedName>
    <definedName name="DATA50">'[36]557 Orders Reclassified'!#REF!</definedName>
    <definedName name="DATA51">'[36]557 Orders Reclassified'!#REF!</definedName>
    <definedName name="DATA52">'[36]557 Orders Reclassified'!#REF!</definedName>
    <definedName name="DATA53">'[36]557 Orders Reclassified'!#REF!</definedName>
    <definedName name="DATA54">'[36]557 Orders Reclassified'!#REF!</definedName>
    <definedName name="DATA55">'[36]557 Orders Reclassified'!#REF!</definedName>
    <definedName name="DATA56">'[36]557 Orders Reclassified'!#REF!</definedName>
    <definedName name="DATA57">'[36]557 Orders Reclassified'!#REF!</definedName>
    <definedName name="DATA58">'[36]557 Orders Reclassified'!#REF!</definedName>
    <definedName name="DATA59">'[36]557 Orders Reclassified'!#REF!</definedName>
    <definedName name="DATA6">'[36]557 Orders Reclassified'!#REF!</definedName>
    <definedName name="DATA60">'[36]557 Orders Reclassified'!#REF!</definedName>
    <definedName name="DATA61">'[36]557 Orders Reclassified'!#REF!</definedName>
    <definedName name="DATA62">'[36]557 Orders Reclassified'!#REF!</definedName>
    <definedName name="DATA63">'[36]557 Orders Reclassified'!#REF!</definedName>
    <definedName name="DATA64">'[36]557 Orders Reclassified'!#REF!</definedName>
    <definedName name="DATA65">'[36]557 Orders Reclassified'!#REF!</definedName>
    <definedName name="DATA66">'[36]557 Orders Reclassified'!#REF!</definedName>
    <definedName name="DATA67">'[36]557 Orders Reclassified'!#REF!</definedName>
    <definedName name="DATA68">'[36]557 Orders Reclassified'!#REF!</definedName>
    <definedName name="DATA69">'[36]557 Orders Reclassified'!#REF!</definedName>
    <definedName name="DATA70">'[36]557 Orders Reclassified'!#REF!</definedName>
    <definedName name="DATA71">'[36]557 Orders Reclassified'!#REF!</definedName>
    <definedName name="DATA72">'[36]557 Orders Reclassified'!#REF!</definedName>
    <definedName name="DATA73">'[36]557 Orders Reclassified'!#REF!</definedName>
    <definedName name="DATA74">'[36]557 Orders Reclassified'!#REF!</definedName>
    <definedName name="DATA75">'[36]557 Orders Reclassified'!#REF!</definedName>
    <definedName name="DATA76">'[36]557 Orders Reclassified'!#REF!</definedName>
    <definedName name="DATA77">'[36]557 Orders Reclassified'!#REF!</definedName>
    <definedName name="DATA78">'[36]557 Orders Reclassified'!#REF!</definedName>
    <definedName name="DATA79">'[36]557 Orders Reclassified'!#REF!</definedName>
    <definedName name="DATA8">'[36]557 Orders Reclassified'!#REF!</definedName>
    <definedName name="DATA80">'[36]557 Orders Reclassified'!#REF!</definedName>
    <definedName name="DATA81">'[36]557 Orders Reclassified'!#REF!</definedName>
    <definedName name="DATA82">'[36]557 Orders Reclassified'!#REF!</definedName>
    <definedName name="DATA83">'[36]557 Orders Reclassified'!#REF!</definedName>
    <definedName name="DATA84">'[36]557 Orders Reclassified'!#REF!</definedName>
    <definedName name="DATA85">'[36]557 Orders Reclassified'!#REF!</definedName>
    <definedName name="DATA86">'[36]557 Orders Reclassified'!#REF!</definedName>
    <definedName name="DATA87">'[36]557 Orders Reclassified'!#REF!</definedName>
    <definedName name="DATA88">'[36]557 Orders Reclassified'!#REF!</definedName>
    <definedName name="DATA89">'[36]557 Orders Reclassified'!#REF!</definedName>
    <definedName name="DATA9">'[36]557 Orders Reclassified'!#REF!</definedName>
    <definedName name="DATA90">'[36]557 Orders Reclassified'!#REF!</definedName>
    <definedName name="DATA91">'[36]557 Orders Reclassified'!#REF!</definedName>
    <definedName name="DATA92">'[36]557 Orders Reclassified'!#REF!</definedName>
    <definedName name="DATA93">'[36]557 Orders Reclassified'!#REF!</definedName>
    <definedName name="DATA94">'[36]557 Orders Reclassified'!#REF!</definedName>
    <definedName name="DATAB">#REF!</definedName>
    <definedName name="_xlnm.Database">#REF!</definedName>
    <definedName name="DataEntry_for_Power">#REF!</definedName>
    <definedName name="datastart">[3]PartsDataTable!$P$1</definedName>
    <definedName name="Date">#REF!</definedName>
    <definedName name="date_lookup">[37]Sheet1!$B$3:$C$182</definedName>
    <definedName name="daveisroyescal">#REF!</definedName>
    <definedName name="daviesroyprice">#REF!</definedName>
    <definedName name="day_to_day_change">#REF!</definedName>
    <definedName name="Debt">[29]Sheet3!$B$2</definedName>
    <definedName name="Debtcost">[29]Sheet2!$B$10</definedName>
    <definedName name="Debtcost1">[29]Sheet2!$C$10</definedName>
    <definedName name="debtforce">#REF!</definedName>
    <definedName name="DebtPerc">#REF!</definedName>
    <definedName name="Dec_94">#REF!</definedName>
    <definedName name="Dec_95">#REF!</definedName>
    <definedName name="Dec_96">#REF!</definedName>
    <definedName name="Dec_97">#REF!</definedName>
    <definedName name="Dec03AMA">[2]BS!#REF!</definedName>
    <definedName name="Dec04AMA">[2]BS!#REF!</definedName>
    <definedName name="DECDATA?">#REF!</definedName>
    <definedName name="decomm_a">[9]Sheet1!#REF!</definedName>
    <definedName name="decomm_b">[9]Sheet1!#REF!</definedName>
    <definedName name="def_tax_adder">[9]Sheet1!#REF!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[21]!Depreciation</definedName>
    <definedName name="DetailData">#REF!</definedName>
    <definedName name="devfee">#REF!</definedName>
    <definedName name="DF_HeatRate">[31]Assumptions!$L$23</definedName>
    <definedName name="DFCap">'[38]Ferndale Aurora Operating Data'!$F$3</definedName>
    <definedName name="DFIT" hidden="1">{#N/A,#N/A,FALSE,"Coversheet";#N/A,#N/A,FALSE,"QA"}</definedName>
    <definedName name="Disc">'[30]Debt Amortization'!#REF!</definedName>
    <definedName name="Discount_for_Revenue_Reqmt">'[39]Assumptions of Purchase'!$B$45</definedName>
    <definedName name="Disp_Dol">#REF!</definedName>
    <definedName name="Disp_MWH">#REF!</definedName>
    <definedName name="Display_Order">[40]tables!$F$61:$H$87</definedName>
    <definedName name="DISTRIBUTORS">#REF!</definedName>
    <definedName name="DivRate">#REF!</definedName>
    <definedName name="DJE">#REF!</definedName>
    <definedName name="DOCKET">#REF!</definedName>
    <definedName name="dollars">#REF!</definedName>
    <definedName name="drate_nuc">[9]Sheet1!#REF!</definedName>
    <definedName name="drate_oth_new">[9]Sheet1!#REF!</definedName>
    <definedName name="DSR">[7]LPProblem!$R$19:$R$26</definedName>
    <definedName name="duration">'[3]Customer Data'!$F$12</definedName>
    <definedName name="DurPTC">#REF!</definedName>
    <definedName name="ee" hidden="1">{#N/A,#N/A,FALSE,"Month ";#N/A,#N/A,FALSE,"YTD";#N/A,#N/A,FALSE,"12 mo ended"}</definedName>
    <definedName name="EffTaxRate">[7]Assumptions!$C$26</definedName>
    <definedName name="eighteenth">#REF!</definedName>
    <definedName name="eighth">#REF!</definedName>
    <definedName name="ELBR">'[41]Estimate Detail'!#REF!</definedName>
    <definedName name="Electp1">#REF!</definedName>
    <definedName name="Electp2">#REF!</definedName>
    <definedName name="Electric_Prices">'[42]Monthly Price Summary'!$B$4:$E$27</definedName>
    <definedName name="ElecWC_LineItems">[2]BS!#REF!</definedName>
    <definedName name="eleventh">#REF!</definedName>
    <definedName name="ELEVETH">#REF!</definedName>
    <definedName name="ElRBLine">[2]BS!#REF!</definedName>
    <definedName name="EMAT">'[41]Estimate Detail'!#REF!</definedName>
    <definedName name="emc797act">[21]!emc797act</definedName>
    <definedName name="EMC797sum">[21]!EMC797sum</definedName>
    <definedName name="EMC97budget">[21]!EMC97budget</definedName>
    <definedName name="EMCeva2ndqtr">[21]!EMCeva2ndqtr</definedName>
    <definedName name="EMH">'[41]Estimate Detail'!#REF!</definedName>
    <definedName name="emissallo">[21]!emissallo</definedName>
    <definedName name="emp_ann_pct">[9]Sheet1!#REF!</definedName>
    <definedName name="EMPLBENE">#REF!</definedName>
    <definedName name="EndDate">[43]Assumptions!$C$11</definedName>
    <definedName name="endptcyr">#REF!</definedName>
    <definedName name="ener_lp4">[9]Sheet1!#REF!</definedName>
    <definedName name="ener_lp5">[9]Sheet1!#REF!</definedName>
    <definedName name="ener_oth">[9]Sheet1!#REF!</definedName>
    <definedName name="ener_res">[9]Sheet1!#REF!</definedName>
    <definedName name="enercost">[9]Sheet1!#REF!</definedName>
    <definedName name="EnforceLeadTime">'[3]Customer Data'!$I$127</definedName>
    <definedName name="enxco2005">#REF!</definedName>
    <definedName name="enxcoescal">#REF!</definedName>
    <definedName name="enxcoownperc">#REF!</definedName>
    <definedName name="epcfee">#REF!</definedName>
    <definedName name="eq_employees">[9]Sheet1!#REF!</definedName>
    <definedName name="Equipment.delta">[44]GraphDollars!#REF!</definedName>
    <definedName name="equitperc">#REF!</definedName>
    <definedName name="EquityCost">[7]Assumptions!$O$19</definedName>
    <definedName name="EquityPerc">#REF!</definedName>
    <definedName name="est_sum">#REF!</definedName>
    <definedName name="Estimate" hidden="1">{#N/A,#N/A,FALSE,"Summ";#N/A,#N/A,FALSE,"General"}</definedName>
    <definedName name="ESTOT">'[41]Estimate Detail'!#REF!</definedName>
    <definedName name="estrateRES">#REF!</definedName>
    <definedName name="ex" hidden="1">{#N/A,#N/A,FALSE,"Summ";#N/A,#N/A,FALSE,"General"}</definedName>
    <definedName name="ExpectedCost_20yr">[7]LPProblem!$A$5</definedName>
    <definedName name="ExpirationDate">[3]PartsDataTable!$E$14</definedName>
    <definedName name="ext_funds">[9]Sheet1!#REF!</definedName>
    <definedName name="_xlnm.Extract">#REF!</definedName>
    <definedName name="f_needs">[9]Sheet1!#REF!</definedName>
    <definedName name="f_sources">[9]Sheet1!#REF!</definedName>
    <definedName name="FACTORS">#REF!</definedName>
    <definedName name="fas_106_ret">[9]Sheet1!#REF!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_94">#REF!</definedName>
    <definedName name="Feb_95">#REF!</definedName>
    <definedName name="Feb_96">#REF!</definedName>
    <definedName name="Feb_97">#REF!</definedName>
    <definedName name="Feb03AMA">'[45]BS C&amp;L'!#REF!</definedName>
    <definedName name="Feb04AMA">[2]BS!#REF!</definedName>
    <definedName name="Feb05AMA">[2]BS!#REF!</definedName>
    <definedName name="FEBDATA?">#REF!</definedName>
    <definedName name="Fed_Cap_Tax">[46]Inputs!$E$112</definedName>
    <definedName name="FedTaxRate">[47]Assumptions!$C$33</definedName>
    <definedName name="FEE">[48]Cash_Flow!$F$50:$V$51</definedName>
    <definedName name="FERC_Classification_Order">[49]Tables!$B$37:$C$40</definedName>
    <definedName name="FERC_Grouping">[49]Tables!$A$44:$D$71</definedName>
    <definedName name="FERC_Lookup">'[50]Map Table'!$E$4:$F$76</definedName>
    <definedName name="FERC_Lookup2">'[50]Map Table'!$C$4:$D$105</definedName>
    <definedName name="FERCRATE">'[51]General Inputs'!$P$46</definedName>
    <definedName name="FF">#REF!</definedName>
    <definedName name="FFE">[48]Cash_Flow!$F$50:$V$51</definedName>
    <definedName name="FFHAtClosing">'[52]General Inputs'!$E$14</definedName>
    <definedName name="Field_Names">[25]MC1!$V$3</definedName>
    <definedName name="FIELDCHRG">[27]model!#REF!</definedName>
    <definedName name="fifteenth">#REF!</definedName>
    <definedName name="fifth">#REF!</definedName>
    <definedName name="fincosts">[21]!fincosts</definedName>
    <definedName name="FinDecision">#REF!</definedName>
    <definedName name="FinDecisionBio">[7]Assumptions!$M$12</definedName>
    <definedName name="FinDecisionWind">[7]Assumptions!$J$12</definedName>
    <definedName name="first">#REF!</definedName>
    <definedName name="firstptcyr">#REF!</definedName>
    <definedName name="FirstTurbine">[3]PartsFlow!$B$9</definedName>
    <definedName name="FirstYearAssessment">'[10]General Inputs'!$E$33</definedName>
    <definedName name="firstyearmonths">#REF!</definedName>
    <definedName name="FIT">'[53]General Inputs'!$D$46</definedName>
    <definedName name="FITRate">#REF!</definedName>
    <definedName name="FixedPPA_01">[7]LPProblem!$C$29</definedName>
    <definedName name="FixedPPA_02">[7]LPProblem!$C$30</definedName>
    <definedName name="FixedPPA_03">[7]LPProblem!$C$31</definedName>
    <definedName name="FixedPPA_04">[7]LPProblem!$C$32</definedName>
    <definedName name="FixedPPA_05">[7]LPProblem!$C$33</definedName>
    <definedName name="FixedPPA_06">[7]LPProblem!$C$34</definedName>
    <definedName name="FixedPPA_07">[7]LPProblem!$C$35</definedName>
    <definedName name="FixedPPA_08">[7]LPProblem!$C$36</definedName>
    <definedName name="FixedPPA_09">[7]LPProblem!$C$37</definedName>
    <definedName name="FixedPPA_10">[7]LPProblem!$C$38</definedName>
    <definedName name="FixedPPA1_CapPer">'[7]Fixed Price PPA Inputs'!$C$25</definedName>
    <definedName name="FixedPPA1_RECcredit">'[7]Fixed Price PPA Inputs'!$C$26</definedName>
    <definedName name="FixedPPA1_RPSMult">'[7]Fixed Price PPA Inputs'!$C$27</definedName>
    <definedName name="FixedPPA10_CapPer">'[7]Fixed Price PPA Inputs'!$C$304</definedName>
    <definedName name="FixedPPA10_RECcredit">'[7]Fixed Price PPA Inputs'!$C$305</definedName>
    <definedName name="FixedPPA10_RPSMult">'[7]Fixed Price PPA Inputs'!$C$306</definedName>
    <definedName name="FixedPPA2_CapPer">'[7]Fixed Price PPA Inputs'!$C$56</definedName>
    <definedName name="FixedPPA2_RECcredit">'[7]Fixed Price PPA Inputs'!$C$57</definedName>
    <definedName name="FixedPPA2_RPSMult">'[7]Fixed Price PPA Inputs'!$C$58</definedName>
    <definedName name="FixedPPA3_CapPer">'[7]Fixed Price PPA Inputs'!$C$87</definedName>
    <definedName name="FixedPPA3_RECcredit">'[7]Fixed Price PPA Inputs'!$C$88</definedName>
    <definedName name="FixedPPA3_RPSMult">'[7]Fixed Price PPA Inputs'!$C$89</definedName>
    <definedName name="FixedPPA4_CapPer">'[7]Fixed Price PPA Inputs'!$C$118</definedName>
    <definedName name="FixedPPA4_RECcredit">'[7]Fixed Price PPA Inputs'!$C$119</definedName>
    <definedName name="FixedPPA4_RPSMult">'[7]Fixed Price PPA Inputs'!$C$120</definedName>
    <definedName name="FixedPPA5_CapPer">'[7]Fixed Price PPA Inputs'!$C$149</definedName>
    <definedName name="FixedPPA5_RECcredit">'[7]Fixed Price PPA Inputs'!$C$150</definedName>
    <definedName name="FixedPPA5_RPSMult">'[7]Fixed Price PPA Inputs'!$C$151</definedName>
    <definedName name="FixedPPA6_CapPer">'[7]Fixed Price PPA Inputs'!$C$180</definedName>
    <definedName name="FixedPPA6_RECcredit">'[7]Fixed Price PPA Inputs'!$C$181</definedName>
    <definedName name="FixedPPA6_RPSMult">'[7]Fixed Price PPA Inputs'!$C$182</definedName>
    <definedName name="FixedPPA7_CapPer">'[7]Fixed Price PPA Inputs'!$C$211</definedName>
    <definedName name="FixedPPA7_RECcredit">'[7]Fixed Price PPA Inputs'!$C$212</definedName>
    <definedName name="FixedPPA7_RPSMult">'[7]Fixed Price PPA Inputs'!$C$213</definedName>
    <definedName name="FixedPPA8_CapPer">'[7]Fixed Price PPA Inputs'!$C$242</definedName>
    <definedName name="FixedPPA8_RECcredit">'[7]Fixed Price PPA Inputs'!$C$243</definedName>
    <definedName name="FixedPPA8_RPSMult">'[7]Fixed Price PPA Inputs'!$C$244</definedName>
    <definedName name="FixedPPA9_CapPer">'[7]Fixed Price PPA Inputs'!$C$273</definedName>
    <definedName name="FixedPPA9_RECcredit">'[7]Fixed Price PPA Inputs'!$C$274</definedName>
    <definedName name="FixedPPA9_RPSMult">'[7]Fixed Price PPA Inputs'!$C$275</definedName>
    <definedName name="fixedtrans">#REF!</definedName>
    <definedName name="FlexPlanCapacity">[54]Menu!$B$13</definedName>
    <definedName name="flowchart">[21]!flowchart</definedName>
    <definedName name="FOMEsc">[7]Assumptions!$C$14</definedName>
    <definedName name="Forecast">#REF!</definedName>
    <definedName name="forth">#REF!</definedName>
    <definedName name="fourteenth">#REF!</definedName>
    <definedName name="fpldebt">#REF!</definedName>
    <definedName name="FPLequit">#REF!</definedName>
    <definedName name="Fuel">#REF!</definedName>
    <definedName name="fuel_ferc">[9]Sheet1!#REF!</definedName>
    <definedName name="fuel_lp4">[9]Sheet1!#REF!</definedName>
    <definedName name="fuel_lp5">[9]Sheet1!#REF!</definedName>
    <definedName name="fuel_oth">[9]Sheet1!#REF!</definedName>
    <definedName name="fuel_puc">[9]Sheet1!#REF!</definedName>
    <definedName name="fuel_res">[9]Sheet1!#REF!</definedName>
    <definedName name="fuel_ugi">[9]Sheet1!#REF!</definedName>
    <definedName name="Fuel_Unit">[25]MC1!$V$4:$AG$11</definedName>
    <definedName name="Fuelexp">[21]!Fuelexp</definedName>
    <definedName name="g">#REF!</definedName>
    <definedName name="Gas_Prices">[25]Summary!$A$142</definedName>
    <definedName name="GasRBLine">[2]BS!#REF!</definedName>
    <definedName name="GasWC_LineItem">[2]BS!#REF!</definedName>
    <definedName name="GDPIP">#REF!</definedName>
    <definedName name="GEData">'[3]GE Data'!$A$1</definedName>
    <definedName name="gen_emp_red">[9]Sheet1!#REF!</definedName>
    <definedName name="Geo_FOR">[7]Assumptions!#REF!</definedName>
    <definedName name="GeoDate">'[30]Dispatch Cases'!#REF!</definedName>
    <definedName name="GEOpSpare">'[3]GE Data'!$F$67</definedName>
    <definedName name="ghr12_rate_up">[9]Sheet1!#REF!</definedName>
    <definedName name="ghr66_rate_up">[9]Sheet1!#REF!</definedName>
    <definedName name="ghsl_rate_up">[9]Sheet1!#REF!</definedName>
    <definedName name="ghugi_rate_up">[9]Sheet1!#REF!</definedName>
    <definedName name="gpdip">#REF!</definedName>
    <definedName name="graph">#REF!</definedName>
    <definedName name="GrifCallData">#REF!</definedName>
    <definedName name="GrifDuctData">#REF!</definedName>
    <definedName name="GrifGenData">#REF!</definedName>
    <definedName name="grtax">#REF!</definedName>
    <definedName name="gtformat1">'[3]Customer Data'!$B$57</definedName>
    <definedName name="gtformat2">'[3]Customer Data'!$B$153</definedName>
    <definedName name="gtformat3">'[3]Customer Data'!$B$175</definedName>
    <definedName name="GTInsRate">[7]Assumptions!$C$29</definedName>
    <definedName name="gtinv1">'[3]Customer Data'!$B$161</definedName>
    <definedName name="gtinv2">'[3]Customer Data'!$B$183</definedName>
    <definedName name="gtnumber">'[3]Customer Data'!$F$13</definedName>
    <definedName name="HEADER2">#REF!</definedName>
    <definedName name="Heatrate_DF">'[52]General Inputs'!$E$12</definedName>
    <definedName name="Heatrate_Primary">'[52]General Inputs'!$E$11</definedName>
    <definedName name="hey">#REF!</definedName>
    <definedName name="hhcum">#REF!</definedName>
    <definedName name="hhmo">#REF!</definedName>
    <definedName name="hhmw">#REF!</definedName>
    <definedName name="hhydact">#REF!</definedName>
    <definedName name="hhytd">#REF!</definedName>
    <definedName name="hltacst">#REF!</definedName>
    <definedName name="hltact">#REF!</definedName>
    <definedName name="hltash">#REF!</definedName>
    <definedName name="hltcum">#REF!</definedName>
    <definedName name="hltmo">#REF!</definedName>
    <definedName name="hltmw">#REF!</definedName>
    <definedName name="hltrev">#REF!</definedName>
    <definedName name="hltsust">#REF!</definedName>
    <definedName name="hltytd">#REF!</definedName>
    <definedName name="holidays">#REF!</definedName>
    <definedName name="hours">#REF!</definedName>
    <definedName name="HoursInServiceAtClosing">'[52]General Inputs'!$E$15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acst">#REF!</definedName>
    <definedName name="hydash">#REF!</definedName>
    <definedName name="hydrev">#REF!</definedName>
    <definedName name="Hydro_PeakCredit">[7]Assumptions!$K$18</definedName>
    <definedName name="Hydro_Table">[55]Controls!#REF!</definedName>
    <definedName name="HydroCap">#REF!</definedName>
    <definedName name="HydroGen">[30]Dispatch!#REF!</definedName>
    <definedName name="hydsust">#REF!</definedName>
    <definedName name="IDCRATE">#REF!</definedName>
    <definedName name="IDN">#REF!</definedName>
    <definedName name="ILBR">'[41]Estimate Detail'!#REF!</definedName>
    <definedName name="IMAT">'[41]Estimate Detail'!#REF!</definedName>
    <definedName name="IMH">'[41]Estimate Detail'!#REF!</definedName>
    <definedName name="Import_1">#REF!</definedName>
    <definedName name="INCSTMNT">#REF!</definedName>
    <definedName name="INCSTMT">#REF!</definedName>
    <definedName name="inctaxrate">0.4</definedName>
    <definedName name="IND">#REF!</definedName>
    <definedName name="indytd">#REF!</definedName>
    <definedName name="inflat">#REF!</definedName>
    <definedName name="inflatCERA">#REF!</definedName>
    <definedName name="inflation">#REF!</definedName>
    <definedName name="Inflation_rate">#REF!</definedName>
    <definedName name="inflation1">#REF!</definedName>
    <definedName name="INGRID">'[56]RI1 55 - 97B'!#REF!</definedName>
    <definedName name="init_book_depr">[9]Sheet1!#REF!</definedName>
    <definedName name="Initial_Spare_Parts">[52]CapEx!$B$6</definedName>
    <definedName name="initialcol">[3]PartsFlow!$D$7</definedName>
    <definedName name="Input_DB">[55]Controls!#REF!</definedName>
    <definedName name="InsRate">[7]Assumptions!$C$24</definedName>
    <definedName name="INT">#REF!</definedName>
    <definedName name="int_real">[9]Sheet1!#REF!</definedName>
    <definedName name="IntervalCI">'[3]Customer Data'!$F$48</definedName>
    <definedName name="intervaldatastart">[3]PartsDataTable!$I$266</definedName>
    <definedName name="IntervalHGP">'[3]Customer Data'!$F$49</definedName>
    <definedName name="IntervalMI">'[3]Customer Data'!$F$50</definedName>
    <definedName name="INTRESEXCH">[57]Sheet1!$AG$1</definedName>
    <definedName name="InvAnchor1">'[3]Customer Data'!$B$162</definedName>
    <definedName name="InvAnchor2">'[3]Customer Data'!$B$184</definedName>
    <definedName name="invpedigree1">'[3]Customer Data'!$C$162:$I$169</definedName>
    <definedName name="invpedigree2">'[3]Customer Data'!$C$184:$H$191</definedName>
    <definedName name="INVPLAN">#REF!</definedName>
    <definedName name="ir">#REF!</definedName>
    <definedName name="ISTOT">'[41]Estimate Detail'!#REF!</definedName>
    <definedName name="ITC_Rate">[7]Assumptions!$G$22</definedName>
    <definedName name="ITC_TaxBasisAdj">[7]Assumptions!$G$23</definedName>
    <definedName name="Jan_94">#REF!</definedName>
    <definedName name="Jan_95">#REF!</definedName>
    <definedName name="Jan_96">#REF!</definedName>
    <definedName name="Jan_97">#REF!</definedName>
    <definedName name="Jan03AMA">'[45]BS C&amp;L'!#REF!</definedName>
    <definedName name="Jan04AMA">[2]BS!#REF!</definedName>
    <definedName name="Jan05AMA">[2]BS!#REF!</definedName>
    <definedName name="JANDATA?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PosData">#REF!</definedName>
    <definedName name="Jul_94">#REF!</definedName>
    <definedName name="Jul_95">#REF!</definedName>
    <definedName name="Jul_96">#REF!</definedName>
    <definedName name="Jul_97">#REF!</definedName>
    <definedName name="Jul03AMA">'[45]BS C&amp;L'!#REF!</definedName>
    <definedName name="Jul04AMA">[2]BS!#REF!</definedName>
    <definedName name="Jul05AMA">[2]BS!#REF!</definedName>
    <definedName name="julcf">#REF!</definedName>
    <definedName name="julcost">#REF!</definedName>
    <definedName name="JULDATA?">#REF!</definedName>
    <definedName name="Jun_94">#REF!</definedName>
    <definedName name="Jun_95">#REF!</definedName>
    <definedName name="Jun_96">#REF!</definedName>
    <definedName name="Jun_97">#REF!</definedName>
    <definedName name="Jun03AMA">'[45]BS C&amp;L'!#REF!</definedName>
    <definedName name="Jun04AMA">[2]BS!#REF!</definedName>
    <definedName name="Jun05AMA">[2]BS!#REF!</definedName>
    <definedName name="JUNDATA?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ickOffDate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nd">'[18]Assumptions Project XYZ'!$C$3</definedName>
    <definedName name="LATEPAY">[57]Sheet1!$E$3:$E$25</definedName>
    <definedName name="Lease_total">'[4]NIM Summary'!#REF!</definedName>
    <definedName name="Legal">[3]Legal!$A$1</definedName>
    <definedName name="LevelizedCost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ineLoss">[7]Assumptions!$C$13</definedName>
    <definedName name="LoadArray">'[58]Load Source Data'!$C$78:$X$89</definedName>
    <definedName name="LoadGrowthAdder">#REF!</definedName>
    <definedName name="lookup" hidden="1">{#N/A,#N/A,FALSE,"Coversheet";#N/A,#N/A,FALSE,"QA"}</definedName>
    <definedName name="LTPPADebtPerc">[7]Assumptions!$G$29</definedName>
    <definedName name="LTSACoverage">'[52]General Inputs'!$I$7</definedName>
    <definedName name="m">#REF!</definedName>
    <definedName name="Macro1">[21]!Macro1</definedName>
    <definedName name="macro2">[21]!macro2</definedName>
    <definedName name="MACRS">[7]Assumptions!$I$33:$I$33</definedName>
    <definedName name="MaintBasis">'[3]Customer Data'!$F$20</definedName>
    <definedName name="MaintenanceBasis">'[3]Customer Data'!$F$20</definedName>
    <definedName name="MaintenanceCost">#REF!,#REF!,#REF!,#REF!</definedName>
    <definedName name="manutaxfit">#REF!</definedName>
    <definedName name="Mar_94">#REF!</definedName>
    <definedName name="Mar_95">#REF!</definedName>
    <definedName name="Mar_96">#REF!</definedName>
    <definedName name="Mar_97">#REF!</definedName>
    <definedName name="Mar03AMA">'[45]BS C&amp;L'!#REF!</definedName>
    <definedName name="Mar04AMA">[2]BS!#REF!</definedName>
    <definedName name="Mar05AMA">[2]BS!#REF!</definedName>
    <definedName name="MARDATA?">#REF!</definedName>
    <definedName name="MatDate2">#REF!</definedName>
    <definedName name="MaxBid">[10]CapEx!#REF!</definedName>
    <definedName name="May_94">#REF!</definedName>
    <definedName name="May_95">#REF!</definedName>
    <definedName name="May_96">#REF!</definedName>
    <definedName name="May_97">#REF!</definedName>
    <definedName name="May03AMA">'[45]BS C&amp;L'!#REF!</definedName>
    <definedName name="May04AMA">[2]BS!#REF!</definedName>
    <definedName name="May05AMA">[2]BS!#REF!</definedName>
    <definedName name="MAYDATA?">#REF!</definedName>
    <definedName name="mccacst">#REF!</definedName>
    <definedName name="mccact">#REF!</definedName>
    <definedName name="mccash">#REF!</definedName>
    <definedName name="mcccum">#REF!</definedName>
    <definedName name="mccmo">#REF!</definedName>
    <definedName name="mccmw">#REF!</definedName>
    <definedName name="mccrev">#REF!</definedName>
    <definedName name="mccsust">#REF!</definedName>
    <definedName name="mccytd">#REF!</definedName>
    <definedName name="mcnarycost">'[51]General Inputs'!$P$45</definedName>
    <definedName name="mcnarytoggle">'[51]General Inputs'!$P$44</definedName>
    <definedName name="mcoacst">#REF!</definedName>
    <definedName name="mcoact">#REF!</definedName>
    <definedName name="mcoash">#REF!</definedName>
    <definedName name="mcocum">#REF!</definedName>
    <definedName name="mcomo">#REF!</definedName>
    <definedName name="mcomw">#REF!</definedName>
    <definedName name="mcorev">#REF!</definedName>
    <definedName name="mcosust">#REF!</definedName>
    <definedName name="mcoytd">#REF!</definedName>
    <definedName name="MERGER_COST">[57]Sheet1!$AF$3:$AJ$28</definedName>
    <definedName name="MGT">[48]Cash_Flow!$F$52:$V$53</definedName>
    <definedName name="midc">#REF!,#REF!</definedName>
    <definedName name="Miller" hidden="1">{#N/A,#N/A,FALSE,"Expenditures";#N/A,#N/A,FALSE,"Property Placed In-Service";#N/A,#N/A,FALSE,"CWIP Balances"}</definedName>
    <definedName name="MinorPrice">'[3]Customer Data'!$G$247</definedName>
    <definedName name="MISCELLANEOUS">#REF!</definedName>
    <definedName name="MMLB_SO_DECEMBE">[20]Distributors!$C$35</definedName>
    <definedName name="MMLB_SO_FEBRUAR">[20]Distributors!$C$25</definedName>
    <definedName name="MMLB_SO_JANUARY">[20]Distributors!$C$24</definedName>
    <definedName name="MMLB_SO_NOVEMBE">[20]Distributors!$C$34</definedName>
    <definedName name="MMLB_SO_OCTOBER">[20]Distributors!$C$33</definedName>
    <definedName name="MMLB_SO_SEPTEMB">[20]Distributors!$C$32</definedName>
    <definedName name="MMLB_SOLD_ANNUA">[20]Distributors!$C$36</definedName>
    <definedName name="MMLB_SOLD_APRIL">[20]Distributors!$C$27</definedName>
    <definedName name="MMLB_SOLD_AUGUS">[20]Distributors!$C$31</definedName>
    <definedName name="MMLB_SOLD_JULY">[20]Distributors!$C$30</definedName>
    <definedName name="MMLB_SOLD_JUNE">[20]Distributors!$C$29</definedName>
    <definedName name="MMLB_SOLD_MARCH">[20]Distributors!$C$26</definedName>
    <definedName name="MMLB_SOLD_MAY">[20]Distributors!$C$28</definedName>
    <definedName name="mohrs">#REF!</definedName>
    <definedName name="monacst">#REF!</definedName>
    <definedName name="monact">#REF!</definedName>
    <definedName name="monash">#REF!</definedName>
    <definedName name="moncum">#REF!</definedName>
    <definedName name="monmo">#REF!</definedName>
    <definedName name="monmw">#REF!</definedName>
    <definedName name="monrev">#REF!</definedName>
    <definedName name="monsust">#REF!</definedName>
    <definedName name="MONTH">#REF!</definedName>
    <definedName name="MonthsInFirstYear">#REF!</definedName>
    <definedName name="MonthsOfTransaction">#REF!</definedName>
    <definedName name="MonTotalDispatch">[30]Dispatch!#REF!</definedName>
    <definedName name="monytd">#REF!</definedName>
    <definedName name="MSC">[59]MSC!$C$50:$I$305</definedName>
    <definedName name="MT">#REF!</definedName>
    <definedName name="MustRunGen">[30]Dispatch!#REF!</definedName>
    <definedName name="MWAdd">'[7]Book Life'!$B$80</definedName>
    <definedName name="Mwh">#REF!</definedName>
    <definedName name="mwhoutlookdata">'[60]pivoted data'!$D$3:$R$42</definedName>
    <definedName name="NAES">'[10]General Inputs'!$I$16</definedName>
    <definedName name="nameplate">'[51]General Inputs'!$G$51</definedName>
    <definedName name="Nameplate_DF">'[52]General Inputs'!$E$10</definedName>
    <definedName name="Nameplate_net">#REF!</definedName>
    <definedName name="Nameplate_plant">#REF!</definedName>
    <definedName name="Nameplate_Primary">'[52]General Inputs'!$E$9</definedName>
    <definedName name="Nameplate_primary_win">'[10]General Inputs'!$E$11</definedName>
    <definedName name="Nameplate_turbine">#REF!</definedName>
    <definedName name="Net_MW">#REF!</definedName>
    <definedName name="netgen">#REF!</definedName>
    <definedName name="new" hidden="1">{#N/A,#N/A,FALSE,"Summ";#N/A,#N/A,FALSE,"General"}</definedName>
    <definedName name="new_debt">[9]Sheet1!#REF!</definedName>
    <definedName name="new_debt_total">[9]Sheet1!#REF!</definedName>
    <definedName name="new_equity">[9]Sheet1!#REF!</definedName>
    <definedName name="new_pref">[9]Sheet1!#REF!</definedName>
    <definedName name="nine">#REF!</definedName>
    <definedName name="nineteenth">#REF!</definedName>
    <definedName name="nineth">#REF!</definedName>
    <definedName name="NMWH_ANNUAL">[20]Distributors!$B$36</definedName>
    <definedName name="NMWH_APRIL">[20]Distributors!$B$27</definedName>
    <definedName name="NMWH_AUGUST">[20]Distributors!$B$31</definedName>
    <definedName name="NMWH_DECEMBER">[20]Distributors!$B$35</definedName>
    <definedName name="NMWH_FEBRUARY">[20]Distributors!$B$25</definedName>
    <definedName name="NMWH_JANUARY">[20]Distributors!$B$24</definedName>
    <definedName name="NMWH_JULY">[20]Distributors!$B$30</definedName>
    <definedName name="NMWH_JUNE">[20]Distributors!$B$29</definedName>
    <definedName name="NMWH_MARCH">[20]Distributors!$B$26</definedName>
    <definedName name="NMWH_MAY">[20]Distributors!$B$28</definedName>
    <definedName name="NMWH_NOVEMBER">[20]Distributors!$B$34</definedName>
    <definedName name="NMWH_OCTOBER">[20]Distributors!$B$33</definedName>
    <definedName name="NMWH_SEPTEMBER">[20]Distributors!$B$32</definedName>
    <definedName name="No_Turbines">#REF!</definedName>
    <definedName name="non_AURORA_lookup">#REF!</definedName>
    <definedName name="non_core_lookup">#REF!</definedName>
    <definedName name="Non_Disp">#REF!</definedName>
    <definedName name="nonrefundtrans">'[51]General Inputs'!$P$47</definedName>
    <definedName name="Nov_94">#REF!</definedName>
    <definedName name="Nov_95">#REF!</definedName>
    <definedName name="Nov_96">#REF!</definedName>
    <definedName name="Nov_97">#REF!</definedName>
    <definedName name="Nov03AMA">[2]BS!#REF!</definedName>
    <definedName name="Nov04AMA">[2]BS!#REF!</definedName>
    <definedName name="novcf">#REF!</definedName>
    <definedName name="novcost">#REF!</definedName>
    <definedName name="NOVDATA?">#REF!</definedName>
    <definedName name="np">#REF!</definedName>
    <definedName name="NPV">'[3]Accumulated Offer'!$A$1</definedName>
    <definedName name="nuc_emp_red">[9]Sheet1!#REF!</definedName>
    <definedName name="nuc_sf_depr_a">[9]Sheet1!#REF!</definedName>
    <definedName name="nuc_sf_depr_b">[9]Sheet1!#REF!</definedName>
    <definedName name="nuc_sf_depr_c">[9]Sheet1!#REF!</definedName>
    <definedName name="nuc_sf_depr_d">[9]Sheet1!#REF!</definedName>
    <definedName name="nuc_wage_0">[9]Sheet1!#REF!</definedName>
    <definedName name="nuc797act">[16]!nuc797act</definedName>
    <definedName name="NUC797sum">[16]!NUC797sum</definedName>
    <definedName name="nuc97budget">[16]!nuc97budget</definedName>
    <definedName name="NUCEVA2ndqtr">[16]!NUCEVA2ndqtr</definedName>
    <definedName name="Nuclear_Prices">[25]Summary!$A$189</definedName>
    <definedName name="nugd_lp4">[9]Sheet1!#REF!</definedName>
    <definedName name="nugd_lp5">[9]Sheet1!#REF!</definedName>
    <definedName name="nugd_oth">[9]Sheet1!#REF!</definedName>
    <definedName name="nugd_res">[9]Sheet1!#REF!</definedName>
    <definedName name="numturbines">#REF!</definedName>
    <definedName name="numturbptc">#REF!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Sales_MWH">[61]DT_A_AMW93!#REF!</definedName>
    <definedName name="O_M_Input">'[62]MiscItems(Input)'!$B$5:$AO$8,'[62]MiscItems(Input)'!$B$13:$AO$13,'[62]MiscItems(Input)'!$B$15:$B$17,'[62]MiscItems(Input)'!$B$17:$AO$17,'[62]MiscItems(Input)'!$B$15:$AO$15</definedName>
    <definedName name="OBCLEASE">[57]Sheet1!$AF$4:$AI$23</definedName>
    <definedName name="occhartinitial">#REF!</definedName>
    <definedName name="Oct_94">#REF!</definedName>
    <definedName name="Oct_95">#REF!</definedName>
    <definedName name="Oct_96">#REF!</definedName>
    <definedName name="Oct_97">#REF!</definedName>
    <definedName name="Oct03AMA">[2]BS!#REF!</definedName>
    <definedName name="Oct04AMA">[2]BS!#REF!</definedName>
    <definedName name="octcf">#REF!</definedName>
    <definedName name="octcost">#REF!</definedName>
    <definedName name="OCTDATA?">#REF!</definedName>
    <definedName name="OfferComp">'[3]Offer Comp.'!$A$1</definedName>
    <definedName name="offpeak_hours">#REF!</definedName>
    <definedName name="Oil_Prices">[25]Summary!$A$96</definedName>
    <definedName name="OMtoggle">#REF!</definedName>
    <definedName name="OP_Mo_Year1">#REF!</definedName>
    <definedName name="OPCONT">#REF!</definedName>
    <definedName name="Open_FOM">[7]Assumptions!$H$10</definedName>
    <definedName name="OPEXPPF">#REF!</definedName>
    <definedName name="OPEXPRS">[27]model!#REF!</definedName>
    <definedName name="OPR">#REF!</definedName>
    <definedName name="OpSpAnchor">'[3]Customer Data'!$F$198</definedName>
    <definedName name="OpSpares">'[3]Customer Data'!$A$194:$IV$218</definedName>
    <definedName name="Orientation">#REF!</definedName>
    <definedName name="OrigBaseYear">'[63]March Point2'!$M$8</definedName>
    <definedName name="oth_wage_0">[9]Sheet1!#REF!</definedName>
    <definedName name="OutageAdder">'[3]Customer Data'!$F$231</definedName>
    <definedName name="outlookdata">'[60]pivoted amounts'!$D$3:$Q$90</definedName>
    <definedName name="Output_DB">[55]Controls!#REF!</definedName>
    <definedName name="OutYearEsc">[7]Assumptions!$C$23</definedName>
    <definedName name="Overview">#REF!</definedName>
    <definedName name="OWN">#REF!</definedName>
    <definedName name="OwnerExpSched">'[64]General Inputs'!#REF!</definedName>
    <definedName name="p">'[18]Assumptions Project XYZ'!$A$1</definedName>
    <definedName name="Page1">#REF!</definedName>
    <definedName name="page2">#REF!</definedName>
    <definedName name="parasitic">#REF!</definedName>
    <definedName name="parasiticprice">#REF!</definedName>
    <definedName name="Part10Anchor">[3]PartsFlow!$B$205</definedName>
    <definedName name="Part10Int">'[3]Customer Data'!$E$119</definedName>
    <definedName name="Part10RS">'[3]Customer Data'!$B$142</definedName>
    <definedName name="Part10Spare">'[3]Customer Data'!$C$119</definedName>
    <definedName name="Part11Anchor">[3]PartsFlow!$B$224</definedName>
    <definedName name="Part11Int">'[3]Customer Data'!$E$120</definedName>
    <definedName name="Part11RS">'[3]Customer Data'!$B$143</definedName>
    <definedName name="Part11Spare">'[3]Customer Data'!$C$120</definedName>
    <definedName name="Part12Anchor">[3]PartsFlow!$B$243</definedName>
    <definedName name="Part12Int">'[3]Customer Data'!$E$121</definedName>
    <definedName name="Part12RS">'[3]Customer Data'!$B$144</definedName>
    <definedName name="Part12Spare">'[3]Customer Data'!$C$121</definedName>
    <definedName name="Part13Anchor">[3]PartsFlow!$B$262</definedName>
    <definedName name="Part13Int">'[3]Customer Data'!$E$122</definedName>
    <definedName name="Part13RS">'[3]Customer Data'!$B$145</definedName>
    <definedName name="Part13Spare">'[3]Customer Data'!$C$122</definedName>
    <definedName name="Part14Anchor">[3]PartsFlow!$B$281</definedName>
    <definedName name="Part15Anchor">[3]PartsFlow!$B$300</definedName>
    <definedName name="Part1Anchor">[3]PartsFlow!$B$34</definedName>
    <definedName name="Part1Int">'[3]Customer Data'!$E$109</definedName>
    <definedName name="Part1RS">'[3]Customer Data'!$B$132</definedName>
    <definedName name="Part1Spare">'[3]Customer Data'!$C$109</definedName>
    <definedName name="Part2Anchor">[3]PartsFlow!$B$53</definedName>
    <definedName name="Part2Int">'[3]Customer Data'!$E$110</definedName>
    <definedName name="Part2RS">'[3]Customer Data'!$B$133</definedName>
    <definedName name="Part2Spare">'[3]Customer Data'!$C$110</definedName>
    <definedName name="Part3Anchor">[3]PartsFlow!$B$72</definedName>
    <definedName name="Part3Int">'[3]Customer Data'!$E$111</definedName>
    <definedName name="Part3RS">'[3]Customer Data'!$B$134</definedName>
    <definedName name="Part3Spare">'[3]Customer Data'!$C$111</definedName>
    <definedName name="Part4Anchor">[3]PartsFlow!$B$91</definedName>
    <definedName name="Part4Int">'[3]Customer Data'!$E$112</definedName>
    <definedName name="Part4RS">'[3]Customer Data'!$B$135</definedName>
    <definedName name="Part4Spare">'[3]Customer Data'!$C$112</definedName>
    <definedName name="Part5Anchor">[3]PartsFlow!$B$110</definedName>
    <definedName name="Part5Int">'[3]Customer Data'!$E$114</definedName>
    <definedName name="Part5RS">'[3]Customer Data'!$B$137</definedName>
    <definedName name="Part5Spare">'[3]Customer Data'!$C$114</definedName>
    <definedName name="Part6Anchor">[3]PartsFlow!$B$129</definedName>
    <definedName name="Part6Int">'[3]Customer Data'!$E$115</definedName>
    <definedName name="Part6RS">'[3]Customer Data'!$B$138</definedName>
    <definedName name="Part6Spare">'[3]Customer Data'!$C$115</definedName>
    <definedName name="Part7Anchor">[3]PartsFlow!$B$148</definedName>
    <definedName name="Part7Int">'[3]Customer Data'!$E$116</definedName>
    <definedName name="Part7RS">'[3]Customer Data'!$B$139</definedName>
    <definedName name="Part7Spare">'[3]Customer Data'!$C$116</definedName>
    <definedName name="Part8Anchor">[3]PartsFlow!$B$167</definedName>
    <definedName name="Part8Int">'[3]Customer Data'!$E$117</definedName>
    <definedName name="Part8RS">'[3]Customer Data'!$B$140</definedName>
    <definedName name="Part8Spare">'[3]Customer Data'!$C$117</definedName>
    <definedName name="Part9Anchor">[3]PartsFlow!$B$186</definedName>
    <definedName name="Part9Int">'[3]Customer Data'!$E$118</definedName>
    <definedName name="Part9RS">'[3]Customer Data'!$B$141</definedName>
    <definedName name="Part9Spare">'[3]Customer Data'!$C$118</definedName>
    <definedName name="PartInfo">[3]PartsDataTable!$F$21:$K$38</definedName>
    <definedName name="PartInfo2">[3]PartsDataTable!$G$44:$I$59</definedName>
    <definedName name="parts1">[3]PartsFlow!$D$34:$R$41</definedName>
    <definedName name="parts10">[3]PartsFlow!$D$205:$R$212</definedName>
    <definedName name="parts11">[3]PartsFlow!$D$224:$R$231</definedName>
    <definedName name="parts12">[3]PartsFlow!$D$243:$R$250</definedName>
    <definedName name="parts13">[3]PartsFlow!$D$262:$R$269</definedName>
    <definedName name="parts14">[3]PartsFlow!$D$281:$R$288</definedName>
    <definedName name="parts15">[3]PartsFlow!#REF!</definedName>
    <definedName name="parts16">[3]PartsFlow!#REF!</definedName>
    <definedName name="parts17">[3]PartsFlow!#REF!</definedName>
    <definedName name="parts18">[3]PartsFlow!#REF!</definedName>
    <definedName name="parts2">[3]PartsFlow!$D$53:$R$60</definedName>
    <definedName name="parts3">[3]PartsFlow!$D$72:$R$79</definedName>
    <definedName name="parts4">[3]PartsFlow!$D$91:$R$98</definedName>
    <definedName name="parts5">[3]PartsFlow!$D$110:$R$117</definedName>
    <definedName name="parts6">[3]PartsFlow!$D$129:$R$136</definedName>
    <definedName name="parts7">[3]PartsFlow!$D$148:$R$155</definedName>
    <definedName name="parts8">[3]PartsFlow!$D$167:$R$174</definedName>
    <definedName name="parts9">[3]PartsFlow!$D$186:$R$193</definedName>
    <definedName name="PartsFlow">[3]PartsFlow!$A$1</definedName>
    <definedName name="PAY">#REF!</definedName>
    <definedName name="pcorc">'[65]Exhibit A-1 Original'!$A$77</definedName>
    <definedName name="pct_apply_ehh">[9]Sheet1!#REF!</definedName>
    <definedName name="pct_apply_gh">[9]Sheet1!#REF!</definedName>
    <definedName name="pct_apply_gh1">[9]Sheet1!#REF!</definedName>
    <definedName name="pct_apply_grs">[9]Sheet1!#REF!</definedName>
    <definedName name="pct_apply_gs1">[9]Sheet1!#REF!</definedName>
    <definedName name="pct_apply_gs3">[9]Sheet1!#REF!</definedName>
    <definedName name="pct_apply_lp4">[9]Sheet1!#REF!</definedName>
    <definedName name="pct_apply_lp5">[9]Sheet1!#REF!</definedName>
    <definedName name="pct_apply_sl">[9]Sheet1!#REF!</definedName>
    <definedName name="peak_hours">#REF!</definedName>
    <definedName name="peak_new_table">'[66]2008 Extreme Peaks - 080403'!$E$5:$AD$8</definedName>
    <definedName name="peak_table">'[66]Peaks-F01'!$C$5:$E$243</definedName>
    <definedName name="PEBBLE">[27]model!#REF!</definedName>
    <definedName name="PED">#REF!</definedName>
    <definedName name="percdebtcov">#REF!</definedName>
    <definedName name="Percent_debt">[67]Inputs!$E$129</definedName>
    <definedName name="PercentAdder">'[3]Customer Data'!$F$224</definedName>
    <definedName name="PERCENTAGES_CALCULATED">#REF!</definedName>
    <definedName name="PercPerProp">'[64]General Inputs'!#REF!</definedName>
    <definedName name="percpersonal">#REF!</definedName>
    <definedName name="percreal">#REF!</definedName>
    <definedName name="PercRealProp">'[64]General Inputs'!#REF!</definedName>
    <definedName name="PerPropAdjust">#REF!</definedName>
    <definedName name="personalproptaxadjust">#REF!</definedName>
    <definedName name="PG2G">#REF!</definedName>
    <definedName name="PGA">#REF!</definedName>
    <definedName name="PGB">#REF!</definedName>
    <definedName name="PGD">#REF!</definedName>
    <definedName name="PGF">#REF!</definedName>
    <definedName name="PGG">#REF!</definedName>
    <definedName name="PGGINV">#REF!</definedName>
    <definedName name="PGH">#REF!</definedName>
    <definedName name="PGI">#REF!</definedName>
    <definedName name="Ph2BaseRate">'[63]March Point2'!$E$4</definedName>
    <definedName name="PlanCurve">#REF!</definedName>
    <definedName name="Plant_Input">'[62]Plant(Input)'!$B$7:$AP$9,'[62]Plant(Input)'!$B$11,'[62]Plant(Input)'!$B$15:$AP$15,'[62]Plant(Input)'!$B$18,'[62]Plant(Input)'!$B$20:$AP$20</definedName>
    <definedName name="Plant_List">#REF!</definedName>
    <definedName name="PlantReplacementCost">'[52]General Inputs'!$E$30</definedName>
    <definedName name="Portfolio_Screening_Model">[7]Assumptions!$A$1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A1Start">#REF!</definedName>
    <definedName name="PPA1Term">#REF!</definedName>
    <definedName name="PPAEscPerc">[7]Assumptions!$G$31</definedName>
    <definedName name="PPE797act">[16]!PPE797act</definedName>
    <definedName name="ppe797sum">[16]!ppe797sum</definedName>
    <definedName name="PPEEVA2ndqtr">[21]!PPEEVA2ndqtr</definedName>
    <definedName name="PPL_dividends">[9]Sheet1!#REF!</definedName>
    <definedName name="ppl_wkly_vect_input">#REF!</definedName>
    <definedName name="PraMills">[68]QFSumas_DAmt!$M$4:$M$252</definedName>
    <definedName name="PRAMMills">[69]QFSpokane_DAmt!#REF!</definedName>
    <definedName name="PRAMMwh">[70]QFSpokane_DAmt!#REF!</definedName>
    <definedName name="Pref">[29]Sheet3!$B$3</definedName>
    <definedName name="Prefcost">[29]Sheet2!$B$11</definedName>
    <definedName name="Prefcost1">[29]Sheet2!$C$11</definedName>
    <definedName name="preferredreturn">#REF!</definedName>
    <definedName name="presentvaluedate">#REF!</definedName>
    <definedName name="PreTaxDebt">#REF!</definedName>
    <definedName name="PreTaxDebtCost">[31]Assumptions!$I$56</definedName>
    <definedName name="pretaxequit">#REF!</definedName>
    <definedName name="PreTaxWACC">[31]Assumptions!$I$62</definedName>
    <definedName name="price_input_range">#REF!</definedName>
    <definedName name="PriceCaseTable">#REF!</definedName>
    <definedName name="Prices_Aurora">'[42]Monthly Price Summary'!$C$4:$H$63</definedName>
    <definedName name="PrimaryCap">'[38]Ferndale Aurora Operating Data'!$F$2</definedName>
    <definedName name="PRINC">#REF!</definedName>
    <definedName name="Print">#REF!</definedName>
    <definedName name="PRINT_3">#REF!</definedName>
    <definedName name="PRINT_4">#REF!</definedName>
    <definedName name="print_all">[44]Civil!$A$1:$Q$95</definedName>
    <definedName name="_xlnm.Print_Area" localSheetId="0">'Exhibit No. ___(RJR-3)'!$A$1:$N$38</definedName>
    <definedName name="_xlnm.Print_Area">#REF!</definedName>
    <definedName name="Print_Area_MI">#REF!</definedName>
    <definedName name="Print_Area_Reset">OFFSET(Full_Print,0,0,Last_Row)</definedName>
    <definedName name="Print_Area1">#REF!</definedName>
    <definedName name="pRINT_AREA2">#REF!</definedName>
    <definedName name="PRINT_CATEGS">'[71]2:3'!$A$1:$I$56</definedName>
    <definedName name="_xlnm.Print_Titles">#REF!</definedName>
    <definedName name="Print_Titles_MI">#REF!</definedName>
    <definedName name="PRM">[7]Assumptions!$K$22</definedName>
    <definedName name="prn_RI_1_schedules_1st">#REF!</definedName>
    <definedName name="prn_RI_1_schedules_2nd">#REF!</definedName>
    <definedName name="prn_RI_2_schedules_1st">#REF!</definedName>
    <definedName name="prn_RI_2_schedules_2nd">#REF!</definedName>
    <definedName name="PRO_FORMA">#REF!</definedName>
    <definedName name="PRODADJ">[27]model!#REF!</definedName>
    <definedName name="Prodprop">#REF!</definedName>
    <definedName name="Production_Factor">#REF!</definedName>
    <definedName name="Profile">#REF!</definedName>
    <definedName name="Project">'[18]Assumptions Project XYZ'!$A$1</definedName>
    <definedName name="PROJECT_NAME">[20]Distributors!$A$1</definedName>
    <definedName name="Projects">[72]Sheet1!$A$1147:$B$1887</definedName>
    <definedName name="PROPSALES">[27]model!#REF!</definedName>
    <definedName name="proptaxdiscfactor">#REF!</definedName>
    <definedName name="PropTaxDiscountRate">#REF!</definedName>
    <definedName name="PropTaxRate">#REF!</definedName>
    <definedName name="PropTaxRatio">[7]Assumptions!$C$22</definedName>
    <definedName name="PropTaxREET">#REF!</definedName>
    <definedName name="Protege_Data_Range">#REF!</definedName>
    <definedName name="Protege_Heading_Range">#REF!</definedName>
    <definedName name="Protege_Title_Range">#REF!</definedName>
    <definedName name="Prov_Cap_Tax">[46]Inputs!$E$111</definedName>
    <definedName name="PSE_DR">#REF!</definedName>
    <definedName name="PSE_Pre_Tax_Equity_Rate">'[39]Assumptions of Purchase'!$B$42</definedName>
    <definedName name="PSEBPAshare">'[51]General Inputs'!$M$45</definedName>
    <definedName name="PSEOp">'[10]General Inputs'!$I$15</definedName>
    <definedName name="pseownperc">#REF!</definedName>
    <definedName name="PSEPaysREET">#REF!</definedName>
    <definedName name="PSEWACC">#REF!</definedName>
    <definedName name="PSPL">#REF!</definedName>
    <definedName name="Ptas">[20]Distributors!$I$3</definedName>
    <definedName name="PTC">#REF!</definedName>
    <definedName name="PTCduration">#REF!</definedName>
    <definedName name="ptceffective">#REF!</definedName>
    <definedName name="PTCesc">[7]Assumptions!$G$20</definedName>
    <definedName name="PTCescal">#REF!</definedName>
    <definedName name="ptcescalstart">#REF!</definedName>
    <definedName name="PTClength">#REF!</definedName>
    <definedName name="PTCloss">#REF!</definedName>
    <definedName name="PTCLoss_Wind1">'[7]Wind Acq Inputs'!$J$38</definedName>
    <definedName name="PTCLoss_Wind2">'[7]Wind Acq Inputs'!$J$80</definedName>
    <definedName name="PTCLoss_Wind3">'[7]Wind Acq Inputs'!$J$121</definedName>
    <definedName name="PTCLoss_Wind4">'[7]Wind Acq Inputs'!$J$161</definedName>
    <definedName name="PTCLoss_Wind5">'[7]Wind Acq Inputs'!$J$202</definedName>
    <definedName name="PurchasedFuel">[64]Expenses!#REF!</definedName>
    <definedName name="PWRCSTPF">[27]model!#REF!</definedName>
    <definedName name="PWRCSTRS">#REF!</definedName>
    <definedName name="PWRCSTWP">#REF!</definedName>
    <definedName name="PWRCSTWR">[27]model!#REF!</definedName>
    <definedName name="QA">[73]IPOA2002!#REF!</definedName>
    <definedName name="QFWFALLS">#REF!</definedName>
    <definedName name="QFWFALLS_ADJ">#REF!</definedName>
    <definedName name="QFWFALLS_ADJ_AMW">#REF!</definedName>
    <definedName name="QFWFALLS_ADJ_MWH">#REF!</definedName>
    <definedName name="QFWFALLS_AMW">#REF!</definedName>
    <definedName name="QFWFALLS_CAP">#REF!</definedName>
    <definedName name="QFWFALLS_MWH">#REF!</definedName>
    <definedName name="QFWFALLS_PKMW">#REF!</definedName>
    <definedName name="qqq" hidden="1">{#N/A,#N/A,FALSE,"schA"}</definedName>
    <definedName name="R_needs">[9]Sheet1!#REF!</definedName>
    <definedName name="R_new_interest">[9]Sheet1!#REF!</definedName>
    <definedName name="R_old_interest">[9]Sheet1!#REF!</definedName>
    <definedName name="R_tot_equity">[9]Sheet1!#REF!</definedName>
    <definedName name="RATEBASE">#REF!</definedName>
    <definedName name="RATEBASE_U95">#REF!</definedName>
    <definedName name="RATECASE">[27]model!#REF!</definedName>
    <definedName name="rating_spread_bp">#REF!</definedName>
    <definedName name="RBN">#REF!</definedName>
    <definedName name="RBU">#REF!</definedName>
    <definedName name="RBV">#REF!</definedName>
    <definedName name="rc_reg_other_a">[9]Sheet1!#REF!</definedName>
    <definedName name="reaccrual">[6]Sheet2!#REF!</definedName>
    <definedName name="RealPropAdjust">#REF!</definedName>
    <definedName name="realproptaxadjust">#REF!</definedName>
    <definedName name="REC">#REF!</definedName>
    <definedName name="Recip_FOM">[7]Assumptions!$K$10</definedName>
    <definedName name="RECswitch">#REF!</definedName>
    <definedName name="reg_ror_1">[9]Sheet1!#REF!</definedName>
    <definedName name="regasset">#REF!</definedName>
    <definedName name="RenewableBookLife">'[7]Wind Acq Inputs'!$C$34</definedName>
    <definedName name="Report_ID__BMI_RID">#REF!</definedName>
    <definedName name="res797act">[16]!res797act</definedName>
    <definedName name="res797sum">[16]!res797sum</definedName>
    <definedName name="RES97budget">[16]!RES97budget</definedName>
    <definedName name="resale_jcpl_yes">[9]Sheet1!#REF!</definedName>
    <definedName name="resdebt">#REF!</definedName>
    <definedName name="resepcdevcost">#REF!</definedName>
    <definedName name="RESequit">#REF!</definedName>
    <definedName name="resEVA2ndqtr">[16]!resEVA2ndqtr</definedName>
    <definedName name="resource_lookup">'[74]#REF'!$B$3:$C$112</definedName>
    <definedName name="resource_name_lookup">'[50]Map Table'!$B$4:$C$107</definedName>
    <definedName name="RESTATING">#REF!</definedName>
    <definedName name="Results">#REF!</definedName>
    <definedName name="retain">#REF!</definedName>
    <definedName name="retain_earn">[9]Sheet1!#REF!</definedName>
    <definedName name="RETIREPLAN">[27]model!#REF!</definedName>
    <definedName name="RETRUN_TO_SUMARY_2">[16]!RETRUN_TO_SUMARY_2</definedName>
    <definedName name="rev_reduct_a">[9]Sheet1!#REF!</definedName>
    <definedName name="rev_reduct_b">[9]Sheet1!#REF!</definedName>
    <definedName name="REVADJ">#REF!</definedName>
    <definedName name="RevBaseYear">'[63]March Point2'!$M$9</definedName>
    <definedName name="RevBaseYear2">'[63]March Point2'!$M$10</definedName>
    <definedName name="RevBaseYear3">'[63]March Point2'!$M$11</definedName>
    <definedName name="REVREQ">#REF!</definedName>
    <definedName name="RID">'[17]#REF'!$AB$4</definedName>
    <definedName name="ROE">[27]model!#REF!</definedName>
    <definedName name="ror">[9]Sheet1!#REF!</definedName>
    <definedName name="Round5">[75]!Round5</definedName>
    <definedName name="royalty">#REF!</definedName>
    <definedName name="royenergyprice">#REF!</definedName>
    <definedName name="royescal">'[53]General Inputs'!#REF!</definedName>
    <definedName name="roysched1perc">#REF!</definedName>
    <definedName name="roysched2perc">#REF!</definedName>
    <definedName name="RR1ST6">#REF!</definedName>
    <definedName name="RR2ND6">#REF!</definedName>
    <definedName name="rrsum1">[3]PartsFlow!$D$50:$R$51</definedName>
    <definedName name="rrsum10">[3]PartsFlow!$D$221:$R$222</definedName>
    <definedName name="rrsum11">[3]PartsFlow!$D$240:$R$241</definedName>
    <definedName name="rrsum12">[3]PartsFlow!$D$259:$R$260</definedName>
    <definedName name="rrsum13">[3]PartsFlow!$D$278:$R$279</definedName>
    <definedName name="rrsum14">[3]PartsFlow!$D$297:$R$298</definedName>
    <definedName name="rrsum15">[3]PartsFlow!#REF!</definedName>
    <definedName name="rrsum16">[3]PartsFlow!#REF!</definedName>
    <definedName name="rrsum17">[3]PartsFlow!#REF!</definedName>
    <definedName name="rrsum18">[3]PartsFlow!#REF!</definedName>
    <definedName name="rrsum2">[3]PartsFlow!$D$69:$R$70</definedName>
    <definedName name="rrsum3">[3]PartsFlow!$D$88:$R$89</definedName>
    <definedName name="rrsum4">[3]PartsFlow!$D$107:$R$108</definedName>
    <definedName name="rrsum5">[3]PartsFlow!$D$126:$R$127</definedName>
    <definedName name="rrsum6">[3]PartsFlow!$D$145:$R$146</definedName>
    <definedName name="rrsum7">[3]PartsFlow!$D$164:$R$165</definedName>
    <definedName name="rrsum8">[3]PartsFlow!$D$183:$R$184</definedName>
    <definedName name="rrsum9">[3]PartsFlow!$D$202:$R$203</definedName>
    <definedName name="RT_common_ratio">[9]Sheet1!#REF!</definedName>
    <definedName name="RT_debt_ratio">[9]Sheet1!#REF!</definedName>
    <definedName name="RT_pref_ratio">[9]Sheet1!#REF!</definedName>
    <definedName name="Rtot_interest">[9]Sheet1!#REF!</definedName>
    <definedName name="s">[76]Offer_Value!$B$15:$AE$15</definedName>
    <definedName name="SALESRESALEP">#REF!</definedName>
    <definedName name="SALESRESALER">#REF!</definedName>
    <definedName name="salestax">#REF!</definedName>
    <definedName name="SalesTaxKittitas">#REF!</definedName>
    <definedName name="SalesTaxRate">'[52]General Inputs'!$E$21</definedName>
    <definedName name="SalesTaxWA">#REF!</definedName>
    <definedName name="sbyacst">#REF!</definedName>
    <definedName name="sbyact">#REF!</definedName>
    <definedName name="sbyash">#REF!</definedName>
    <definedName name="sbycum">#REF!</definedName>
    <definedName name="sbymo">#REF!</definedName>
    <definedName name="sbymw">#REF!</definedName>
    <definedName name="sbyrev">#REF!</definedName>
    <definedName name="sbysust">#REF!</definedName>
    <definedName name="sbyytd">#REF!</definedName>
    <definedName name="schedtoggle">#REF!</definedName>
    <definedName name="ScheduleStart">[3]PartsFlow!$E$9</definedName>
    <definedName name="ScheduleValues">[3]PartsFlow!$E$9:$BX$24</definedName>
    <definedName name="SDData">#REF!</definedName>
    <definedName name="second">#REF!</definedName>
    <definedName name="SecSSW_MWH">[61]DT_A_AMW93!#REF!</definedName>
    <definedName name="select_flat_01">#REF!</definedName>
    <definedName name="select_flat_02">#REF!</definedName>
    <definedName name="select_flat_03">#REF!</definedName>
    <definedName name="select_flat_04">#REF!</definedName>
    <definedName name="select_off_01">#REF!</definedName>
    <definedName name="select_off_02">#REF!</definedName>
    <definedName name="select_off_03">#REF!</definedName>
    <definedName name="select_off_04">#REF!</definedName>
    <definedName name="select_on_01">#REF!</definedName>
    <definedName name="select_on_02">#REF!</definedName>
    <definedName name="select_on_03">#REF!</definedName>
    <definedName name="select_on_04">#REF!</definedName>
    <definedName name="select_SUMAS_01">#REF!</definedName>
    <definedName name="select_sumas_02">#REF!</definedName>
    <definedName name="select_sumas_03">#REF!</definedName>
    <definedName name="selected_flat">#REF!</definedName>
    <definedName name="selected_off">#REF!</definedName>
    <definedName name="selected_on">#REF!</definedName>
    <definedName name="selected_SUMAS">#REF!</definedName>
    <definedName name="Sep_94">#REF!</definedName>
    <definedName name="Sep_95">#REF!</definedName>
    <definedName name="Sep_96">#REF!</definedName>
    <definedName name="Sep_97">#REF!</definedName>
    <definedName name="Sep03AMA">[2]BS!#REF!</definedName>
    <definedName name="Sep04AMA">[2]BS!#REF!</definedName>
    <definedName name="Sep05AMA">#REF!</definedName>
    <definedName name="sepcf">#REF!</definedName>
    <definedName name="sepcost">#REF!</definedName>
    <definedName name="SEPDATA?">#REF!</definedName>
    <definedName name="SetDate2">#REF!</definedName>
    <definedName name="SETUP_PRINT">#REF!</definedName>
    <definedName name="seventeenth">#REF!</definedName>
    <definedName name="seventh">#REF!</definedName>
    <definedName name="sfd">#REF!</definedName>
    <definedName name="sfn">#REF!</definedName>
    <definedName name="sfv">#REF!</definedName>
    <definedName name="ShareCol1">[7]Assumptions!$C$142</definedName>
    <definedName name="ShareCol2">[7]Assumptions!$C$143</definedName>
    <definedName name="ShareCol3">[7]Assumptions!$C$144</definedName>
    <definedName name="ShareCol4">[7]Assumptions!$C$145</definedName>
    <definedName name="ShareFredP">[7]Assumptions!$C$147</definedName>
    <definedName name="six" hidden="1">{#N/A,#N/A,FALSE,"Drill Sites";"WP 212",#N/A,FALSE,"MWAG EOR";"WP 213",#N/A,FALSE,"MWAG EOR";#N/A,#N/A,FALSE,"Misc. Facility";#N/A,#N/A,FALSE,"WWTP"}</definedName>
    <definedName name="sixteenth">#REF!</definedName>
    <definedName name="sixth">#REF!</definedName>
    <definedName name="SKAGIT">[27]model!#REF!</definedName>
    <definedName name="SLFINSURANCE">#REF!</definedName>
    <definedName name="SolarDate">'[30]Dispatch Cases'!#REF!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ORT">#REF!</definedName>
    <definedName name="Spare1">[3]PartsFlow!$D$34:$R$43</definedName>
    <definedName name="SPChart">'[3]Self Perf. Chart'!$A$1</definedName>
    <definedName name="SpendPlan">#REF!</definedName>
    <definedName name="SPItem">'[3]Self-Perf Itemization'!$A$1</definedName>
    <definedName name="STAFFEQUIV">#REF!</definedName>
    <definedName name="STAFFGRAPH">#REF!</definedName>
    <definedName name="STAFFHOUR">#REF!</definedName>
    <definedName name="STAFFPLAN">#REF!</definedName>
    <definedName name="STAFFREDUC">#REF!</definedName>
    <definedName name="StartDate">#REF!</definedName>
    <definedName name="StartQuarter">'[3]Customer Data'!$F$11</definedName>
    <definedName name="StartupPowerValue">[64]CapEx!#REF!</definedName>
    <definedName name="StartYear">'[3]Customer Data'!$F$10</definedName>
    <definedName name="stationserv">#REF!</definedName>
    <definedName name="STATUS">#REF!</definedName>
    <definedName name="stconfig">'[3]Customer Data'!$E$73:$E$80</definedName>
    <definedName name="STDataStart">[3]PartsDataTable!$C$61</definedName>
    <definedName name="stformat">'[3]Customer Data'!$D$72</definedName>
    <definedName name="stg3_0green1">'[3]Customer Data'!$I$154:$I$161</definedName>
    <definedName name="stg3_0green10">'[3]Customer Data'!$I$116</definedName>
    <definedName name="stg3_0green11">'[3]Customer Data'!$I$119</definedName>
    <definedName name="stg3_0green12">'[3]Customer Data'!$I$122</definedName>
    <definedName name="stg3_0green2">'[3]Customer Data'!$E$176:$E$183</definedName>
    <definedName name="stg3_0green3">'[3]Customer Data'!$H$176:$H$183</definedName>
    <definedName name="stg3_0green4">'[3]Customer Data'!$C$116</definedName>
    <definedName name="stg3_0green5">'[3]Customer Data'!$C$119</definedName>
    <definedName name="stg3_0green6">'[3]Customer Data'!$C$122</definedName>
    <definedName name="stg3_0green7">'[3]Customer Data'!$G$116</definedName>
    <definedName name="stg3_0green8">'[3]Customer Data'!$G$119</definedName>
    <definedName name="stg3_0green9">'[3]Customer Data'!$G$122</definedName>
    <definedName name="stg3_1green1">'[3]Customer Data'!$E$116</definedName>
    <definedName name="stg3_1green2">'[3]Customer Data'!$E$119</definedName>
    <definedName name="stg3_1green3">'[3]Customer Data'!$E$122</definedName>
    <definedName name="stg3_graytext1">'[3]Customer Data'!$I$152:$I$153</definedName>
    <definedName name="stg3_graytext2">'[3]Customer Data'!$E$174:$E$175</definedName>
    <definedName name="stg3_graytext3">'[3]Customer Data'!$H$174:$H$175</definedName>
    <definedName name="stg3_hiderow1">'[3]Customer Data'!$A$139:$IV$139</definedName>
    <definedName name="stg3_hiderow2">'[3]Customer Data'!$A$142:$IV$142</definedName>
    <definedName name="stg3_hiderow3">'[3]Customer Data'!$A$145:$IV$145</definedName>
    <definedName name="stg3_hiderow4">'[3]Customer Data'!$A$116:$IV$116</definedName>
    <definedName name="stg3_hiderow5">'[3]Customer Data'!$A$119:$IV$119</definedName>
    <definedName name="stg3_hiderow6">'[3]Customer Data'!$A$122:$IV$122</definedName>
    <definedName name="stg3_NoPartgreen1">'[3]Customer Data'!$I$162:$I$169</definedName>
    <definedName name="stg3_NoPartgreen2">'[3]Customer Data'!$E$184:$E$191</definedName>
    <definedName name="stg3_NoPartgreen3">'[3]Customer Data'!$H$184:$H$191</definedName>
    <definedName name="sthistory">'[3]Customer Data'!$A$68:$IV$82</definedName>
    <definedName name="STMajCustInt">'[3]Customer Data'!$E$105</definedName>
    <definedName name="STMajorSpares">'[3]Customer Data'!$C$105</definedName>
    <definedName name="STMinCustInt">'[3]Customer Data'!$E$104</definedName>
    <definedName name="STMinorSpares">'[3]Customer Data'!$C$104</definedName>
    <definedName name="stnumber">'[3]Customer Data'!$F$14</definedName>
    <definedName name="STORM">#REF!</definedName>
    <definedName name="Strike_days">[76]Offer_Value!$B$36:$AE$36</definedName>
    <definedName name="stselect">[3]PartsDataTable!$F$41</definedName>
    <definedName name="SubCat">#REF!</definedName>
    <definedName name="SubCategory">#REF!</definedName>
    <definedName name="SUMMARY">#REF!</definedName>
    <definedName name="supentit_in_wkly_vect_input">#REF!</definedName>
    <definedName name="supentit_out_wkly_vect_input">#REF!</definedName>
    <definedName name="SWSales_MWH">[61]DT_A_AMW93!#REF!</definedName>
    <definedName name="t">'[18]Assumptions Project XYZ'!$C$3</definedName>
    <definedName name="T_common_ratio">[9]Sheet1!#REF!</definedName>
    <definedName name="T_cost_common">[9]Sheet1!#REF!</definedName>
    <definedName name="T_cost_debt">[9]Sheet1!#REF!</definedName>
    <definedName name="T_cost_pref">[9]Sheet1!#REF!</definedName>
    <definedName name="T_debt_ratio">[9]Sheet1!#REF!</definedName>
    <definedName name="T_pref_ratio">[9]Sheet1!#REF!</definedName>
    <definedName name="T1AtCI">'[3]Customer Data'!$F$58</definedName>
    <definedName name="T1AtHGP">'[3]Customer Data'!$G$58</definedName>
    <definedName name="T1AtMI">'[3]Customer Data'!$H$58</definedName>
    <definedName name="T1LeadTime">'[3]Customer Data'!$I$58</definedName>
    <definedName name="T1OPYEAR">'[3]Customer Data'!$C$58</definedName>
    <definedName name="T1QTR1">[3]PartsFlow!$E$10</definedName>
    <definedName name="t1sched">[3]PartsFlow!$E$10:$R$10</definedName>
    <definedName name="T1TotalExp">'[3]Customer Data'!$E$58</definedName>
    <definedName name="T2AtCI">'[3]Customer Data'!$F$59</definedName>
    <definedName name="T2AtHGP">'[3]Customer Data'!$G$59</definedName>
    <definedName name="T2AtMI">'[3]Customer Data'!$H$59</definedName>
    <definedName name="T2LeadTime">'[3]Customer Data'!$I$59</definedName>
    <definedName name="T2OPYEAR">'[3]Customer Data'!$C$59</definedName>
    <definedName name="T2QTR1">[3]PartsFlow!$E$12</definedName>
    <definedName name="t2sched">[3]PartsFlow!$E$12:$R$12</definedName>
    <definedName name="T2TotalExp">'[3]Customer Data'!$E$59</definedName>
    <definedName name="T3AtCI">'[3]Customer Data'!$F$60</definedName>
    <definedName name="T3AtHGP">'[3]Customer Data'!$G$60</definedName>
    <definedName name="T3AtMI">'[3]Customer Data'!$H$60</definedName>
    <definedName name="T3LeadTime">'[3]Customer Data'!$I$60</definedName>
    <definedName name="T3OPYEAR">'[3]Customer Data'!$C$60</definedName>
    <definedName name="T3QTR1">[3]PartsFlow!$E$14</definedName>
    <definedName name="t3sched">[3]PartsFlow!$E$24:$R$24</definedName>
    <definedName name="T3TotalExp">'[3]Customer Data'!$E$60</definedName>
    <definedName name="T4AtCI">'[3]Customer Data'!$F$61</definedName>
    <definedName name="T4AtHGP">'[3]Customer Data'!$G$61</definedName>
    <definedName name="T4AtMI">'[3]Customer Data'!$H$61</definedName>
    <definedName name="T4LeadTime">'[3]Customer Data'!$I$61</definedName>
    <definedName name="T4OPYEAR">'[3]Customer Data'!$C$61</definedName>
    <definedName name="T4QTR1">[3]PartsFlow!$E$16</definedName>
    <definedName name="T4TotalExp">'[3]Customer Data'!$E$61</definedName>
    <definedName name="T5AtCI">'[3]Customer Data'!$F$62</definedName>
    <definedName name="T5AtHGP">'[3]Customer Data'!$G$62</definedName>
    <definedName name="T5AtMI">'[3]Customer Data'!$H$62</definedName>
    <definedName name="T5LeadTime">'[3]Customer Data'!$I$62</definedName>
    <definedName name="T5OPYEAR">'[3]Customer Data'!$C$62</definedName>
    <definedName name="T5QTR1">[3]PartsFlow!$E$18</definedName>
    <definedName name="T5TotalExp">'[3]Customer Data'!$E$62</definedName>
    <definedName name="T6AtCI">'[3]Customer Data'!$F$63</definedName>
    <definedName name="T6AtHGP">'[3]Customer Data'!$G$63</definedName>
    <definedName name="T6AtMI">'[3]Customer Data'!$H$63</definedName>
    <definedName name="T6LeadTime">'[3]Customer Data'!$I$63</definedName>
    <definedName name="T6OPYEAR">'[3]Customer Data'!$C$63</definedName>
    <definedName name="T6QTR1">[3]PartsFlow!$E$20</definedName>
    <definedName name="T6TotalExp">'[3]Customer Data'!$E$63</definedName>
    <definedName name="T7AtCI">'[3]Customer Data'!$F$64</definedName>
    <definedName name="T7AtHGP">'[3]Customer Data'!$G$64</definedName>
    <definedName name="T7AtMI">'[3]Customer Data'!$H$64</definedName>
    <definedName name="T7LeadTime">'[3]Customer Data'!$I$64</definedName>
    <definedName name="T7OPYEAR">'[3]Customer Data'!$C$64</definedName>
    <definedName name="T7QTR1">[3]PartsFlow!$E$22</definedName>
    <definedName name="T7TotalExp">'[3]Customer Data'!$E$64</definedName>
    <definedName name="T8AtCI">'[3]Customer Data'!$F$65</definedName>
    <definedName name="T8AtHGP">'[3]Customer Data'!$G$65</definedName>
    <definedName name="T8AtMI">'[3]Customer Data'!$H$65</definedName>
    <definedName name="T8LeadTime">'[3]Customer Data'!$I$65</definedName>
    <definedName name="T8OPYEAR">'[3]Customer Data'!$C$65</definedName>
    <definedName name="T8QTR1">[3]PartsFlow!$E$24</definedName>
    <definedName name="T8TotalExp">'[3]Customer Data'!$E$65</definedName>
    <definedName name="TAX">#REF!</definedName>
    <definedName name="tax_exempt_spread">#REF!</definedName>
    <definedName name="TAXCORPLIC">#REF!</definedName>
    <definedName name="TAXENERGYP">[27]model!#REF!</definedName>
    <definedName name="TAXENERGYR">[27]model!#REF!</definedName>
    <definedName name="taxes">[21]!taxes</definedName>
    <definedName name="TAXEXCISE">#REF!</definedName>
    <definedName name="TAXFICA">[27]model!#REF!</definedName>
    <definedName name="TAXFUT">[27]model!#REF!</definedName>
    <definedName name="TAXINCOME">#REF!</definedName>
    <definedName name="TAXMEDICARE">[27]model!#REF!</definedName>
    <definedName name="taxown">#REF!</definedName>
    <definedName name="TAXPFINT">[27]model!#REF!</definedName>
    <definedName name="TAXPROPERTY">#REF!</definedName>
    <definedName name="Taxrate">#REF!</definedName>
    <definedName name="TAXSUT">[27]model!#REF!</definedName>
    <definedName name="tblecontents">[21]!tblecontents</definedName>
    <definedName name="tc">'[18]Assumptions Project XYZ'!$C$4</definedName>
    <definedName name="td_emp_red">[9]Sheet1!#REF!</definedName>
    <definedName name="technology">[3]PartsDataTable!$A$2:$A$13</definedName>
    <definedName name="techselect">[3]PartsDataTable!$B$1</definedName>
    <definedName name="techstart">[3]PartsDataTable!$A$1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ADJ">[57]Sheet1!$A$4:$E$40</definedName>
    <definedName name="TenaskaShare">[30]Dispatch!#REF!</definedName>
    <definedName name="tenth">#REF!</definedName>
    <definedName name="Test">[2]BS!#REF!</definedName>
    <definedName name="TEST0">#REF!</definedName>
    <definedName name="TESTHKEY">#REF!</definedName>
    <definedName name="TESTKEYS">#REF!</definedName>
    <definedName name="TESTVKEY">#REF!</definedName>
    <definedName name="TESTYEAR">#REF!</definedName>
    <definedName name="Thermal_PeakCredit">[7]Assumptions!$K$21</definedName>
    <definedName name="ThermalBookLife">[31]Assumptions!$C$25</definedName>
    <definedName name="ThermalStartDate">'[22]Thermal Acq.'!#REF!</definedName>
    <definedName name="third">#REF!</definedName>
    <definedName name="thirdpartyIRR">#REF!</definedName>
    <definedName name="thirteenth">#REF!</definedName>
    <definedName name="thirtieth">#REF!</definedName>
    <definedName name="thirtyfirst">#REF!</definedName>
    <definedName name="three">#REF!</definedName>
    <definedName name="Title">[31]Assumptions!$A$1</definedName>
    <definedName name="today">#REF!</definedName>
    <definedName name="TollPPA_01">[7]LPProblem!$K$19</definedName>
    <definedName name="TollPPA_02">[7]LPProblem!$K$20</definedName>
    <definedName name="TollPPA_03">[7]LPProblem!$K$21</definedName>
    <definedName name="TollPPA_04">[7]LPProblem!$K$22</definedName>
    <definedName name="TollPPA_05">[7]LPProblem!$K$23</definedName>
    <definedName name="TollPPA_06">[7]LPProblem!$K$24</definedName>
    <definedName name="TollPPA_07">[7]LPProblem!$K$25</definedName>
    <definedName name="TollPPA_08">[7]LPProblem!$K$26</definedName>
    <definedName name="TollPPA_09">[7]LPProblem!$K$27</definedName>
    <definedName name="TollPPA_10">[7]LPProblem!$K$28</definedName>
    <definedName name="TollPPA1_CapPer">'[7]Toll PPA Inputs'!$C$33</definedName>
    <definedName name="TollPPA1_RECcredit">'[7]Toll PPA Inputs'!$C$34</definedName>
    <definedName name="TollPPA1_RPSMult">'[7]Toll PPA Inputs'!$C$35</definedName>
    <definedName name="TollPPA10_CapPer">'[7]Toll PPA Inputs'!$C$375</definedName>
    <definedName name="TollPPA10_RECcredit">'[7]Toll PPA Inputs'!$C$376</definedName>
    <definedName name="TollPPA10_RPSMult">'[7]Toll PPA Inputs'!$C$377</definedName>
    <definedName name="TollPPA2_CapPer">'[7]Toll PPA Inputs'!$C$71</definedName>
    <definedName name="TollPPA2_RECcredit">'[7]Toll PPA Inputs'!$C$72</definedName>
    <definedName name="TollPPA2_RPSMult">'[7]Toll PPA Inputs'!$C$73</definedName>
    <definedName name="TollPPA3_CapPer">'[7]Toll PPA Inputs'!$C$109</definedName>
    <definedName name="TollPPA3_RECcredit">'[7]Toll PPA Inputs'!$C$110</definedName>
    <definedName name="TollPPA3_RPSMult">'[7]Toll PPA Inputs'!$C$111</definedName>
    <definedName name="TollPPA4_CapPer">'[7]Toll PPA Inputs'!$C$147</definedName>
    <definedName name="TollPPA4_RECcredit">'[7]Toll PPA Inputs'!$C$148</definedName>
    <definedName name="TollPPA4_RPSMult">'[7]Toll PPA Inputs'!$C$149</definedName>
    <definedName name="TollPPA5_CapPer">'[7]Toll PPA Inputs'!$C$185</definedName>
    <definedName name="TollPPA5_RECcredit">'[7]Toll PPA Inputs'!$C$186</definedName>
    <definedName name="TollPPA5_RPSMult">'[7]Toll PPA Inputs'!$C$187</definedName>
    <definedName name="TollPPA6_CapPer">'[7]Toll PPA Inputs'!$C$223</definedName>
    <definedName name="TollPPA6_RECcredit">'[7]Toll PPA Inputs'!$C$224</definedName>
    <definedName name="TollPPA6_RPSMult">'[7]Toll PPA Inputs'!$C$225</definedName>
    <definedName name="TollPPA7_CapPer">'[7]Toll PPA Inputs'!$C$261</definedName>
    <definedName name="TollPPA7_RECcredit">'[7]Toll PPA Inputs'!$C$262</definedName>
    <definedName name="TollPPA7_RPSMult">'[7]Toll PPA Inputs'!$C$263</definedName>
    <definedName name="TollPPA8_CapPer">'[7]Toll PPA Inputs'!$C$299</definedName>
    <definedName name="TollPPA8_RECcredit">'[7]Toll PPA Inputs'!$C$300</definedName>
    <definedName name="TollPPA8_RPSMult">'[7]Toll PPA Inputs'!$C$301</definedName>
    <definedName name="TollPPA9_CapPer">'[7]Toll PPA Inputs'!$C$337</definedName>
    <definedName name="TollPPA9_RECcredit">'[7]Toll PPA Inputs'!$C$338</definedName>
    <definedName name="TollPPA9_RPSMult">'[7]Toll PPA Inputs'!$C$339</definedName>
    <definedName name="tot_emp_red">[9]Sheet1!#REF!</definedName>
    <definedName name="Total_Payment">Scheduled_Payment+Extra_Payment</definedName>
    <definedName name="total_rev_temp">[9]Sheet1!#REF!</definedName>
    <definedName name="TotalDebt">#REF!</definedName>
    <definedName name="totalequit">#REF!</definedName>
    <definedName name="TotalEquity">#REF!</definedName>
    <definedName name="TotalREC20">[7]LPProblem!$AX$32</definedName>
    <definedName name="totcum">#REF!</definedName>
    <definedName name="TOTINSURANCE">'[28]15'!$G$30</definedName>
    <definedName name="totmo">#REF!</definedName>
    <definedName name="totytd">#REF!</definedName>
    <definedName name="TPactuals">[21]!TPactuals</definedName>
    <definedName name="TPbudget">[21]!TPbudget</definedName>
    <definedName name="TRADING_NET">[61]DT_A_DOL93!#REF!</definedName>
    <definedName name="tran_revenue">#REF!</definedName>
    <definedName name="TRANS">#N/A</definedName>
    <definedName name="trans_constraint_y_n">#REF!</definedName>
    <definedName name="TRANS2007">SUM('[1]Run-Cost Data'!$T$5:$X$5)</definedName>
    <definedName name="TRANS2008">SUM('[1]Run-Cost Data'!$T$6:$X$17)</definedName>
    <definedName name="TRANS2009">SUM('[1]Run-Cost Data'!$T$18:$X$29)</definedName>
    <definedName name="TRANS2010">SUM('[1]Run-Cost Data'!$T$30:$X$41)</definedName>
    <definedName name="TRANS2011">SUM('[1]Run-Cost Data'!$T$42:$X$53)</definedName>
    <definedName name="TRANS2012">SUM('[1]Run-Cost Data'!$T$54:$X$65)</definedName>
    <definedName name="TRANS2013">SUM('[1]Run-Cost Data'!$T$66:$X$77)</definedName>
    <definedName name="TRANS2014">SUM('[1]Run-Cost Data'!$T$78:$X$89)</definedName>
    <definedName name="TRANS2015">SUM('[1]Run-Cost Data'!$T$90:$X$101)</definedName>
    <definedName name="TRANS2016">SUM('[1]Run-Cost Data'!$T$102:$X$113)</definedName>
    <definedName name="TRANS2017">SUM('[1]Run-Cost Data'!$T$114:$X$125)</definedName>
    <definedName name="TRANS2018">SUM('[1]Run-Cost Data'!$T$126:$X$137)</definedName>
    <definedName name="TRANS2019">SUM('[1]Run-Cost Data'!$T$138:$X$149)</definedName>
    <definedName name="TRANS2020">SUM('[1]Run-Cost Data'!$T$150:$X$161)</definedName>
    <definedName name="TRANS2021">SUM('[1]Run-Cost Data'!$T$162:$X$173)</definedName>
    <definedName name="TRANS2022">SUM('[1]Run-Cost Data'!$T$174:$X$185)</definedName>
    <definedName name="TRANS2023">SUM('[1]Run-Cost Data'!$T$186:$X$197)</definedName>
    <definedName name="TRANS2024">SUM('[1]Run-Cost Data'!$T$198:$X$209)</definedName>
    <definedName name="TRANS2025">SUM('[1]Run-Cost Data'!$T$210:$X$221)</definedName>
    <definedName name="TRANS2026">SUM('[1]Run-Cost Data'!$T$222:$X$233)</definedName>
    <definedName name="TransFixed">[64]Expenses!#REF!</definedName>
    <definedName name="TransmissionBookLife">[7]Assumptions!$C$19</definedName>
    <definedName name="TransVar">[64]Expenses!#REF!</definedName>
    <definedName name="Turbine_unit_cost">#REF!</definedName>
    <definedName name="TurbineCosts">'[18]Assumptions Project XYZ'!$C$4</definedName>
    <definedName name="turbinesize">#REF!</definedName>
    <definedName name="twelfth">#REF!</definedName>
    <definedName name="twentieth">#REF!</definedName>
    <definedName name="twentyeighth">#REF!</definedName>
    <definedName name="twentyfifth">#REF!</definedName>
    <definedName name="twentyfirst">#REF!</definedName>
    <definedName name="twentyforth">#REF!</definedName>
    <definedName name="twentyninth">#REF!</definedName>
    <definedName name="twentysecond">#REF!</definedName>
    <definedName name="twentyseventh">#REF!</definedName>
    <definedName name="twentysixth">#REF!</definedName>
    <definedName name="twentythird">#REF!</definedName>
    <definedName name="twoyrswarranty">#REF!</definedName>
    <definedName name="Type">#REF!</definedName>
    <definedName name="u" hidden="1">{#N/A,#N/A,FALSE,"Coversheet";#N/A,#N/A,FALSE,"QA"}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artrans">#REF!</definedName>
    <definedName name="version">[3]PartsDataTable!$A$14</definedName>
    <definedName name="View_Graph3">[25]!View_Graph3</definedName>
    <definedName name="VOMEsc">[31]Assumptions!$C$21</definedName>
    <definedName name="w" hidden="1">{#N/A,#N/A,FALSE,"Schedule F";#N/A,#N/A,FALSE,"Schedule G"}</definedName>
    <definedName name="WACC">#REF!</definedName>
    <definedName name="WAGES">[27]model!#REF!</definedName>
    <definedName name="warrantyOM">#REF!</definedName>
    <definedName name="wc">[9]Sheet1!#REF!</definedName>
    <definedName name="wc_frac">[9]Sheet1!#REF!</definedName>
    <definedName name="we" hidden="1">{#N/A,#N/A,FALSE,"Pg 6b CustCount_Gas";#N/A,#N/A,FALSE,"QA";#N/A,#N/A,FALSE,"Report";#N/A,#N/A,FALSE,"forecast"}</definedName>
    <definedName name="WellsPlantMax">#REF!</definedName>
    <definedName name="west_offpeak_hours">#REF!</definedName>
    <definedName name="west_peak_hours">#REF!</definedName>
    <definedName name="WH" hidden="1">{#N/A,#N/A,FALSE,"Coversheet";#N/A,#N/A,FALSE,"QA"}</definedName>
    <definedName name="whorn_db">#REF!</definedName>
    <definedName name="WHS">[59]Warehouse!$C$50:$I$300</definedName>
    <definedName name="Wind_FOM">[7]Assumptions!$J$10</definedName>
    <definedName name="Wind_PeakCredit">[7]Assumptions!$K$19</definedName>
    <definedName name="Wind_RECcredit">[7]Assumptions!$J$9</definedName>
    <definedName name="Wind1_PeakCredit">'[7]Wind Acq Inputs'!$C$35</definedName>
    <definedName name="Wind1_RECcredit">'[7]Wind Acq Inputs'!$C$36</definedName>
    <definedName name="Wind1_RPSMult">'[7]Wind Acq Inputs'!$C$37</definedName>
    <definedName name="Wind2_PeakCredit">'[7]Wind Acq Inputs'!$C$77</definedName>
    <definedName name="Wind2_RECcredit">'[7]Wind Acq Inputs'!$C$78</definedName>
    <definedName name="Wind2_RPSMult">'[7]Wind Acq Inputs'!$C$79</definedName>
    <definedName name="Wind2BookLife">'[7]Wind Acq Inputs'!$C$76</definedName>
    <definedName name="Wind3_PeakCredit">'[7]Wind Acq Inputs'!$C$118</definedName>
    <definedName name="Wind3_RECcredit">'[7]Wind Acq Inputs'!$C$119</definedName>
    <definedName name="Wind3_RPSMult">'[7]Wind Acq Inputs'!$C$120</definedName>
    <definedName name="Wind3BookLife">'[7]Wind Acq Inputs'!$C$117</definedName>
    <definedName name="Wind4_PeakCredit">'[7]Wind Acq Inputs'!$C$158</definedName>
    <definedName name="Wind4_RECcredit">'[7]Wind Acq Inputs'!$C$159</definedName>
    <definedName name="Wind4_RPSMult">'[7]Wind Acq Inputs'!$C$160</definedName>
    <definedName name="Wind4BookLife">'[7]Wind Acq Inputs'!$C$157</definedName>
    <definedName name="Wind5_PeakCredit">'[7]Wind Acq Inputs'!$C$199</definedName>
    <definedName name="Wind5_RECcredit">'[7]Wind Acq Inputs'!$C$200</definedName>
    <definedName name="Wind5_RPSMult">'[7]Wind Acq Inputs'!$C$201</definedName>
    <definedName name="Wind5BookLife">'[7]Wind Acq Inputs'!$C$198</definedName>
    <definedName name="WindBookLife">[7]Assumptions!$C$18</definedName>
    <definedName name="WindDate">'[30]Dispatch Cases'!#REF!</definedName>
    <definedName name="WindPPA_01">[7]LPProblem!$K$29</definedName>
    <definedName name="WindPPA_02">[7]LPProblem!$K$30</definedName>
    <definedName name="WindPPA_03">[7]LPProblem!$K$31</definedName>
    <definedName name="WindPPA_04">[7]LPProblem!$K$32</definedName>
    <definedName name="WindPPA_05">[7]LPProblem!$K$33</definedName>
    <definedName name="WindPPA_PeakCredit">'[7]Wind PPA Inputs'!$C$24</definedName>
    <definedName name="WindPPA1_RECcredit">'[7]Wind PPA Inputs'!$C$25</definedName>
    <definedName name="WindPPA1_REConly">'[7]Wind PPA Inputs'!$C$27</definedName>
    <definedName name="WindPPA1_RPSMult">'[7]Wind PPA Inputs'!$C$26</definedName>
    <definedName name="WindPPA2_PeakCredit">'[7]Wind PPA Inputs'!$C$55</definedName>
    <definedName name="WindPPA2_RECcredit">'[7]Wind PPA Inputs'!$C$56</definedName>
    <definedName name="WindPPA2_REConly">'[7]Wind PPA Inputs'!$C$58</definedName>
    <definedName name="WindPPA2_RPSMult">'[7]Wind PPA Inputs'!$C$57</definedName>
    <definedName name="WindPPA3_PeakCredit">'[7]Wind PPA Inputs'!$C$86</definedName>
    <definedName name="WindPPA3_RECcredit">'[7]Wind PPA Inputs'!$C$87</definedName>
    <definedName name="WindPPA3_REConly">'[7]Wind PPA Inputs'!$C$89</definedName>
    <definedName name="WindPPA3_RPSMult">'[7]Wind PPA Inputs'!$C$88</definedName>
    <definedName name="WindPPA4_PeakCredit">'[7]Wind PPA Inputs'!$C$117</definedName>
    <definedName name="WindPPA4_RECcredit">'[7]Wind PPA Inputs'!$C$118</definedName>
    <definedName name="WindPPA4_REConly">'[7]Wind PPA Inputs'!$C$120</definedName>
    <definedName name="WindPPA4_RPSMult">'[7]Wind PPA Inputs'!$C$119</definedName>
    <definedName name="WindPPA5_PeakCredit">'[7]Wind PPA Inputs'!$C$148</definedName>
    <definedName name="WindPPA5_RECcredit">'[7]Wind PPA Inputs'!$C$149</definedName>
    <definedName name="WindPPA5_REConly">'[7]Wind PPA Inputs'!$C$151</definedName>
    <definedName name="WindPPA5_RPSMult">'[7]Wind PPA Inputs'!$C$150</definedName>
    <definedName name="WindPTCLoss">[7]Assumptions!$G$18</definedName>
    <definedName name="wpkacst">#REF!</definedName>
    <definedName name="wpkact">#REF!</definedName>
    <definedName name="wpkash">#REF!</definedName>
    <definedName name="wpkcum">#REF!</definedName>
    <definedName name="wpkmo">#REF!</definedName>
    <definedName name="wpkmw">#REF!</definedName>
    <definedName name="wpkrev">#REF!</definedName>
    <definedName name="wpksust">#REF!</definedName>
    <definedName name="wpkytd">#REF!</definedName>
    <definedName name="WRKCAP">[27]model!#REF!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p_wkly_vect_input">#REF!</definedName>
    <definedName name="www" hidden="1">{#N/A,#N/A,FALSE,"schA"}</definedName>
    <definedName name="x" hidden="1">{#N/A,#N/A,FALSE,"Coversheet";#N/A,#N/A,FALSE,"QA"}</definedName>
    <definedName name="x1start">'[3]Customer Data'!$B$92</definedName>
    <definedName name="x2start">'[3]Customer Data'!$B$96</definedName>
    <definedName name="x3start">'[3]Customer Data'!$B$100</definedName>
    <definedName name="x4start">'[3]Customer Data'!$B$104</definedName>
    <definedName name="xseries">'[3]Accumulated Offer'!$D$41</definedName>
    <definedName name="XYZ">[3]PartsFlow!$E$23</definedName>
    <definedName name="Y">#REF!</definedName>
    <definedName name="y2_Query_Edit__Customize">#REF!</definedName>
    <definedName name="Year">#REF!</definedName>
    <definedName name="YearByYear">[3]YearByYear!$A$1</definedName>
    <definedName name="Years">#REF!</definedName>
    <definedName name="Years_evaluated">'[77]Revison Inputs'!$B$6</definedName>
    <definedName name="yrformat1">'[3]Customer Data'!$E$197</definedName>
    <definedName name="yseries1">'[3]Accumulated Offer'!$D$45</definedName>
    <definedName name="yseries2">'[3]Accumulated Offer'!$D$52</definedName>
    <definedName name="yseries3">'[3]Accumulated Offer'!$D$59</definedName>
    <definedName name="z" hidden="1">{#N/A,#N/A,FALSE,"Coversheet";#N/A,#N/A,FALSE,"QA"}</definedName>
    <definedName name="zilfpldebtperc">#REF!</definedName>
    <definedName name="zilkhaepcdevcost">#REF!</definedName>
    <definedName name="zilkhaownperc">#REF!</definedName>
  </definedNames>
  <calcPr calcId="145621"/>
</workbook>
</file>

<file path=xl/calcChain.xml><?xml version="1.0" encoding="utf-8"?>
<calcChain xmlns="http://schemas.openxmlformats.org/spreadsheetml/2006/main">
  <c r="L36" i="1" l="1"/>
  <c r="J36" i="1"/>
  <c r="E36" i="1"/>
  <c r="D36" i="1"/>
  <c r="C36" i="1"/>
  <c r="L35" i="1"/>
  <c r="J35" i="1"/>
  <c r="D35" i="1"/>
  <c r="C35" i="1"/>
  <c r="B35" i="1"/>
  <c r="L34" i="1"/>
  <c r="J34" i="1"/>
  <c r="L33" i="1"/>
  <c r="J33" i="1"/>
  <c r="E33" i="1"/>
  <c r="D33" i="1"/>
  <c r="C33" i="1"/>
  <c r="B33" i="1"/>
  <c r="L32" i="1"/>
  <c r="J32" i="1"/>
  <c r="E32" i="1"/>
  <c r="D32" i="1"/>
  <c r="C32" i="1"/>
  <c r="B32" i="1"/>
  <c r="L30" i="1"/>
  <c r="P29" i="1"/>
  <c r="O29" i="1"/>
  <c r="L29" i="1"/>
  <c r="J29" i="1"/>
  <c r="I28" i="1"/>
  <c r="M28" i="1" s="1"/>
  <c r="H27" i="1"/>
  <c r="G27" i="1"/>
  <c r="H26" i="1"/>
  <c r="G26" i="1"/>
  <c r="I26" i="1" s="1"/>
  <c r="M26" i="1" s="1"/>
  <c r="H25" i="1"/>
  <c r="G25" i="1"/>
  <c r="H24" i="1"/>
  <c r="G24" i="1"/>
  <c r="G35" i="1" s="1"/>
  <c r="E24" i="1"/>
  <c r="E35" i="1" s="1"/>
  <c r="H23" i="1"/>
  <c r="G23" i="1"/>
  <c r="H22" i="1"/>
  <c r="H36" i="1" s="1"/>
  <c r="G22" i="1"/>
  <c r="G36" i="1" s="1"/>
  <c r="B22" i="1"/>
  <c r="B36" i="1" s="1"/>
  <c r="H21" i="1"/>
  <c r="I21" i="1" s="1"/>
  <c r="M21" i="1" s="1"/>
  <c r="G21" i="1"/>
  <c r="H20" i="1"/>
  <c r="G20" i="1"/>
  <c r="I20" i="1" s="1"/>
  <c r="M20" i="1" s="1"/>
  <c r="H19" i="1"/>
  <c r="G19" i="1"/>
  <c r="I19" i="1" s="1"/>
  <c r="M19" i="1" s="1"/>
  <c r="I18" i="1"/>
  <c r="M18" i="1" s="1"/>
  <c r="H18" i="1"/>
  <c r="G18" i="1"/>
  <c r="H17" i="1"/>
  <c r="I17" i="1" s="1"/>
  <c r="M17" i="1" s="1"/>
  <c r="G17" i="1"/>
  <c r="H16" i="1"/>
  <c r="G16" i="1"/>
  <c r="I16" i="1" s="1"/>
  <c r="M16" i="1" s="1"/>
  <c r="H15" i="1"/>
  <c r="G15" i="1"/>
  <c r="I15" i="1" s="1"/>
  <c r="M15" i="1" s="1"/>
  <c r="I14" i="1"/>
  <c r="M14" i="1" s="1"/>
  <c r="H14" i="1"/>
  <c r="G14" i="1"/>
  <c r="H13" i="1"/>
  <c r="I13" i="1" s="1"/>
  <c r="M13" i="1" s="1"/>
  <c r="G13" i="1"/>
  <c r="H12" i="1"/>
  <c r="G12" i="1"/>
  <c r="I12" i="1" s="1"/>
  <c r="M12" i="1" s="1"/>
  <c r="H11" i="1"/>
  <c r="G11" i="1"/>
  <c r="I11" i="1" s="1"/>
  <c r="M11" i="1" s="1"/>
  <c r="E11" i="1"/>
  <c r="D11" i="1"/>
  <c r="C11" i="1"/>
  <c r="B11" i="1"/>
  <c r="I10" i="1"/>
  <c r="M10" i="1" s="1"/>
  <c r="H10" i="1"/>
  <c r="G10" i="1"/>
  <c r="H9" i="1"/>
  <c r="I9" i="1" s="1"/>
  <c r="M9" i="1" s="1"/>
  <c r="G9" i="1"/>
  <c r="H8" i="1"/>
  <c r="G8" i="1"/>
  <c r="I8" i="1" s="1"/>
  <c r="M8" i="1" s="1"/>
  <c r="E8" i="1"/>
  <c r="D8" i="1"/>
  <c r="C8" i="1"/>
  <c r="C34" i="1" s="1"/>
  <c r="B8" i="1"/>
  <c r="B34" i="1" s="1"/>
  <c r="H7" i="1"/>
  <c r="G7" i="1"/>
  <c r="I6" i="1"/>
  <c r="M6" i="1" s="1"/>
  <c r="H6" i="1"/>
  <c r="H33" i="1" s="1"/>
  <c r="G6" i="1"/>
  <c r="H5" i="1"/>
  <c r="I5" i="1" s="1"/>
  <c r="M5" i="1" s="1"/>
  <c r="G5" i="1"/>
  <c r="H4" i="1"/>
  <c r="G4" i="1"/>
  <c r="G32" i="1" s="1"/>
  <c r="G33" i="1" l="1"/>
  <c r="G37" i="1" s="1"/>
  <c r="G34" i="1"/>
  <c r="I4" i="1"/>
  <c r="M4" i="1" s="1"/>
  <c r="H34" i="1"/>
  <c r="D29" i="1"/>
  <c r="D30" i="1" s="1"/>
  <c r="H35" i="1"/>
  <c r="H37" i="1" s="1"/>
  <c r="I25" i="1"/>
  <c r="M25" i="1" s="1"/>
  <c r="I27" i="1"/>
  <c r="M27" i="1" s="1"/>
  <c r="L38" i="1"/>
  <c r="J37" i="1"/>
  <c r="J38" i="1" s="1"/>
  <c r="H32" i="1"/>
  <c r="I7" i="1"/>
  <c r="M7" i="1" s="1"/>
  <c r="E29" i="1"/>
  <c r="E30" i="1" s="1"/>
  <c r="L37" i="1"/>
  <c r="B37" i="1"/>
  <c r="E37" i="1"/>
  <c r="E38" i="1" s="1"/>
  <c r="C37" i="1"/>
  <c r="I32" i="1"/>
  <c r="D34" i="1"/>
  <c r="D37" i="1" s="1"/>
  <c r="I22" i="1"/>
  <c r="E34" i="1"/>
  <c r="I24" i="1"/>
  <c r="M24" i="1" s="1"/>
  <c r="B29" i="1"/>
  <c r="G29" i="1"/>
  <c r="I33" i="1"/>
  <c r="M33" i="1" s="1"/>
  <c r="I34" i="1"/>
  <c r="M34" i="1" s="1"/>
  <c r="I23" i="1"/>
  <c r="C29" i="1"/>
  <c r="H29" i="1"/>
  <c r="D38" i="1" l="1"/>
  <c r="C38" i="1"/>
  <c r="C30" i="1"/>
  <c r="G38" i="1"/>
  <c r="G30" i="1"/>
  <c r="M22" i="1"/>
  <c r="I36" i="1"/>
  <c r="M36" i="1" s="1"/>
  <c r="M32" i="1"/>
  <c r="H38" i="1"/>
  <c r="H30" i="1"/>
  <c r="I29" i="1"/>
  <c r="I35" i="1"/>
  <c r="M35" i="1" s="1"/>
  <c r="M23" i="1"/>
  <c r="B38" i="1"/>
  <c r="B30" i="1"/>
  <c r="M37" i="1" l="1"/>
  <c r="I30" i="1"/>
  <c r="I38" i="1"/>
  <c r="M29" i="1"/>
  <c r="I37" i="1"/>
  <c r="M38" i="1" l="1"/>
  <c r="A2" i="1"/>
</calcChain>
</file>

<file path=xl/sharedStrings.xml><?xml version="1.0" encoding="utf-8"?>
<sst xmlns="http://schemas.openxmlformats.org/spreadsheetml/2006/main" count="83" uniqueCount="59">
  <si>
    <t>2013 PCORC  --  Production O&amp;M Summary</t>
  </si>
  <si>
    <t>2014 PCORC</t>
  </si>
  <si>
    <t>Initial Filing</t>
  </si>
  <si>
    <t>2013 PCORC</t>
  </si>
  <si>
    <t xml:space="preserve">Change </t>
  </si>
  <si>
    <t>As Filed</t>
  </si>
  <si>
    <t>Difference</t>
  </si>
  <si>
    <t>2006 GRC</t>
  </si>
  <si>
    <t>2007 PCORC Stlmt</t>
  </si>
  <si>
    <t>2007 GRC 11/08-10/09</t>
  </si>
  <si>
    <t>2009 GRC     4/10-3/11</t>
  </si>
  <si>
    <t>Resources</t>
  </si>
  <si>
    <t>Test Year         1/01/2013 - 12/31/2013</t>
  </si>
  <si>
    <t>Adjustments</t>
  </si>
  <si>
    <t>2014 PCORC  Dec 14-Nov15</t>
  </si>
  <si>
    <t>Adjustment Description</t>
  </si>
  <si>
    <t>13PCORC  Rebuttal           Nov13-Oct14</t>
  </si>
  <si>
    <t>14 PCORC as Filed vs '13 PCORC</t>
  </si>
  <si>
    <t>As-Filed vs Rebuttal</t>
  </si>
  <si>
    <t>Colstrip 1/2</t>
  </si>
  <si>
    <t>Replace test year with PPL's rate year budget</t>
  </si>
  <si>
    <t>Colstrip 3/4</t>
  </si>
  <si>
    <t>Encogen</t>
  </si>
  <si>
    <t>Remove credit associated with 2012 Combustion Inspection from Test Year.</t>
  </si>
  <si>
    <t>Lower Baker</t>
  </si>
  <si>
    <t xml:space="preserve">N/A - Rate Year = Test Year </t>
  </si>
  <si>
    <t>Upper Baker</t>
  </si>
  <si>
    <t>Baker Licensing</t>
  </si>
  <si>
    <t>Proform in Rate Year Licensing Costs</t>
  </si>
  <si>
    <t>Electron</t>
  </si>
  <si>
    <t>Snoqualmie</t>
  </si>
  <si>
    <t>Snoqualmie Licensing</t>
  </si>
  <si>
    <t>Ferndale</t>
  </si>
  <si>
    <t>Adjustment to reflect NAES contract fee escalation</t>
  </si>
  <si>
    <t>Freddie 1</t>
  </si>
  <si>
    <t xml:space="preserve">Proform rate year to Atlantic Power's budget.  </t>
  </si>
  <si>
    <t>Crystal</t>
  </si>
  <si>
    <t>Goldendale</t>
  </si>
  <si>
    <t>Proform rate year major maintenance amortization.</t>
  </si>
  <si>
    <t>Mint Farm</t>
  </si>
  <si>
    <t>Whitehorn</t>
  </si>
  <si>
    <t>Frederickson</t>
  </si>
  <si>
    <t>Fredonia 1-4</t>
  </si>
  <si>
    <t>Sumas</t>
  </si>
  <si>
    <t>Other</t>
  </si>
  <si>
    <t>Hopkins Ridge + Expansion</t>
  </si>
  <si>
    <t>Proform rate year Vestas contract + Royalties based on RY MWhs</t>
  </si>
  <si>
    <t>Wild Horse</t>
  </si>
  <si>
    <t>Wild Horse Expansion</t>
  </si>
  <si>
    <t>Lower Snake River</t>
  </si>
  <si>
    <t>Proforma rate year Siemens contract + Royalties based on RY MWhs, less: 2012 performance bonus removed from 2013 activity.</t>
  </si>
  <si>
    <t>Sys Control &amp; Dispatch</t>
  </si>
  <si>
    <t>2013 PCORC settlement:  reduction to Colstrip O&amp;M.</t>
  </si>
  <si>
    <t>Prod. O&amp;M incl. Benefits/Taxes</t>
  </si>
  <si>
    <t>check</t>
  </si>
  <si>
    <t>Coal</t>
  </si>
  <si>
    <t>Gas Fired Turbines</t>
  </si>
  <si>
    <t>Hydro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</si>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</sst>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0.0000000"/>
    <numFmt numFmtId="169" formatCode="_-* ###0_-;\(###0\);_-* &quot;–&quot;_-;_-@_-"/>
    <numFmt numFmtId="170" formatCode="_-* #,###_-;\(#,###\);_-* &quot;–&quot;_-;_-@_-"/>
    <numFmt numFmtId="171" formatCode="_-\ #,##0.0_-;\(#,##0.0\);_-* &quot;–&quot;_-;_-@_-"/>
    <numFmt numFmtId="172" formatCode="d\.mmm\.yy"/>
    <numFmt numFmtId="173" formatCode="0.0"/>
    <numFmt numFmtId="174" formatCode="0.000_)"/>
    <numFmt numFmtId="175" formatCode="[$-409]mmm\-yy;@"/>
    <numFmt numFmtId="176" formatCode="#."/>
    <numFmt numFmtId="177" formatCode="#,##0.0"/>
    <numFmt numFmtId="178" formatCode="#,##0.0_);[Red]\(#,##0.0\)"/>
    <numFmt numFmtId="179" formatCode="_(* ###0_);_(* \(###0\);_(* &quot;-&quot;_);_(@_)"/>
    <numFmt numFmtId="180" formatCode="m/d/yy\ h:mm\ AM/PM"/>
    <numFmt numFmtId="181" formatCode="m/d/yy\ h:mm"/>
    <numFmt numFmtId="182" formatCode="_([$€-2]* #,##0.00_);_([$€-2]* \(#,##0.00\);_([$€-2]* &quot;-&quot;??_)"/>
    <numFmt numFmtId="183" formatCode="0.0000_);\(0.0000\)"/>
    <numFmt numFmtId="184" formatCode="mmm\-yyyy"/>
    <numFmt numFmtId="185" formatCode="0.00_);\(0.00\)"/>
    <numFmt numFmtId="186" formatCode="&quot;$&quot;#,"/>
    <numFmt numFmtId="187" formatCode="&quot;$&quot;#,##0;\-&quot;$&quot;#,##0"/>
    <numFmt numFmtId="188" formatCode="0.00_)"/>
    <numFmt numFmtId="189" formatCode="0000000"/>
    <numFmt numFmtId="190" formatCode="#,##0_);\-#,##0_);\-_)"/>
    <numFmt numFmtId="191" formatCode="#,##0.00_);\-#,##0.00_);\-_)"/>
    <numFmt numFmtId="192" formatCode="#,##0.000_);[Red]\(#,##0.000\)"/>
    <numFmt numFmtId="193" formatCode="0.0000%"/>
    <numFmt numFmtId="194" formatCode="0.00000%"/>
    <numFmt numFmtId="195" formatCode="_(* #,##0.0_);_(* \(#,##0.0\);_(* &quot;-&quot;??_);_(@_)"/>
    <numFmt numFmtId="196" formatCode="mmmm\ d\,\ yyyy"/>
    <numFmt numFmtId="197" formatCode="0.00\ ;\-0.00\ ;&quot;- &quot;"/>
    <numFmt numFmtId="198" formatCode="_(&quot;$&quot;* #,##0.0000_);_(&quot;$&quot;* \(#,##0.0000\);_(&quot;$&quot;* &quot;-&quot;????_);_(@_)"/>
    <numFmt numFmtId="199" formatCode="_(* #,##0.0_);_(* \(#,##0.0\);_(* &quot;-&quot;_);_(@_)"/>
    <numFmt numFmtId="200" formatCode="#,##0.0_);\-#,##0.0_);\-_)"/>
    <numFmt numFmtId="201" formatCode="0.0%"/>
    <numFmt numFmtId="202" formatCode="_(&quot;$&quot;* #,##0.000_);_(&quot;$&quot;* \(#,##0.000\);_(&quot;$&quot;* &quot;-&quot;??_);_(@_)"/>
    <numFmt numFmtId="203" formatCode="mmm\ dd\,\ yyyy"/>
    <numFmt numFmtId="204" formatCode="yyyy"/>
    <numFmt numFmtId="205" formatCode="&quot;$&quot;#,##0.00"/>
    <numFmt numFmtId="206" formatCode="0.00\ "/>
  </numFmts>
  <fonts count="127">
    <font>
      <sz val="10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8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i/>
      <sz val="8"/>
      <color rgb="FF0070C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2"/>
      <color rgb="FF0070C0"/>
      <name val="Arial"/>
      <family val="2"/>
    </font>
    <font>
      <sz val="12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indexed="18"/>
      <name val="Arial"/>
      <family val="2"/>
    </font>
    <font>
      <sz val="11"/>
      <name val="Tms Rmn"/>
    </font>
    <font>
      <sz val="11"/>
      <name val="univers (E1)"/>
    </font>
    <font>
      <sz val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color indexed="8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i/>
      <sz val="9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4"/>
      <color indexed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</font>
    <font>
      <sz val="14"/>
      <color indexed="32"/>
      <name val="Times New Roman"/>
      <family val="1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sz val="12"/>
      <name val="Arial MT"/>
    </font>
    <font>
      <sz val="9"/>
      <color indexed="13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Geneva"/>
    </font>
    <font>
      <sz val="8"/>
      <name val="Helv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  <font>
      <sz val="8"/>
      <color indexed="32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8"/>
      <color indexed="1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i/>
      <sz val="12"/>
      <color indexed="12"/>
      <name val="Arial"/>
      <family val="2"/>
    </font>
    <font>
      <b/>
      <sz val="12"/>
      <color indexed="18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9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Down">
        <fgColor indexed="22"/>
        <bgColor indexed="23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8"/>
      </top>
      <bottom/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724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14" fillId="0" borderId="0"/>
    <xf numFmtId="0" fontId="14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14" fillId="0" borderId="0"/>
    <xf numFmtId="0" fontId="14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14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14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14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15" fillId="0" borderId="29"/>
    <xf numFmtId="0" fontId="16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3" fillId="0" borderId="0"/>
    <xf numFmtId="0" fontId="3" fillId="0" borderId="0"/>
    <xf numFmtId="0" fontId="21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45" borderId="0" applyNumberFormat="0" applyBorder="0" applyAlignment="0" applyProtection="0"/>
    <xf numFmtId="0" fontId="3" fillId="0" borderId="0"/>
    <xf numFmtId="0" fontId="3" fillId="0" borderId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3" fillId="0" borderId="0"/>
    <xf numFmtId="0" fontId="3" fillId="0" borderId="0"/>
    <xf numFmtId="0" fontId="20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12" borderId="0" applyNumberFormat="0" applyBorder="0" applyAlignment="0" applyProtection="0"/>
    <xf numFmtId="0" fontId="3" fillId="0" borderId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3" fillId="0" borderId="0"/>
    <xf numFmtId="0" fontId="3" fillId="0" borderId="0"/>
    <xf numFmtId="0" fontId="21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0" borderId="0" applyNumberFormat="0" applyBorder="0" applyAlignment="0" applyProtection="0"/>
    <xf numFmtId="0" fontId="3" fillId="0" borderId="0"/>
    <xf numFmtId="0" fontId="3" fillId="0" borderId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3" fillId="0" borderId="0"/>
    <xf numFmtId="0" fontId="3" fillId="0" borderId="0"/>
    <xf numFmtId="0" fontId="20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16" borderId="0" applyNumberFormat="0" applyBorder="0" applyAlignment="0" applyProtection="0"/>
    <xf numFmtId="0" fontId="3" fillId="0" borderId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3" fillId="0" borderId="0"/>
    <xf numFmtId="0" fontId="21" fillId="4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48" borderId="0" applyNumberFormat="0" applyBorder="0" applyAlignment="0" applyProtection="0"/>
    <xf numFmtId="0" fontId="3" fillId="0" borderId="0"/>
    <xf numFmtId="0" fontId="3" fillId="0" borderId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3" fillId="0" borderId="0"/>
    <xf numFmtId="0" fontId="20" fillId="4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20" borderId="0" applyNumberFormat="0" applyBorder="0" applyAlignment="0" applyProtection="0"/>
    <xf numFmtId="0" fontId="3" fillId="0" borderId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3" fillId="0" borderId="0"/>
    <xf numFmtId="0" fontId="3" fillId="0" borderId="0"/>
    <xf numFmtId="0" fontId="21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39" borderId="0" applyNumberFormat="0" applyBorder="0" applyAlignment="0" applyProtection="0"/>
    <xf numFmtId="0" fontId="3" fillId="0" borderId="0"/>
    <xf numFmtId="0" fontId="3" fillId="0" borderId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3" fillId="0" borderId="0"/>
    <xf numFmtId="0" fontId="3" fillId="0" borderId="0"/>
    <xf numFmtId="0" fontId="20" fillId="5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24" borderId="0" applyNumberFormat="0" applyBorder="0" applyAlignment="0" applyProtection="0"/>
    <xf numFmtId="0" fontId="3" fillId="0" borderId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3" fillId="0" borderId="0"/>
    <xf numFmtId="0" fontId="3" fillId="0" borderId="0"/>
    <xf numFmtId="0" fontId="21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45" borderId="0" applyNumberFormat="0" applyBorder="0" applyAlignment="0" applyProtection="0"/>
    <xf numFmtId="0" fontId="3" fillId="0" borderId="0"/>
    <xf numFmtId="0" fontId="3" fillId="0" borderId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3" fillId="0" borderId="0"/>
    <xf numFmtId="0" fontId="3" fillId="0" borderId="0"/>
    <xf numFmtId="0" fontId="20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28" borderId="0" applyNumberFormat="0" applyBorder="0" applyAlignment="0" applyProtection="0"/>
    <xf numFmtId="0" fontId="3" fillId="0" borderId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3" fillId="0" borderId="0"/>
    <xf numFmtId="0" fontId="3" fillId="0" borderId="0"/>
    <xf numFmtId="0" fontId="21" fillId="4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40" borderId="0" applyNumberFormat="0" applyBorder="0" applyAlignment="0" applyProtection="0"/>
    <xf numFmtId="0" fontId="3" fillId="0" borderId="0"/>
    <xf numFmtId="0" fontId="3" fillId="0" borderId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3" fillId="0" borderId="0"/>
    <xf numFmtId="0" fontId="3" fillId="0" borderId="0"/>
    <xf numFmtId="0" fontId="20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3" fillId="0" borderId="0"/>
    <xf numFmtId="0" fontId="3" fillId="0" borderId="0"/>
    <xf numFmtId="0" fontId="21" fillId="5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5" borderId="0" applyNumberFormat="0" applyBorder="0" applyAlignment="0" applyProtection="0"/>
    <xf numFmtId="0" fontId="3" fillId="0" borderId="0"/>
    <xf numFmtId="0" fontId="3" fillId="0" borderId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3" fillId="0" borderId="0"/>
    <xf numFmtId="0" fontId="3" fillId="0" borderId="0"/>
    <xf numFmtId="0" fontId="20" fillId="5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9" borderId="0" applyNumberFormat="0" applyBorder="0" applyAlignment="0" applyProtection="0"/>
    <xf numFmtId="0" fontId="3" fillId="0" borderId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3" fillId="0" borderId="0"/>
    <xf numFmtId="0" fontId="3" fillId="0" borderId="0"/>
    <xf numFmtId="0" fontId="21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0" borderId="0" applyNumberFormat="0" applyBorder="0" applyAlignment="0" applyProtection="0"/>
    <xf numFmtId="0" fontId="3" fillId="0" borderId="0"/>
    <xf numFmtId="0" fontId="3" fillId="0" borderId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3" fillId="0" borderId="0"/>
    <xf numFmtId="0" fontId="3" fillId="0" borderId="0"/>
    <xf numFmtId="0" fontId="20" fillId="5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13" borderId="0" applyNumberFormat="0" applyBorder="0" applyAlignment="0" applyProtection="0"/>
    <xf numFmtId="0" fontId="3" fillId="0" borderId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3" fillId="0" borderId="0"/>
    <xf numFmtId="0" fontId="3" fillId="0" borderId="0"/>
    <xf numFmtId="0" fontId="21" fillId="4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48" borderId="0" applyNumberFormat="0" applyBorder="0" applyAlignment="0" applyProtection="0"/>
    <xf numFmtId="0" fontId="3" fillId="0" borderId="0"/>
    <xf numFmtId="0" fontId="3" fillId="0" borderId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3" fillId="0" borderId="0"/>
    <xf numFmtId="0" fontId="3" fillId="0" borderId="0"/>
    <xf numFmtId="0" fontId="20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17" borderId="0" applyNumberFormat="0" applyBorder="0" applyAlignment="0" applyProtection="0"/>
    <xf numFmtId="0" fontId="3" fillId="0" borderId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3" fillId="0" borderId="0"/>
    <xf numFmtId="0" fontId="3" fillId="0" borderId="0"/>
    <xf numFmtId="0" fontId="21" fillId="5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0" fillId="58" borderId="0" applyNumberFormat="0" applyBorder="0" applyAlignment="0" applyProtection="0"/>
    <xf numFmtId="0" fontId="3" fillId="0" borderId="0"/>
    <xf numFmtId="0" fontId="3" fillId="0" borderId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3" fillId="0" borderId="0"/>
    <xf numFmtId="0" fontId="3" fillId="0" borderId="0"/>
    <xf numFmtId="0" fontId="20" fillId="5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2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21" borderId="0" applyNumberFormat="0" applyBorder="0" applyAlignment="0" applyProtection="0"/>
    <xf numFmtId="0" fontId="3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3" fillId="0" borderId="0"/>
    <xf numFmtId="0" fontId="3" fillId="0" borderId="0"/>
    <xf numFmtId="0" fontId="21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3" fillId="0" borderId="0"/>
    <xf numFmtId="0" fontId="3" fillId="0" borderId="0"/>
    <xf numFmtId="0" fontId="20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0" fillId="52" borderId="0" applyNumberFormat="0" applyBorder="0" applyAlignment="0" applyProtection="0"/>
    <xf numFmtId="0" fontId="3" fillId="0" borderId="0"/>
    <xf numFmtId="0" fontId="22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3" fillId="0" borderId="0"/>
    <xf numFmtId="0" fontId="3" fillId="0" borderId="0"/>
    <xf numFmtId="0" fontId="21" fillId="5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56" borderId="0" applyNumberFormat="0" applyBorder="0" applyAlignment="0" applyProtection="0"/>
    <xf numFmtId="0" fontId="3" fillId="0" borderId="0"/>
    <xf numFmtId="0" fontId="3" fillId="0" borderId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3" fillId="0" borderId="0"/>
    <xf numFmtId="0" fontId="3" fillId="0" borderId="0"/>
    <xf numFmtId="0" fontId="20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2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29" borderId="0" applyNumberFormat="0" applyBorder="0" applyAlignment="0" applyProtection="0"/>
    <xf numFmtId="0" fontId="3" fillId="0" borderId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" fillId="0" borderId="0"/>
    <xf numFmtId="0" fontId="3" fillId="0" borderId="0"/>
    <xf numFmtId="0" fontId="24" fillId="4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43" borderId="0" applyNumberFormat="0" applyBorder="0" applyAlignment="0" applyProtection="0"/>
    <xf numFmtId="0" fontId="3" fillId="0" borderId="0"/>
    <xf numFmtId="0" fontId="3" fillId="0" borderId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" fillId="0" borderId="0"/>
    <xf numFmtId="0" fontId="3" fillId="0" borderId="0"/>
    <xf numFmtId="0" fontId="23" fillId="3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4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5" fillId="3" borderId="0" applyNumberFormat="0" applyBorder="0" applyAlignment="0" applyProtection="0"/>
    <xf numFmtId="0" fontId="3" fillId="0" borderId="0"/>
    <xf numFmtId="1" fontId="26" fillId="59" borderId="30" applyNumberFormat="0" applyBorder="0" applyAlignment="0">
      <alignment horizontal="center" vertical="top" wrapText="1"/>
      <protection hidden="1"/>
    </xf>
    <xf numFmtId="0" fontId="16" fillId="0" borderId="29"/>
    <xf numFmtId="0" fontId="11" fillId="0" borderId="0">
      <alignment vertical="center"/>
    </xf>
    <xf numFmtId="0" fontId="27" fillId="0" borderId="31">
      <alignment horizontal="left" vertical="center"/>
    </xf>
    <xf numFmtId="169" fontId="28" fillId="0" borderId="0">
      <alignment horizontal="right" vertical="center"/>
    </xf>
    <xf numFmtId="170" fontId="11" fillId="0" borderId="0">
      <alignment horizontal="right" vertical="center"/>
    </xf>
    <xf numFmtId="170" fontId="27" fillId="0" borderId="0">
      <alignment horizontal="right" vertical="center"/>
    </xf>
    <xf numFmtId="171" fontId="11" fillId="0" borderId="0" applyFont="0" applyFill="0" applyBorder="0" applyAlignment="0" applyProtection="0">
      <alignment horizontal="right"/>
    </xf>
    <xf numFmtId="0" fontId="29" fillId="0" borderId="0">
      <alignment vertical="center"/>
    </xf>
    <xf numFmtId="172" fontId="30" fillId="0" borderId="0" applyFill="0" applyBorder="0" applyAlignment="0"/>
    <xf numFmtId="172" fontId="30" fillId="0" borderId="0" applyFill="0" applyBorder="0" applyAlignment="0"/>
    <xf numFmtId="172" fontId="30" fillId="0" borderId="0" applyFill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60" borderId="0"/>
    <xf numFmtId="0" fontId="31" fillId="61" borderId="32" applyNumberFormat="0" applyAlignment="0" applyProtection="0"/>
    <xf numFmtId="0" fontId="31" fillId="61" borderId="32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6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60" borderId="0"/>
    <xf numFmtId="41" fontId="3" fillId="60" borderId="0"/>
    <xf numFmtId="0" fontId="32" fillId="62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62" borderId="32" applyNumberFormat="0" applyAlignment="0" applyProtection="0"/>
    <xf numFmtId="41" fontId="3" fillId="60" borderId="0"/>
    <xf numFmtId="41" fontId="3" fillId="60" borderId="0"/>
    <xf numFmtId="0" fontId="3" fillId="0" borderId="0"/>
    <xf numFmtId="0" fontId="3" fillId="0" borderId="0"/>
    <xf numFmtId="41" fontId="3" fillId="60" borderId="0"/>
    <xf numFmtId="41" fontId="3" fillId="60" borderId="0"/>
    <xf numFmtId="0" fontId="3" fillId="0" borderId="0"/>
    <xf numFmtId="0" fontId="3" fillId="0" borderId="0"/>
    <xf numFmtId="0" fontId="34" fillId="6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60" borderId="0"/>
    <xf numFmtId="41" fontId="3" fillId="60" borderId="0"/>
    <xf numFmtId="0" fontId="3" fillId="0" borderId="0"/>
    <xf numFmtId="0" fontId="3" fillId="0" borderId="0"/>
    <xf numFmtId="41" fontId="3" fillId="60" borderId="0"/>
    <xf numFmtId="41" fontId="3" fillId="6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63" borderId="33" applyNumberFormat="0" applyAlignment="0" applyProtection="0"/>
    <xf numFmtId="0" fontId="35" fillId="63" borderId="33" applyNumberFormat="0" applyAlignment="0" applyProtection="0"/>
    <xf numFmtId="0" fontId="35" fillId="63" borderId="33" applyNumberFormat="0" applyAlignment="0" applyProtection="0"/>
    <xf numFmtId="0" fontId="3" fillId="0" borderId="0"/>
    <xf numFmtId="0" fontId="3" fillId="0" borderId="0"/>
    <xf numFmtId="0" fontId="36" fillId="7" borderId="7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63" borderId="33" applyNumberFormat="0" applyAlignment="0" applyProtection="0"/>
    <xf numFmtId="0" fontId="35" fillId="63" borderId="33" applyNumberFormat="0" applyAlignment="0" applyProtection="0"/>
    <xf numFmtId="0" fontId="3" fillId="0" borderId="0"/>
    <xf numFmtId="0" fontId="3" fillId="0" borderId="0"/>
    <xf numFmtId="0" fontId="35" fillId="63" borderId="33" applyNumberFormat="0" applyAlignment="0" applyProtection="0"/>
    <xf numFmtId="0" fontId="3" fillId="0" borderId="0"/>
    <xf numFmtId="0" fontId="3" fillId="0" borderId="0"/>
    <xf numFmtId="0" fontId="3" fillId="0" borderId="0"/>
    <xf numFmtId="0" fontId="35" fillId="63" borderId="33" applyNumberFormat="0" applyAlignment="0" applyProtection="0"/>
    <xf numFmtId="0" fontId="3" fillId="0" borderId="0"/>
    <xf numFmtId="0" fontId="37" fillId="7" borderId="7" applyNumberFormat="0" applyAlignment="0" applyProtection="0"/>
    <xf numFmtId="41" fontId="3" fillId="64" borderId="0"/>
    <xf numFmtId="41" fontId="3" fillId="64" borderId="0"/>
    <xf numFmtId="41" fontId="3" fillId="64" borderId="0"/>
    <xf numFmtId="0" fontId="3" fillId="0" borderId="0"/>
    <xf numFmtId="0" fontId="3" fillId="0" borderId="0"/>
    <xf numFmtId="41" fontId="3" fillId="64" borderId="0"/>
    <xf numFmtId="0" fontId="3" fillId="0" borderId="0"/>
    <xf numFmtId="0" fontId="3" fillId="0" borderId="0"/>
    <xf numFmtId="0" fontId="3" fillId="0" borderId="0"/>
    <xf numFmtId="0" fontId="3" fillId="0" borderId="0"/>
    <xf numFmtId="1" fontId="38" fillId="0" borderId="34">
      <alignment vertical="top"/>
    </xf>
    <xf numFmtId="173" fontId="29" fillId="0" borderId="0" applyBorder="0">
      <alignment horizontal="right"/>
    </xf>
    <xf numFmtId="173" fontId="29" fillId="0" borderId="35" applyAlignment="0">
      <alignment horizontal="right"/>
    </xf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174" fontId="3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3" fillId="0" borderId="0"/>
    <xf numFmtId="0" fontId="3" fillId="0" borderId="0"/>
    <xf numFmtId="43" fontId="44" fillId="0" borderId="0" applyFont="0" applyFill="0" applyBorder="0" applyAlignment="0" applyProtection="0"/>
    <xf numFmtId="0" fontId="3" fillId="0" borderId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3" fontId="45" fillId="0" borderId="0" applyFont="0" applyFill="0" applyBorder="0" applyAlignment="0" applyProtection="0"/>
    <xf numFmtId="0" fontId="46" fillId="0" borderId="0"/>
    <xf numFmtId="0" fontId="3" fillId="0" borderId="0"/>
    <xf numFmtId="0" fontId="46" fillId="0" borderId="0"/>
    <xf numFmtId="0" fontId="3" fillId="0" borderId="0"/>
    <xf numFmtId="0" fontId="47" fillId="0" borderId="0"/>
    <xf numFmtId="0" fontId="3" fillId="0" borderId="0"/>
    <xf numFmtId="3" fontId="48" fillId="0" borderId="0" applyFont="0" applyFill="0" applyBorder="0" applyAlignment="0" applyProtection="0"/>
    <xf numFmtId="0" fontId="3" fillId="0" borderId="0"/>
    <xf numFmtId="3" fontId="48" fillId="0" borderId="0" applyFont="0" applyFill="0" applyBorder="0" applyAlignment="0" applyProtection="0"/>
    <xf numFmtId="0" fontId="3" fillId="0" borderId="0"/>
    <xf numFmtId="3" fontId="48" fillId="0" borderId="0" applyFont="0" applyFill="0" applyBorder="0" applyAlignment="0" applyProtection="0"/>
    <xf numFmtId="0" fontId="3" fillId="0" borderId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6" fontId="49" fillId="0" borderId="0">
      <protection locked="0"/>
    </xf>
    <xf numFmtId="0" fontId="47" fillId="0" borderId="0"/>
    <xf numFmtId="0" fontId="3" fillId="0" borderId="0"/>
    <xf numFmtId="0" fontId="50" fillId="0" borderId="0"/>
    <xf numFmtId="0" fontId="51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3" fillId="0" borderId="0"/>
    <xf numFmtId="0" fontId="3" fillId="0" borderId="0"/>
    <xf numFmtId="0" fontId="3" fillId="0" borderId="0"/>
    <xf numFmtId="0" fontId="52" fillId="0" borderId="0" applyNumberFormat="0" applyAlignment="0"/>
    <xf numFmtId="0" fontId="52" fillId="0" borderId="0" applyNumberFormat="0" applyAlignment="0"/>
    <xf numFmtId="0" fontId="52" fillId="0" borderId="0" applyNumberFormat="0" applyAlignment="0"/>
    <xf numFmtId="0" fontId="3" fillId="0" borderId="0"/>
    <xf numFmtId="0" fontId="3" fillId="0" borderId="0"/>
    <xf numFmtId="0" fontId="3" fillId="0" borderId="0"/>
    <xf numFmtId="177" fontId="53" fillId="0" borderId="0"/>
    <xf numFmtId="0" fontId="46" fillId="0" borderId="0"/>
    <xf numFmtId="0" fontId="3" fillId="0" borderId="0"/>
    <xf numFmtId="0" fontId="47" fillId="0" borderId="0"/>
    <xf numFmtId="0" fontId="3" fillId="0" borderId="0"/>
    <xf numFmtId="0" fontId="46" fillId="0" borderId="0"/>
    <xf numFmtId="0" fontId="3" fillId="0" borderId="0"/>
    <xf numFmtId="0" fontId="47" fillId="0" borderId="0"/>
    <xf numFmtId="0" fontId="3" fillId="0" borderId="0"/>
    <xf numFmtId="8" fontId="4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4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8" fontId="4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/>
    <xf numFmtId="17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5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" fillId="0" borderId="0"/>
    <xf numFmtId="0" fontId="48" fillId="0" borderId="0" applyFont="0" applyFill="0" applyBorder="0" applyAlignment="0" applyProtection="0"/>
    <xf numFmtId="0" fontId="3" fillId="0" borderId="0"/>
    <xf numFmtId="0" fontId="48" fillId="0" borderId="0" applyFont="0" applyFill="0" applyBorder="0" applyAlignment="0" applyProtection="0"/>
    <xf numFmtId="0" fontId="3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81" fontId="3" fillId="0" borderId="0" applyFont="0" applyFill="0" applyBorder="0" applyAlignment="0" applyProtection="0">
      <alignment wrapText="1"/>
    </xf>
    <xf numFmtId="181" fontId="3" fillId="0" borderId="0" applyFont="0" applyFill="0" applyBorder="0" applyAlignment="0" applyProtection="0">
      <alignment wrapText="1"/>
    </xf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/>
    <xf numFmtId="166" fontId="3" fillId="0" borderId="0"/>
    <xf numFmtId="16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0" fontId="3" fillId="0" borderId="0"/>
    <xf numFmtId="166" fontId="3" fillId="0" borderId="0"/>
    <xf numFmtId="166" fontId="3" fillId="0" borderId="0"/>
    <xf numFmtId="16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/>
    <xf numFmtId="16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/>
    <xf numFmtId="182" fontId="3" fillId="0" borderId="0" applyFont="0" applyFill="0" applyBorder="0" applyAlignment="0" applyProtection="0">
      <alignment horizontal="left" wrapText="1"/>
    </xf>
    <xf numFmtId="182" fontId="3" fillId="0" borderId="0" applyFont="0" applyFill="0" applyBorder="0" applyAlignment="0" applyProtection="0">
      <alignment horizontal="left" wrapText="1"/>
    </xf>
    <xf numFmtId="182" fontId="3" fillId="0" borderId="0" applyFont="0" applyFill="0" applyBorder="0" applyAlignment="0" applyProtection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82" fontId="3" fillId="0" borderId="0" applyFont="0" applyFill="0" applyBorder="0" applyAlignment="0" applyProtection="0">
      <alignment horizontal="left" wrapText="1"/>
    </xf>
    <xf numFmtId="182" fontId="3" fillId="0" borderId="0" applyFont="0" applyFill="0" applyBorder="0" applyAlignment="0" applyProtection="0">
      <alignment horizontal="left" wrapText="1"/>
    </xf>
    <xf numFmtId="182" fontId="3" fillId="0" borderId="0" applyFont="0" applyFill="0" applyBorder="0" applyAlignment="0" applyProtection="0">
      <alignment horizontal="left" wrapText="1"/>
    </xf>
    <xf numFmtId="182" fontId="3" fillId="0" borderId="0" applyFont="0" applyFill="0" applyBorder="0" applyAlignment="0" applyProtection="0">
      <alignment horizontal="left" wrapText="1"/>
    </xf>
    <xf numFmtId="0" fontId="3" fillId="0" borderId="0"/>
    <xf numFmtId="0" fontId="3" fillId="0" borderId="0"/>
    <xf numFmtId="182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2" fontId="3" fillId="0" borderId="0" applyFont="0" applyFill="0" applyBorder="0" applyAlignment="0" applyProtection="0">
      <alignment horizontal="left" wrapText="1"/>
    </xf>
    <xf numFmtId="182" fontId="3" fillId="0" borderId="0" applyFont="0" applyFill="0" applyBorder="0" applyAlignment="0" applyProtection="0">
      <alignment horizontal="left" wrapText="1"/>
    </xf>
    <xf numFmtId="182" fontId="3" fillId="0" borderId="0" applyFont="0" applyFill="0" applyBorder="0" applyAlignment="0" applyProtection="0">
      <alignment horizontal="left" wrapText="1"/>
    </xf>
    <xf numFmtId="182" fontId="3" fillId="0" borderId="0" applyFont="0" applyFill="0" applyBorder="0" applyAlignment="0" applyProtection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0"/>
    <xf numFmtId="0" fontId="3" fillId="0" borderId="0"/>
    <xf numFmtId="0" fontId="5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0"/>
    <xf numFmtId="0" fontId="3" fillId="0" borderId="0"/>
    <xf numFmtId="0" fontId="5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4" fillId="0" borderId="0" applyNumberFormat="0" applyFill="0" applyBorder="0" applyAlignment="0" applyProtection="0"/>
    <xf numFmtId="0" fontId="3" fillId="0" borderId="0"/>
    <xf numFmtId="0" fontId="56" fillId="0" borderId="0" applyNumberFormat="0" applyFill="0" applyBorder="0" applyAlignment="0" applyProtection="0"/>
    <xf numFmtId="1" fontId="57" fillId="65" borderId="36" applyNumberFormat="0" applyBorder="0" applyAlignment="0">
      <alignment horizontal="centerContinuous" vertical="center"/>
      <protection locked="0"/>
    </xf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177" fontId="11" fillId="0" borderId="0"/>
    <xf numFmtId="171" fontId="58" fillId="0" borderId="0">
      <alignment horizontal="right"/>
    </xf>
    <xf numFmtId="0" fontId="59" fillId="0" borderId="0">
      <alignment vertical="center"/>
    </xf>
    <xf numFmtId="0" fontId="60" fillId="0" borderId="0">
      <alignment horizontal="right"/>
    </xf>
    <xf numFmtId="170" fontId="61" fillId="0" borderId="0">
      <alignment horizontal="right" vertical="center"/>
    </xf>
    <xf numFmtId="170" fontId="58" fillId="0" borderId="0" applyFill="0" applyBorder="0">
      <alignment horizontal="right" vertical="center"/>
    </xf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3" fillId="0" borderId="0"/>
    <xf numFmtId="0" fontId="3" fillId="0" borderId="0"/>
    <xf numFmtId="0" fontId="63" fillId="4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45" borderId="0" applyNumberFormat="0" applyBorder="0" applyAlignment="0" applyProtection="0"/>
    <xf numFmtId="0" fontId="3" fillId="0" borderId="0"/>
    <xf numFmtId="0" fontId="3" fillId="0" borderId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3" fillId="0" borderId="0"/>
    <xf numFmtId="0" fontId="3" fillId="0" borderId="0"/>
    <xf numFmtId="0" fontId="62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3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4" fillId="2" borderId="0" applyNumberFormat="0" applyBorder="0" applyAlignment="0" applyProtection="0"/>
    <xf numFmtId="0" fontId="3" fillId="0" borderId="0"/>
    <xf numFmtId="38" fontId="11" fillId="64" borderId="0" applyNumberFormat="0" applyBorder="0" applyAlignment="0" applyProtection="0"/>
    <xf numFmtId="38" fontId="11" fillId="64" borderId="0" applyNumberFormat="0" applyBorder="0" applyAlignment="0" applyProtection="0"/>
    <xf numFmtId="38" fontId="11" fillId="64" borderId="0" applyNumberFormat="0" applyBorder="0" applyAlignment="0" applyProtection="0"/>
    <xf numFmtId="38" fontId="3" fillId="6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38" fontId="11" fillId="64" borderId="0" applyNumberFormat="0" applyBorder="0" applyAlignment="0" applyProtection="0"/>
    <xf numFmtId="38" fontId="11" fillId="64" borderId="0" applyNumberFormat="0" applyBorder="0" applyAlignment="0" applyProtection="0"/>
    <xf numFmtId="38" fontId="3" fillId="6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38" fontId="11" fillId="64" borderId="0" applyNumberFormat="0" applyBorder="0" applyAlignment="0" applyProtection="0"/>
    <xf numFmtId="38" fontId="11" fillId="64" borderId="0" applyNumberFormat="0" applyBorder="0" applyAlignment="0" applyProtection="0"/>
    <xf numFmtId="0" fontId="3" fillId="0" borderId="0"/>
    <xf numFmtId="0" fontId="3" fillId="0" borderId="0"/>
    <xf numFmtId="38" fontId="11" fillId="64" borderId="0" applyNumberFormat="0" applyBorder="0" applyAlignment="0" applyProtection="0"/>
    <xf numFmtId="38" fontId="11" fillId="6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6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38" fontId="11" fillId="64" borderId="0" applyNumberFormat="0" applyBorder="0" applyAlignment="0" applyProtection="0"/>
    <xf numFmtId="0" fontId="65" fillId="0" borderId="29"/>
    <xf numFmtId="0" fontId="7" fillId="0" borderId="37" applyNumberFormat="0" applyAlignment="0" applyProtection="0">
      <alignment horizontal="left"/>
    </xf>
    <xf numFmtId="0" fontId="7" fillId="0" borderId="37" applyNumberFormat="0" applyAlignment="0" applyProtection="0">
      <alignment horizontal="left"/>
    </xf>
    <xf numFmtId="0" fontId="3" fillId="0" borderId="0"/>
    <xf numFmtId="0" fontId="7" fillId="0" borderId="37" applyNumberFormat="0" applyAlignment="0" applyProtection="0">
      <alignment horizontal="left"/>
    </xf>
    <xf numFmtId="0" fontId="7" fillId="0" borderId="37" applyNumberFormat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7" fillId="0" borderId="37" applyNumberFormat="0" applyAlignment="0" applyProtection="0">
      <alignment horizontal="left"/>
    </xf>
    <xf numFmtId="0" fontId="7" fillId="0" borderId="19">
      <alignment horizontal="left"/>
    </xf>
    <xf numFmtId="0" fontId="7" fillId="0" borderId="19">
      <alignment horizontal="left"/>
    </xf>
    <xf numFmtId="0" fontId="3" fillId="0" borderId="0"/>
    <xf numFmtId="0" fontId="7" fillId="0" borderId="19">
      <alignment horizontal="left"/>
    </xf>
    <xf numFmtId="0" fontId="7" fillId="0" borderId="19">
      <alignment horizontal="left"/>
    </xf>
    <xf numFmtId="0" fontId="3" fillId="0" borderId="0"/>
    <xf numFmtId="0" fontId="3" fillId="0" borderId="0"/>
    <xf numFmtId="0" fontId="3" fillId="0" borderId="0"/>
    <xf numFmtId="0" fontId="7" fillId="0" borderId="19">
      <alignment horizontal="left"/>
    </xf>
    <xf numFmtId="0" fontId="66" fillId="59" borderId="0" applyNumberFormat="0" applyBorder="0" applyAlignment="0">
      <protection hidden="1"/>
    </xf>
    <xf numFmtId="0" fontId="45" fillId="0" borderId="0" applyNumberFormat="0" applyFill="0" applyBorder="0" applyAlignment="0" applyProtection="0"/>
    <xf numFmtId="0" fontId="67" fillId="0" borderId="38" applyNumberFormat="0" applyFill="0" applyAlignment="0" applyProtection="0"/>
    <xf numFmtId="0" fontId="67" fillId="0" borderId="38" applyNumberFormat="0" applyFill="0" applyAlignment="0" applyProtection="0"/>
    <xf numFmtId="0" fontId="3" fillId="0" borderId="0"/>
    <xf numFmtId="0" fontId="3" fillId="0" borderId="0"/>
    <xf numFmtId="0" fontId="68" fillId="0" borderId="39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39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0" borderId="0"/>
    <xf numFmtId="0" fontId="3" fillId="0" borderId="0"/>
    <xf numFmtId="0" fontId="69" fillId="0" borderId="1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/>
    <xf numFmtId="0" fontId="70" fillId="0" borderId="40" applyNumberFormat="0" applyFill="0" applyAlignment="0" applyProtection="0"/>
    <xf numFmtId="0" fontId="70" fillId="0" borderId="40" applyNumberFormat="0" applyFill="0" applyAlignment="0" applyProtection="0"/>
    <xf numFmtId="0" fontId="3" fillId="0" borderId="0"/>
    <xf numFmtId="0" fontId="3" fillId="0" borderId="0"/>
    <xf numFmtId="0" fontId="71" fillId="0" borderId="41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0" borderId="41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0" borderId="0"/>
    <xf numFmtId="0" fontId="3" fillId="0" borderId="0"/>
    <xf numFmtId="0" fontId="72" fillId="0" borderId="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73" fillId="0" borderId="42" applyNumberFormat="0" applyFill="0" applyAlignment="0" applyProtection="0"/>
    <xf numFmtId="0" fontId="73" fillId="0" borderId="42" applyNumberFormat="0" applyFill="0" applyAlignment="0" applyProtection="0"/>
    <xf numFmtId="0" fontId="73" fillId="0" borderId="42" applyNumberFormat="0" applyFill="0" applyAlignment="0" applyProtection="0"/>
    <xf numFmtId="0" fontId="3" fillId="0" borderId="0"/>
    <xf numFmtId="0" fontId="3" fillId="0" borderId="0"/>
    <xf numFmtId="0" fontId="74" fillId="0" borderId="4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4" fillId="0" borderId="4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42" applyNumberFormat="0" applyFill="0" applyAlignment="0" applyProtection="0"/>
    <xf numFmtId="0" fontId="73" fillId="0" borderId="42" applyNumberFormat="0" applyFill="0" applyAlignment="0" applyProtection="0"/>
    <xf numFmtId="0" fontId="3" fillId="0" borderId="0"/>
    <xf numFmtId="0" fontId="3" fillId="0" borderId="0"/>
    <xf numFmtId="0" fontId="73" fillId="0" borderId="4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75" fillId="0" borderId="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76" fillId="0" borderId="3" applyNumberFormat="0" applyFill="0" applyAlignment="0" applyProtection="0"/>
    <xf numFmtId="0" fontId="3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" fillId="0" borderId="0"/>
    <xf numFmtId="0" fontId="3" fillId="0" borderId="0"/>
    <xf numFmtId="0" fontId="7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" fillId="0" borderId="0"/>
    <xf numFmtId="0" fontId="3" fillId="0" borderId="0"/>
    <xf numFmtId="0" fontId="7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6" fillId="0" borderId="0" applyNumberFormat="0" applyFill="0" applyBorder="0" applyAlignment="0" applyProtection="0"/>
    <xf numFmtId="0" fontId="3" fillId="0" borderId="0"/>
    <xf numFmtId="38" fontId="29" fillId="0" borderId="0"/>
    <xf numFmtId="38" fontId="29" fillId="0" borderId="0"/>
    <xf numFmtId="0" fontId="3" fillId="0" borderId="0"/>
    <xf numFmtId="38" fontId="29" fillId="0" borderId="0"/>
    <xf numFmtId="38" fontId="29" fillId="0" borderId="0"/>
    <xf numFmtId="0" fontId="3" fillId="0" borderId="0"/>
    <xf numFmtId="0" fontId="3" fillId="0" borderId="0"/>
    <xf numFmtId="0" fontId="3" fillId="0" borderId="0"/>
    <xf numFmtId="40" fontId="29" fillId="0" borderId="0"/>
    <xf numFmtId="40" fontId="29" fillId="0" borderId="0"/>
    <xf numFmtId="0" fontId="3" fillId="0" borderId="0"/>
    <xf numFmtId="40" fontId="29" fillId="0" borderId="0"/>
    <xf numFmtId="4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3" fillId="0" borderId="0"/>
    <xf numFmtId="10" fontId="11" fillId="60" borderId="18" applyNumberFormat="0" applyBorder="0" applyAlignment="0" applyProtection="0"/>
    <xf numFmtId="10" fontId="11" fillId="60" borderId="18" applyNumberFormat="0" applyBorder="0" applyAlignment="0" applyProtection="0"/>
    <xf numFmtId="10" fontId="11" fillId="60" borderId="18" applyNumberFormat="0" applyBorder="0" applyAlignment="0" applyProtection="0"/>
    <xf numFmtId="10" fontId="3" fillId="60" borderId="18" applyNumberFormat="0" applyBorder="0" applyAlignment="0" applyProtection="0"/>
    <xf numFmtId="0" fontId="3" fillId="0" borderId="0"/>
    <xf numFmtId="0" fontId="3" fillId="0" borderId="0"/>
    <xf numFmtId="0" fontId="3" fillId="0" borderId="0"/>
    <xf numFmtId="10" fontId="11" fillId="60" borderId="18" applyNumberFormat="0" applyBorder="0" applyAlignment="0" applyProtection="0"/>
    <xf numFmtId="10" fontId="11" fillId="60" borderId="18" applyNumberFormat="0" applyBorder="0" applyAlignment="0" applyProtection="0"/>
    <xf numFmtId="10" fontId="3" fillId="60" borderId="18" applyNumberFormat="0" applyBorder="0" applyAlignment="0" applyProtection="0"/>
    <xf numFmtId="0" fontId="3" fillId="0" borderId="0"/>
    <xf numFmtId="0" fontId="3" fillId="0" borderId="0"/>
    <xf numFmtId="0" fontId="3" fillId="0" borderId="0"/>
    <xf numFmtId="10" fontId="11" fillId="60" borderId="18" applyNumberFormat="0" applyBorder="0" applyAlignment="0" applyProtection="0"/>
    <xf numFmtId="10" fontId="11" fillId="60" borderId="18" applyNumberFormat="0" applyBorder="0" applyAlignment="0" applyProtection="0"/>
    <xf numFmtId="0" fontId="3" fillId="0" borderId="0"/>
    <xf numFmtId="0" fontId="3" fillId="0" borderId="0"/>
    <xf numFmtId="10" fontId="11" fillId="60" borderId="18" applyNumberFormat="0" applyBorder="0" applyAlignment="0" applyProtection="0"/>
    <xf numFmtId="10" fontId="11" fillId="60" borderId="18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60" borderId="18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0" fontId="11" fillId="60" borderId="18" applyNumberFormat="0" applyBorder="0" applyAlignment="0" applyProtection="0"/>
    <xf numFmtId="0" fontId="78" fillId="44" borderId="32" applyNumberFormat="0" applyAlignment="0" applyProtection="0"/>
    <xf numFmtId="0" fontId="3" fillId="0" borderId="0"/>
    <xf numFmtId="0" fontId="79" fillId="5" borderId="4" applyNumberFormat="0" applyAlignment="0" applyProtection="0"/>
    <xf numFmtId="0" fontId="3" fillId="0" borderId="0"/>
    <xf numFmtId="0" fontId="79" fillId="5" borderId="4" applyNumberFormat="0" applyAlignment="0" applyProtection="0"/>
    <xf numFmtId="0" fontId="3" fillId="0" borderId="0"/>
    <xf numFmtId="0" fontId="78" fillId="44" borderId="32" applyNumberFormat="0" applyAlignment="0" applyProtection="0"/>
    <xf numFmtId="0" fontId="3" fillId="0" borderId="0"/>
    <xf numFmtId="0" fontId="78" fillId="44" borderId="32" applyNumberFormat="0" applyAlignment="0" applyProtection="0"/>
    <xf numFmtId="0" fontId="3" fillId="0" borderId="0"/>
    <xf numFmtId="0" fontId="79" fillId="5" borderId="4" applyNumberFormat="0" applyAlignment="0" applyProtection="0"/>
    <xf numFmtId="0" fontId="3" fillId="0" borderId="0"/>
    <xf numFmtId="0" fontId="79" fillId="5" borderId="4" applyNumberFormat="0" applyAlignment="0" applyProtection="0"/>
    <xf numFmtId="0" fontId="3" fillId="0" borderId="0"/>
    <xf numFmtId="0" fontId="79" fillId="5" borderId="4" applyNumberFormat="0" applyAlignment="0" applyProtection="0"/>
    <xf numFmtId="0" fontId="3" fillId="0" borderId="0"/>
    <xf numFmtId="0" fontId="79" fillId="5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80" fillId="5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78" fillId="44" borderId="32" applyNumberFormat="0" applyAlignment="0" applyProtection="0"/>
    <xf numFmtId="0" fontId="78" fillId="44" borderId="32" applyNumberFormat="0" applyAlignment="0" applyProtection="0"/>
    <xf numFmtId="0" fontId="78" fillId="44" borderId="32" applyNumberFormat="0" applyAlignment="0" applyProtection="0"/>
    <xf numFmtId="0" fontId="3" fillId="0" borderId="0"/>
    <xf numFmtId="0" fontId="3" fillId="0" borderId="0"/>
    <xf numFmtId="0" fontId="79" fillId="47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47" borderId="32" applyNumberFormat="0" applyAlignment="0" applyProtection="0"/>
    <xf numFmtId="0" fontId="3" fillId="0" borderId="0"/>
    <xf numFmtId="0" fontId="3" fillId="0" borderId="0"/>
    <xf numFmtId="0" fontId="80" fillId="5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80" fillId="5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80" fillId="5" borderId="4" applyNumberFormat="0" applyAlignment="0" applyProtection="0"/>
    <xf numFmtId="0" fontId="3" fillId="0" borderId="0"/>
    <xf numFmtId="0" fontId="79" fillId="5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44" borderId="32" applyNumberFormat="0" applyAlignment="0" applyProtection="0"/>
    <xf numFmtId="0" fontId="79" fillId="47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47" borderId="32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8" fillId="44" borderId="32" applyNumberFormat="0" applyAlignment="0" applyProtection="0"/>
    <xf numFmtId="0" fontId="79" fillId="5" borderId="4" applyNumberFormat="0" applyAlignment="0" applyProtection="0"/>
    <xf numFmtId="0" fontId="3" fillId="0" borderId="0"/>
    <xf numFmtId="0" fontId="3" fillId="0" borderId="0"/>
    <xf numFmtId="0" fontId="78" fillId="44" borderId="32" applyNumberFormat="0" applyAlignment="0" applyProtection="0"/>
    <xf numFmtId="0" fontId="79" fillId="5" borderId="4" applyNumberFormat="0" applyAlignment="0" applyProtection="0"/>
    <xf numFmtId="0" fontId="3" fillId="0" borderId="0"/>
    <xf numFmtId="0" fontId="3" fillId="0" borderId="0"/>
    <xf numFmtId="0" fontId="78" fillId="44" borderId="32" applyNumberFormat="0" applyAlignment="0" applyProtection="0"/>
    <xf numFmtId="0" fontId="79" fillId="5" borderId="4" applyNumberFormat="0" applyAlignment="0" applyProtection="0"/>
    <xf numFmtId="0" fontId="3" fillId="0" borderId="0"/>
    <xf numFmtId="0" fontId="3" fillId="0" borderId="0"/>
    <xf numFmtId="0" fontId="79" fillId="5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79" fillId="5" borderId="4" applyNumberFormat="0" applyAlignment="0" applyProtection="0"/>
    <xf numFmtId="0" fontId="3" fillId="0" borderId="0"/>
    <xf numFmtId="0" fontId="3" fillId="0" borderId="0"/>
    <xf numFmtId="0" fontId="3" fillId="0" borderId="0"/>
    <xf numFmtId="0" fontId="79" fillId="5" borderId="4" applyNumberFormat="0" applyAlignment="0" applyProtection="0"/>
    <xf numFmtId="0" fontId="3" fillId="0" borderId="0"/>
    <xf numFmtId="41" fontId="9" fillId="66" borderId="44">
      <alignment horizontal="left"/>
      <protection locked="0"/>
    </xf>
    <xf numFmtId="41" fontId="9" fillId="66" borderId="44">
      <alignment horizontal="left"/>
      <protection locked="0"/>
    </xf>
    <xf numFmtId="0" fontId="3" fillId="0" borderId="0"/>
    <xf numFmtId="0" fontId="3" fillId="0" borderId="0"/>
    <xf numFmtId="10" fontId="9" fillId="66" borderId="44">
      <alignment horizontal="right"/>
      <protection locked="0"/>
    </xf>
    <xf numFmtId="10" fontId="9" fillId="66" borderId="44">
      <alignment horizontal="right"/>
      <protection locked="0"/>
    </xf>
    <xf numFmtId="0" fontId="3" fillId="0" borderId="0"/>
    <xf numFmtId="0" fontId="3" fillId="0" borderId="0"/>
    <xf numFmtId="10" fontId="9" fillId="66" borderId="44">
      <alignment horizontal="right"/>
      <protection locked="0"/>
    </xf>
    <xf numFmtId="41" fontId="9" fillId="66" borderId="44">
      <alignment horizontal="left"/>
      <protection locked="0"/>
    </xf>
    <xf numFmtId="0" fontId="65" fillId="0" borderId="45"/>
    <xf numFmtId="0" fontId="11" fillId="64" borderId="0"/>
    <xf numFmtId="0" fontId="11" fillId="64" borderId="0"/>
    <xf numFmtId="0" fontId="3" fillId="0" borderId="0"/>
    <xf numFmtId="0" fontId="3" fillId="0" borderId="0"/>
    <xf numFmtId="0" fontId="3" fillId="0" borderId="0"/>
    <xf numFmtId="0" fontId="3" fillId="0" borderId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3" fontId="81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2" fillId="0" borderId="46" applyNumberFormat="0" applyFill="0" applyAlignment="0" applyProtection="0"/>
    <xf numFmtId="0" fontId="82" fillId="0" borderId="46" applyNumberFormat="0" applyFill="0" applyAlignment="0" applyProtection="0"/>
    <xf numFmtId="0" fontId="82" fillId="0" borderId="46" applyNumberFormat="0" applyFill="0" applyAlignment="0" applyProtection="0"/>
    <xf numFmtId="0" fontId="3" fillId="0" borderId="0"/>
    <xf numFmtId="0" fontId="3" fillId="0" borderId="0"/>
    <xf numFmtId="0" fontId="83" fillId="0" borderId="47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3" fillId="0" borderId="47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2" fillId="0" borderId="46" applyNumberFormat="0" applyFill="0" applyAlignment="0" applyProtection="0"/>
    <xf numFmtId="0" fontId="82" fillId="0" borderId="46" applyNumberFormat="0" applyFill="0" applyAlignment="0" applyProtection="0"/>
    <xf numFmtId="0" fontId="3" fillId="0" borderId="0"/>
    <xf numFmtId="0" fontId="3" fillId="0" borderId="0"/>
    <xf numFmtId="0" fontId="82" fillId="0" borderId="4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84" fillId="0" borderId="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85" fillId="0" borderId="6" applyNumberFormat="0" applyFill="0" applyAlignment="0" applyProtection="0"/>
    <xf numFmtId="0" fontId="3" fillId="0" borderId="0"/>
    <xf numFmtId="18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4" fillId="0" borderId="48" applyNumberFormat="0" applyFont="0" applyAlignment="0">
      <alignment horizontal="center"/>
    </xf>
    <xf numFmtId="44" fontId="4" fillId="0" borderId="48" applyNumberFormat="0" applyFont="0" applyAlignment="0">
      <alignment horizontal="center"/>
    </xf>
    <xf numFmtId="44" fontId="4" fillId="0" borderId="48" applyNumberFormat="0" applyFont="0" applyAlignment="0">
      <alignment horizontal="center"/>
    </xf>
    <xf numFmtId="44" fontId="4" fillId="0" borderId="48" applyNumberFormat="0" applyFont="0" applyAlignment="0">
      <alignment horizontal="center"/>
    </xf>
    <xf numFmtId="44" fontId="4" fillId="0" borderId="48" applyNumberFormat="0" applyFont="0" applyAlignment="0">
      <alignment horizontal="center"/>
    </xf>
    <xf numFmtId="44" fontId="4" fillId="0" borderId="48" applyNumberFormat="0" applyFont="0" applyAlignment="0">
      <alignment horizontal="center"/>
    </xf>
    <xf numFmtId="44" fontId="4" fillId="0" borderId="48" applyNumberFormat="0" applyFont="0" applyAlignment="0">
      <alignment horizontal="center"/>
    </xf>
    <xf numFmtId="44" fontId="4" fillId="0" borderId="48" applyNumberFormat="0" applyFont="0" applyAlignment="0">
      <alignment horizontal="center"/>
    </xf>
    <xf numFmtId="44" fontId="4" fillId="0" borderId="48" applyNumberFormat="0" applyFont="0" applyAlignment="0">
      <alignment horizontal="center"/>
    </xf>
    <xf numFmtId="0" fontId="3" fillId="0" borderId="0"/>
    <xf numFmtId="0" fontId="3" fillId="0" borderId="0"/>
    <xf numFmtId="0" fontId="3" fillId="0" borderId="0"/>
    <xf numFmtId="44" fontId="4" fillId="0" borderId="48" applyNumberFormat="0" applyFont="0" applyAlignment="0">
      <alignment horizontal="center"/>
    </xf>
    <xf numFmtId="44" fontId="4" fillId="0" borderId="49" applyNumberFormat="0" applyFont="0" applyAlignment="0">
      <alignment horizontal="center"/>
    </xf>
    <xf numFmtId="44" fontId="4" fillId="0" borderId="49" applyNumberFormat="0" applyFont="0" applyAlignment="0">
      <alignment horizontal="center"/>
    </xf>
    <xf numFmtId="44" fontId="4" fillId="0" borderId="49" applyNumberFormat="0" applyFont="0" applyAlignment="0">
      <alignment horizontal="center"/>
    </xf>
    <xf numFmtId="44" fontId="4" fillId="0" borderId="49" applyNumberFormat="0" applyFont="0" applyAlignment="0">
      <alignment horizontal="center"/>
    </xf>
    <xf numFmtId="44" fontId="4" fillId="0" borderId="49" applyNumberFormat="0" applyFont="0" applyAlignment="0">
      <alignment horizontal="center"/>
    </xf>
    <xf numFmtId="44" fontId="4" fillId="0" borderId="49" applyNumberFormat="0" applyFont="0" applyAlignment="0">
      <alignment horizontal="center"/>
    </xf>
    <xf numFmtId="44" fontId="4" fillId="0" borderId="49" applyNumberFormat="0" applyFont="0" applyAlignment="0">
      <alignment horizontal="center"/>
    </xf>
    <xf numFmtId="44" fontId="4" fillId="0" borderId="49" applyNumberFormat="0" applyFont="0" applyAlignment="0">
      <alignment horizontal="center"/>
    </xf>
    <xf numFmtId="44" fontId="4" fillId="0" borderId="49" applyNumberFormat="0" applyFont="0" applyAlignment="0">
      <alignment horizontal="center"/>
    </xf>
    <xf numFmtId="0" fontId="3" fillId="0" borderId="0"/>
    <xf numFmtId="0" fontId="3" fillId="0" borderId="0"/>
    <xf numFmtId="0" fontId="3" fillId="0" borderId="0"/>
    <xf numFmtId="44" fontId="4" fillId="0" borderId="49" applyNumberFormat="0" applyFont="0" applyAlignment="0">
      <alignment horizont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4" fontId="11" fillId="67" borderId="0">
      <alignment horizontal="center"/>
    </xf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3" fillId="0" borderId="0"/>
    <xf numFmtId="0" fontId="3" fillId="0" borderId="0"/>
    <xf numFmtId="0" fontId="87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8" fillId="47" borderId="0" applyNumberFormat="0" applyBorder="0" applyAlignment="0" applyProtection="0"/>
    <xf numFmtId="0" fontId="3" fillId="0" borderId="0"/>
    <xf numFmtId="0" fontId="3" fillId="0" borderId="0"/>
    <xf numFmtId="0" fontId="86" fillId="47" borderId="0" applyNumberFormat="0" applyBorder="0" applyAlignment="0" applyProtection="0"/>
    <xf numFmtId="0" fontId="86" fillId="47" borderId="0" applyNumberFormat="0" applyBorder="0" applyAlignment="0" applyProtection="0"/>
    <xf numFmtId="0" fontId="3" fillId="0" borderId="0"/>
    <xf numFmtId="0" fontId="3" fillId="0" borderId="0"/>
    <xf numFmtId="0" fontId="86" fillId="4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89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90" fillId="4" borderId="0" applyNumberFormat="0" applyBorder="0" applyAlignment="0" applyProtection="0"/>
    <xf numFmtId="0" fontId="3" fillId="0" borderId="0"/>
    <xf numFmtId="37" fontId="91" fillId="0" borderId="0"/>
    <xf numFmtId="37" fontId="91" fillId="0" borderId="0"/>
    <xf numFmtId="37" fontId="91" fillId="0" borderId="0"/>
    <xf numFmtId="0" fontId="3" fillId="0" borderId="0"/>
    <xf numFmtId="0" fontId="3" fillId="0" borderId="0"/>
    <xf numFmtId="0" fontId="3" fillId="0" borderId="0"/>
    <xf numFmtId="185" fontId="3" fillId="0" borderId="0"/>
    <xf numFmtId="186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87" fontId="3" fillId="0" borderId="0"/>
    <xf numFmtId="18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3" fillId="0" borderId="0"/>
    <xf numFmtId="18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3" fillId="0" borderId="0"/>
    <xf numFmtId="18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5" fontId="3" fillId="0" borderId="0"/>
    <xf numFmtId="18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5" fontId="3" fillId="0" borderId="0"/>
    <xf numFmtId="185" fontId="3" fillId="0" borderId="0"/>
    <xf numFmtId="0" fontId="3" fillId="0" borderId="0"/>
    <xf numFmtId="0" fontId="3" fillId="0" borderId="0"/>
    <xf numFmtId="0" fontId="3" fillId="0" borderId="0"/>
    <xf numFmtId="18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5" fontId="3" fillId="0" borderId="0"/>
    <xf numFmtId="18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8" fontId="92" fillId="0" borderId="0"/>
    <xf numFmtId="0" fontId="3" fillId="0" borderId="0"/>
    <xf numFmtId="189" fontId="93" fillId="0" borderId="0"/>
    <xf numFmtId="189" fontId="93" fillId="0" borderId="0"/>
    <xf numFmtId="190" fontId="11" fillId="0" borderId="0"/>
    <xf numFmtId="191" fontId="11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37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3" fillId="0" borderId="0" applyFill="0" applyBorder="0" applyAlignment="0" applyProtection="0"/>
    <xf numFmtId="0" fontId="3" fillId="0" borderId="0"/>
    <xf numFmtId="0" fontId="3" fillId="0" borderId="0"/>
    <xf numFmtId="37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>
      <alignment wrapText="1"/>
    </xf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187" fontId="94" fillId="0" borderId="0">
      <alignment horizontal="left"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 applyNumberFormat="0" applyFill="0" applyBorder="0" applyAlignment="0" applyProtection="0"/>
    <xf numFmtId="0" fontId="1" fillId="0" borderId="0"/>
    <xf numFmtId="187" fontId="94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94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94" fillId="0" borderId="0">
      <alignment horizontal="left"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94" fillId="0" borderId="0">
      <alignment horizontal="left"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94" fillId="0" borderId="0">
      <alignment horizontal="left"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94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2" fontId="3" fillId="0" borderId="0">
      <alignment horizontal="left" wrapText="1"/>
    </xf>
    <xf numFmtId="192" fontId="3" fillId="0" borderId="0">
      <alignment horizontal="left" wrapText="1"/>
    </xf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2" fontId="3" fillId="0" borderId="0">
      <alignment horizontal="left" wrapText="1"/>
    </xf>
    <xf numFmtId="0" fontId="3" fillId="0" borderId="0"/>
    <xf numFmtId="192" fontId="3" fillId="0" borderId="0">
      <alignment horizontal="left" wrapText="1"/>
    </xf>
    <xf numFmtId="0" fontId="3" fillId="0" borderId="0"/>
    <xf numFmtId="192" fontId="3" fillId="0" borderId="0">
      <alignment horizontal="left" wrapText="1"/>
    </xf>
    <xf numFmtId="0" fontId="3" fillId="0" borderId="0"/>
    <xf numFmtId="192" fontId="3" fillId="0" borderId="0">
      <alignment horizontal="left" wrapText="1"/>
    </xf>
    <xf numFmtId="0" fontId="3" fillId="0" borderId="0"/>
    <xf numFmtId="192" fontId="3" fillId="0" borderId="0">
      <alignment horizontal="left" wrapText="1"/>
    </xf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4" fontId="94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3" fontId="3" fillId="0" borderId="0">
      <alignment horizontal="left" wrapText="1"/>
    </xf>
    <xf numFmtId="193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94" fontId="94" fillId="0" borderId="0">
      <alignment horizontal="left" wrapText="1"/>
    </xf>
    <xf numFmtId="0" fontId="42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4" fontId="94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4" fontId="94" fillId="0" borderId="0">
      <alignment horizontal="left" wrapText="1"/>
    </xf>
    <xf numFmtId="165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5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5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5" fontId="3" fillId="0" borderId="0">
      <alignment horizontal="left" wrapText="1"/>
    </xf>
    <xf numFmtId="0" fontId="18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4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5" fontId="94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94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2" borderId="50" applyNumberFormat="0" applyFont="0" applyAlignment="0" applyProtection="0"/>
    <xf numFmtId="0" fontId="3" fillId="42" borderId="50" applyNumberFormat="0" applyFont="0" applyAlignment="0" applyProtection="0"/>
    <xf numFmtId="0" fontId="3" fillId="0" borderId="0"/>
    <xf numFmtId="0" fontId="94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2" borderId="50" applyNumberFormat="0" applyFont="0" applyAlignment="0" applyProtection="0"/>
    <xf numFmtId="0" fontId="3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2" borderId="50" applyNumberFormat="0" applyFont="0" applyAlignment="0" applyProtection="0"/>
    <xf numFmtId="0" fontId="3" fillId="42" borderId="50" applyNumberFormat="0" applyFont="0" applyAlignment="0" applyProtection="0"/>
    <xf numFmtId="0" fontId="3" fillId="0" borderId="0"/>
    <xf numFmtId="0" fontId="3" fillId="0" borderId="0"/>
    <xf numFmtId="0" fontId="18" fillId="8" borderId="8" applyNumberFormat="0" applyFont="0" applyAlignment="0" applyProtection="0"/>
    <xf numFmtId="0" fontId="19" fillId="8" borderId="8" applyNumberFormat="0" applyFont="0" applyAlignment="0" applyProtection="0"/>
    <xf numFmtId="0" fontId="18" fillId="8" borderId="8" applyNumberFormat="0" applyFont="0" applyAlignment="0" applyProtection="0"/>
    <xf numFmtId="0" fontId="3" fillId="42" borderId="50" applyNumberFormat="0" applyFont="0" applyAlignment="0" applyProtection="0"/>
    <xf numFmtId="0" fontId="3" fillId="42" borderId="50" applyNumberFormat="0" applyFont="0" applyAlignment="0" applyProtection="0"/>
    <xf numFmtId="0" fontId="3" fillId="42" borderId="50" applyNumberFormat="0" applyFont="0" applyAlignment="0" applyProtection="0"/>
    <xf numFmtId="0" fontId="3" fillId="42" borderId="50" applyNumberFormat="0" applyFont="0" applyAlignment="0" applyProtection="0"/>
    <xf numFmtId="0" fontId="18" fillId="8" borderId="8" applyNumberFormat="0" applyFont="0" applyAlignment="0" applyProtection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2" borderId="50" applyNumberFormat="0" applyFont="0" applyAlignment="0" applyProtection="0"/>
    <xf numFmtId="0" fontId="19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4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42" borderId="50" applyNumberFormat="0" applyFont="0" applyAlignment="0" applyProtection="0"/>
    <xf numFmtId="0" fontId="19" fillId="42" borderId="50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6" fillId="61" borderId="51" applyNumberFormat="0" applyAlignment="0" applyProtection="0"/>
    <xf numFmtId="0" fontId="96" fillId="61" borderId="51" applyNumberFormat="0" applyAlignment="0" applyProtection="0"/>
    <xf numFmtId="0" fontId="96" fillId="61" borderId="5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7" fillId="62" borderId="5" applyNumberFormat="0" applyAlignment="0" applyProtection="0"/>
    <xf numFmtId="0" fontId="3" fillId="0" borderId="0"/>
    <xf numFmtId="0" fontId="3" fillId="0" borderId="0"/>
    <xf numFmtId="0" fontId="3" fillId="0" borderId="0"/>
    <xf numFmtId="0" fontId="96" fillId="62" borderId="5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6" fillId="61" borderId="51" applyNumberFormat="0" applyAlignment="0" applyProtection="0"/>
    <xf numFmtId="0" fontId="96" fillId="61" borderId="5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6" fillId="61" borderId="5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7" fillId="6" borderId="5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8" fillId="6" borderId="5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0" fillId="0" borderId="0" applyFont="0" applyFill="0" applyBorder="0" applyAlignment="0" applyProtection="0"/>
    <xf numFmtId="0" fontId="3" fillId="0" borderId="0"/>
    <xf numFmtId="0" fontId="3" fillId="0" borderId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4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8" fillId="0" borderId="0" applyFont="0" applyFill="0" applyBorder="0" applyAlignment="0" applyProtection="0"/>
    <xf numFmtId="0" fontId="3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68" borderId="44"/>
    <xf numFmtId="41" fontId="3" fillId="68" borderId="44"/>
    <xf numFmtId="41" fontId="3" fillId="68" borderId="44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68" borderId="44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68" borderId="44"/>
    <xf numFmtId="197" fontId="99" fillId="64" borderId="0" applyBorder="0" applyAlignment="0">
      <protection hidden="1"/>
    </xf>
    <xf numFmtId="1" fontId="99" fillId="64" borderId="0">
      <alignment horizontal="center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0" fillId="0" borderId="27">
      <alignment horizontal="center"/>
    </xf>
    <xf numFmtId="0" fontId="100" fillId="0" borderId="27">
      <alignment horizontal="center"/>
    </xf>
    <xf numFmtId="0" fontId="100" fillId="0" borderId="27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69" borderId="0" applyNumberFormat="0" applyFont="0" applyBorder="0" applyAlignment="0" applyProtection="0"/>
    <xf numFmtId="0" fontId="43" fillId="69" borderId="0" applyNumberFormat="0" applyFont="0" applyBorder="0" applyAlignment="0" applyProtection="0"/>
    <xf numFmtId="0" fontId="43" fillId="69" borderId="0" applyNumberFormat="0" applyFon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101" fillId="0" borderId="0" applyFill="0" applyBorder="0" applyAlignment="0" applyProtection="0"/>
    <xf numFmtId="0" fontId="10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101" fillId="0" borderId="0" applyFill="0" applyBorder="0" applyAlignment="0" applyProtection="0"/>
    <xf numFmtId="3" fontId="101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101" fillId="0" borderId="0" applyFill="0" applyBorder="0" applyAlignment="0" applyProtection="0"/>
    <xf numFmtId="42" fontId="3" fillId="60" borderId="0"/>
    <xf numFmtId="42" fontId="3" fillId="60" borderId="0"/>
    <xf numFmtId="42" fontId="3" fillId="6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2" fontId="3" fillId="6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2" fontId="3" fillId="60" borderId="52">
      <alignment vertical="center"/>
    </xf>
    <xf numFmtId="42" fontId="3" fillId="60" borderId="52">
      <alignment vertical="center"/>
    </xf>
    <xf numFmtId="42" fontId="3" fillId="60" borderId="52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2" fontId="3" fillId="60" borderId="52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2" fontId="3" fillId="60" borderId="52">
      <alignment vertical="center"/>
    </xf>
    <xf numFmtId="0" fontId="4" fillId="60" borderId="11" applyNumberFormat="0">
      <alignment horizontal="center" vertical="center" wrapText="1"/>
    </xf>
    <xf numFmtId="0" fontId="4" fillId="60" borderId="11" applyNumberFormat="0">
      <alignment horizontal="center" vertical="center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60" borderId="0"/>
    <xf numFmtId="10" fontId="3" fillId="60" borderId="0"/>
    <xf numFmtId="10" fontId="3" fillId="6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60" borderId="0"/>
    <xf numFmtId="10" fontId="3" fillId="60" borderId="0"/>
    <xf numFmtId="0" fontId="3" fillId="0" borderId="0"/>
    <xf numFmtId="0" fontId="3" fillId="0" borderId="0"/>
    <xf numFmtId="10" fontId="3" fillId="60" borderId="0"/>
    <xf numFmtId="10" fontId="3" fillId="60" borderId="0"/>
    <xf numFmtId="0" fontId="3" fillId="0" borderId="0"/>
    <xf numFmtId="0" fontId="3" fillId="0" borderId="0"/>
    <xf numFmtId="0" fontId="3" fillId="0" borderId="0"/>
    <xf numFmtId="10" fontId="3" fillId="60" borderId="0"/>
    <xf numFmtId="0" fontId="3" fillId="0" borderId="0"/>
    <xf numFmtId="0" fontId="3" fillId="0" borderId="0"/>
    <xf numFmtId="10" fontId="3" fillId="60" borderId="0"/>
    <xf numFmtId="10" fontId="3" fillId="60" borderId="0"/>
    <xf numFmtId="0" fontId="3" fillId="0" borderId="0"/>
    <xf numFmtId="0" fontId="3" fillId="0" borderId="0"/>
    <xf numFmtId="10" fontId="3" fillId="60" borderId="0"/>
    <xf numFmtId="10" fontId="3" fillId="6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60" borderId="0"/>
    <xf numFmtId="198" fontId="3" fillId="60" borderId="0"/>
    <xf numFmtId="0" fontId="3" fillId="0" borderId="0"/>
    <xf numFmtId="198" fontId="3" fillId="60" borderId="0"/>
    <xf numFmtId="198" fontId="3" fillId="6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8" fontId="3" fillId="60" borderId="0"/>
    <xf numFmtId="198" fontId="3" fillId="60" borderId="0"/>
    <xf numFmtId="0" fontId="3" fillId="0" borderId="0"/>
    <xf numFmtId="0" fontId="3" fillId="0" borderId="0"/>
    <xf numFmtId="198" fontId="3" fillId="60" borderId="0"/>
    <xf numFmtId="198" fontId="3" fillId="60" borderId="0"/>
    <xf numFmtId="0" fontId="3" fillId="0" borderId="0"/>
    <xf numFmtId="0" fontId="3" fillId="0" borderId="0"/>
    <xf numFmtId="0" fontId="3" fillId="0" borderId="0"/>
    <xf numFmtId="198" fontId="3" fillId="60" borderId="0"/>
    <xf numFmtId="0" fontId="3" fillId="0" borderId="0"/>
    <xf numFmtId="0" fontId="3" fillId="0" borderId="0"/>
    <xf numFmtId="198" fontId="3" fillId="60" borderId="0"/>
    <xf numFmtId="198" fontId="3" fillId="60" borderId="0"/>
    <xf numFmtId="0" fontId="3" fillId="0" borderId="0"/>
    <xf numFmtId="0" fontId="3" fillId="0" borderId="0"/>
    <xf numFmtId="0" fontId="3" fillId="0" borderId="0"/>
    <xf numFmtId="0" fontId="3" fillId="0" borderId="0"/>
    <xf numFmtId="198" fontId="3" fillId="60" borderId="0"/>
    <xf numFmtId="198" fontId="3" fillId="6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8" fontId="3" fillId="60" borderId="0"/>
    <xf numFmtId="42" fontId="3" fillId="60" borderId="0"/>
    <xf numFmtId="164" fontId="29" fillId="0" borderId="0" applyBorder="0" applyAlignment="0"/>
    <xf numFmtId="164" fontId="29" fillId="0" borderId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2" fontId="3" fillId="60" borderId="53">
      <alignment horizontal="left"/>
    </xf>
    <xf numFmtId="42" fontId="3" fillId="60" borderId="53">
      <alignment horizontal="left"/>
    </xf>
    <xf numFmtId="42" fontId="3" fillId="60" borderId="53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2" fontId="3" fillId="60" borderId="53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2" fontId="3" fillId="60" borderId="53">
      <alignment horizontal="left"/>
    </xf>
    <xf numFmtId="198" fontId="8" fillId="60" borderId="53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9" fillId="0" borderId="0" applyBorder="0" applyAlignment="0"/>
    <xf numFmtId="14" fontId="94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9" fontId="3" fillId="0" borderId="0" applyFont="0" applyFill="0" applyAlignment="0">
      <alignment horizontal="right"/>
    </xf>
    <xf numFmtId="199" fontId="3" fillId="0" borderId="0" applyFont="0" applyFill="0" applyAlignment="0">
      <alignment horizontal="right"/>
    </xf>
    <xf numFmtId="199" fontId="3" fillId="0" borderId="0" applyFont="0" applyFill="0" applyAlignment="0">
      <alignment horizontal="righ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9" fontId="3" fillId="0" borderId="0" applyFont="0" applyFill="0" applyAlignment="0">
      <alignment horizontal="right"/>
    </xf>
    <xf numFmtId="199" fontId="3" fillId="0" borderId="0" applyFont="0" applyFill="0" applyAlignment="0">
      <alignment horizontal="right"/>
    </xf>
    <xf numFmtId="0" fontId="3" fillId="0" borderId="0"/>
    <xf numFmtId="0" fontId="3" fillId="0" borderId="0"/>
    <xf numFmtId="199" fontId="3" fillId="0" borderId="0" applyFont="0" applyFill="0" applyAlignment="0">
      <alignment horizontal="right"/>
    </xf>
    <xf numFmtId="199" fontId="3" fillId="0" borderId="0" applyFont="0" applyFill="0" applyAlignment="0">
      <alignment horizontal="right"/>
    </xf>
    <xf numFmtId="0" fontId="3" fillId="0" borderId="0"/>
    <xf numFmtId="0" fontId="3" fillId="0" borderId="0"/>
    <xf numFmtId="0" fontId="3" fillId="0" borderId="0"/>
    <xf numFmtId="199" fontId="3" fillId="0" borderId="0" applyFont="0" applyFill="0" applyAlignment="0">
      <alignment horizontal="right"/>
    </xf>
    <xf numFmtId="0" fontId="3" fillId="0" borderId="0"/>
    <xf numFmtId="0" fontId="3" fillId="0" borderId="0"/>
    <xf numFmtId="199" fontId="3" fillId="0" borderId="0" applyFont="0" applyFill="0" applyAlignment="0">
      <alignment horizontal="right"/>
    </xf>
    <xf numFmtId="199" fontId="3" fillId="0" borderId="0" applyFont="0" applyFill="0" applyAlignment="0">
      <alignment horizontal="right"/>
    </xf>
    <xf numFmtId="0" fontId="3" fillId="0" borderId="0"/>
    <xf numFmtId="0" fontId="3" fillId="0" borderId="0"/>
    <xf numFmtId="199" fontId="3" fillId="0" borderId="0" applyFont="0" applyFill="0" applyAlignment="0">
      <alignment horizontal="right"/>
    </xf>
    <xf numFmtId="199" fontId="3" fillId="0" borderId="0" applyFont="0" applyFill="0" applyAlignment="0">
      <alignment horizontal="righ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0" fontId="103" fillId="0" borderId="0"/>
    <xf numFmtId="4" fontId="104" fillId="66" borderId="51" applyNumberForma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1" fillId="47" borderId="54" applyNumberFormat="0" applyProtection="0">
      <alignment vertical="center"/>
    </xf>
    <xf numFmtId="4" fontId="105" fillId="66" borderId="51" applyNumberForma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66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1" fillId="66" borderId="54" applyNumberFormat="0" applyProtection="0">
      <alignment horizontal="left" vertical="center" indent="1"/>
    </xf>
    <xf numFmtId="4" fontId="104" fillId="66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70" borderId="0" applyNumberFormat="0" applyProtection="0">
      <alignment horizontal="left" vertical="center" indent="1"/>
    </xf>
    <xf numFmtId="0" fontId="3" fillId="70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" fontId="11" fillId="52" borderId="54" applyNumberFormat="0" applyProtection="0">
      <alignment horizontal="left" vertical="center" indent="1"/>
    </xf>
    <xf numFmtId="4" fontId="104" fillId="71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72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73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34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74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75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76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77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78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6" fillId="79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6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7" fillId="80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1" borderId="51" applyNumberFormat="0" applyProtection="0">
      <alignment horizontal="left" vertical="center" indent="1"/>
    </xf>
    <xf numFmtId="0" fontId="3" fillId="81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" fontId="108" fillId="0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8" fillId="0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2" borderId="51" applyNumberFormat="0" applyProtection="0">
      <alignment horizontal="left" vertical="center" indent="1"/>
    </xf>
    <xf numFmtId="0" fontId="3" fillId="82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82" borderId="51" applyNumberFormat="0" applyProtection="0">
      <alignment horizontal="left" vertical="center" indent="1"/>
    </xf>
    <xf numFmtId="0" fontId="3" fillId="82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83" borderId="51" applyNumberFormat="0" applyProtection="0">
      <alignment horizontal="left" vertical="center" indent="1"/>
    </xf>
    <xf numFmtId="0" fontId="3" fillId="83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83" borderId="51" applyNumberFormat="0" applyProtection="0">
      <alignment horizontal="left" vertical="center" indent="1"/>
    </xf>
    <xf numFmtId="0" fontId="3" fillId="83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64" borderId="51" applyNumberFormat="0" applyProtection="0">
      <alignment horizontal="left" vertical="center" indent="1"/>
    </xf>
    <xf numFmtId="0" fontId="3" fillId="64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64" borderId="51" applyNumberFormat="0" applyProtection="0">
      <alignment horizontal="left" vertical="center" indent="1"/>
    </xf>
    <xf numFmtId="0" fontId="3" fillId="64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81" borderId="51" applyNumberFormat="0" applyProtection="0">
      <alignment horizontal="left" vertical="center" indent="1"/>
    </xf>
    <xf numFmtId="0" fontId="3" fillId="81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81" borderId="51" applyNumberFormat="0" applyProtection="0">
      <alignment horizontal="left" vertical="center" indent="1"/>
    </xf>
    <xf numFmtId="0" fontId="3" fillId="81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67" borderId="51" applyNumberForma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5" fillId="67" borderId="51" applyNumberForma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67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67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04" fillId="65" borderId="51" applyNumberFormat="0" applyProtection="0">
      <alignment horizontal="right" vertical="center"/>
    </xf>
    <xf numFmtId="4" fontId="104" fillId="65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1" fillId="0" borderId="54" applyNumberFormat="0" applyProtection="0">
      <alignment horizontal="right" vertical="center"/>
    </xf>
    <xf numFmtId="4" fontId="105" fillId="65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1" borderId="51" applyNumberFormat="0" applyProtection="0">
      <alignment horizontal="left" vertical="center" indent="1"/>
    </xf>
    <xf numFmtId="0" fontId="3" fillId="81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" fontId="11" fillId="52" borderId="54" applyNumberFormat="0" applyProtection="0">
      <alignment horizontal="left" vertical="center" indent="1"/>
    </xf>
    <xf numFmtId="0" fontId="3" fillId="81" borderId="51" applyNumberFormat="0" applyProtection="0">
      <alignment horizontal="left" vertical="center" indent="1"/>
    </xf>
    <xf numFmtId="0" fontId="3" fillId="81" borderId="5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109" fillId="0" borderId="0" applyNumberFormat="0" applyProtection="0">
      <alignment horizontal="left" indent="5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110" fillId="65" borderId="5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3" fillId="84" borderId="0"/>
    <xf numFmtId="39" fontId="3" fillId="84" borderId="0"/>
    <xf numFmtId="39" fontId="3" fillId="84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3" fillId="84" borderId="0"/>
    <xf numFmtId="39" fontId="3" fillId="84" borderId="0"/>
    <xf numFmtId="0" fontId="3" fillId="0" borderId="0"/>
    <xf numFmtId="0" fontId="3" fillId="0" borderId="0"/>
    <xf numFmtId="39" fontId="3" fillId="84" borderId="0"/>
    <xf numFmtId="39" fontId="3" fillId="84" borderId="0"/>
    <xf numFmtId="0" fontId="3" fillId="0" borderId="0"/>
    <xf numFmtId="0" fontId="3" fillId="0" borderId="0"/>
    <xf numFmtId="0" fontId="3" fillId="0" borderId="0"/>
    <xf numFmtId="39" fontId="3" fillId="84" borderId="0"/>
    <xf numFmtId="0" fontId="3" fillId="0" borderId="0"/>
    <xf numFmtId="0" fontId="3" fillId="0" borderId="0"/>
    <xf numFmtId="39" fontId="3" fillId="84" borderId="0"/>
    <xf numFmtId="39" fontId="3" fillId="84" borderId="0"/>
    <xf numFmtId="0" fontId="3" fillId="0" borderId="0"/>
    <xf numFmtId="0" fontId="3" fillId="0" borderId="0"/>
    <xf numFmtId="39" fontId="3" fillId="84" borderId="0"/>
    <xf numFmtId="39" fontId="3" fillId="84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3" fillId="84" borderId="0"/>
    <xf numFmtId="0" fontId="3" fillId="0" borderId="0"/>
    <xf numFmtId="0" fontId="3" fillId="0" borderId="0"/>
    <xf numFmtId="38" fontId="11" fillId="0" borderId="55"/>
    <xf numFmtId="38" fontId="11" fillId="0" borderId="55"/>
    <xf numFmtId="38" fontId="11" fillId="0" borderId="55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1" fillId="0" borderId="55"/>
    <xf numFmtId="38" fontId="11" fillId="0" borderId="55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1" fillId="0" borderId="55"/>
    <xf numFmtId="38" fontId="11" fillId="0" borderId="55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1" fillId="0" borderId="55"/>
    <xf numFmtId="38" fontId="11" fillId="0" borderId="55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11" fillId="0" borderId="55"/>
    <xf numFmtId="38" fontId="29" fillId="0" borderId="53"/>
    <xf numFmtId="38" fontId="29" fillId="0" borderId="53"/>
    <xf numFmtId="0" fontId="3" fillId="0" borderId="0"/>
    <xf numFmtId="0" fontId="3" fillId="0" borderId="0"/>
    <xf numFmtId="0" fontId="3" fillId="0" borderId="0"/>
    <xf numFmtId="38" fontId="29" fillId="0" borderId="53"/>
    <xf numFmtId="38" fontId="29" fillId="0" borderId="53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94" fillId="85" borderId="0"/>
    <xf numFmtId="39" fontId="3" fillId="85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94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201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2" fontId="3" fillId="0" borderId="0">
      <alignment horizontal="left" wrapText="1"/>
    </xf>
    <xf numFmtId="202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94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194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201" fontId="3" fillId="0" borderId="0">
      <alignment horizontal="left" wrapText="1"/>
    </xf>
    <xf numFmtId="201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94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>
      <alignment horizontal="left" wrapText="1"/>
    </xf>
    <xf numFmtId="168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4" fillId="86" borderId="56" applyNumberFormat="0" applyProtection="0">
      <alignment horizontal="center" wrapText="1"/>
    </xf>
    <xf numFmtId="0" fontId="3" fillId="0" borderId="0"/>
    <xf numFmtId="0" fontId="3" fillId="0" borderId="0"/>
    <xf numFmtId="0" fontId="3" fillId="0" borderId="0"/>
    <xf numFmtId="0" fontId="4" fillId="86" borderId="57" applyNumberFormat="0" applyAlignme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87" borderId="0" applyNumberFormat="0" applyBorder="0">
      <alignment horizontal="center" wrapText="1"/>
    </xf>
    <xf numFmtId="0" fontId="3" fillId="87" borderId="0" applyNumberFormat="0" applyBorder="0">
      <alignment horizontal="center" wrapText="1"/>
    </xf>
    <xf numFmtId="0" fontId="3" fillId="0" borderId="0"/>
    <xf numFmtId="0" fontId="3" fillId="0" borderId="0"/>
    <xf numFmtId="0" fontId="3" fillId="88" borderId="58" applyNumberFormat="0">
      <alignment wrapText="1"/>
    </xf>
    <xf numFmtId="0" fontId="3" fillId="88" borderId="58" applyNumberFormat="0">
      <alignment wrapText="1"/>
    </xf>
    <xf numFmtId="0" fontId="3" fillId="0" borderId="0"/>
    <xf numFmtId="0" fontId="3" fillId="0" borderId="0"/>
    <xf numFmtId="0" fontId="3" fillId="88" borderId="0" applyNumberFormat="0" applyBorder="0">
      <alignment wrapText="1"/>
    </xf>
    <xf numFmtId="0" fontId="3" fillId="88" borderId="0" applyNumberFormat="0" applyBorder="0">
      <alignment wrapText="1"/>
    </xf>
    <xf numFmtId="0" fontId="3" fillId="0" borderId="0"/>
    <xf numFmtId="0" fontId="3" fillId="0" borderId="0"/>
    <xf numFmtId="0" fontId="3" fillId="0" borderId="0" applyNumberFormat="0" applyFill="0" applyBorder="0" applyProtection="0">
      <alignment horizontal="right" wrapText="1"/>
    </xf>
    <xf numFmtId="0" fontId="3" fillId="0" borderId="0" applyNumberFormat="0" applyFill="0" applyBorder="0" applyProtection="0">
      <alignment horizontal="right" wrapText="1"/>
    </xf>
    <xf numFmtId="0" fontId="3" fillId="0" borderId="0"/>
    <xf numFmtId="0" fontId="3" fillId="0" borderId="0"/>
    <xf numFmtId="203" fontId="3" fillId="0" borderId="0" applyFill="0" applyBorder="0" applyAlignment="0" applyProtection="0">
      <alignment wrapText="1"/>
    </xf>
    <xf numFmtId="203" fontId="3" fillId="0" borderId="0" applyFill="0" applyBorder="0" applyAlignment="0" applyProtection="0">
      <alignment wrapText="1"/>
    </xf>
    <xf numFmtId="0" fontId="3" fillId="0" borderId="0"/>
    <xf numFmtId="0" fontId="3" fillId="0" borderId="0"/>
    <xf numFmtId="204" fontId="3" fillId="0" borderId="0" applyFill="0" applyBorder="0" applyAlignment="0" applyProtection="0">
      <alignment wrapText="1"/>
    </xf>
    <xf numFmtId="204" fontId="3" fillId="0" borderId="0" applyFill="0" applyBorder="0" applyAlignment="0" applyProtection="0">
      <alignment wrapText="1"/>
    </xf>
    <xf numFmtId="0" fontId="3" fillId="0" borderId="0"/>
    <xf numFmtId="0" fontId="3" fillId="0" borderId="0"/>
    <xf numFmtId="204" fontId="3" fillId="0" borderId="0" applyFill="0" applyBorder="0" applyAlignment="0" applyProtection="0">
      <alignment wrapText="1"/>
    </xf>
    <xf numFmtId="204" fontId="3" fillId="0" borderId="0" applyFill="0" applyBorder="0" applyAlignme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Protection="0">
      <alignment horizontal="right" wrapText="1"/>
    </xf>
    <xf numFmtId="0" fontId="3" fillId="0" borderId="0" applyNumberFormat="0" applyFill="0" applyBorder="0" applyProtection="0">
      <alignment horizontal="righ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>
      <alignment horizontal="right" wrapText="1"/>
    </xf>
    <xf numFmtId="0" fontId="3" fillId="0" borderId="0" applyNumberFormat="0" applyFill="0" applyBorder="0">
      <alignment horizontal="right" wrapText="1"/>
    </xf>
    <xf numFmtId="0" fontId="3" fillId="0" borderId="0"/>
    <xf numFmtId="0" fontId="3" fillId="0" borderId="0"/>
    <xf numFmtId="17" fontId="3" fillId="0" borderId="0" applyFill="0" applyBorder="0">
      <alignment horizontal="right" wrapText="1"/>
    </xf>
    <xf numFmtId="17" fontId="3" fillId="0" borderId="0" applyFill="0" applyBorder="0">
      <alignment horizontal="right" wrapText="1"/>
    </xf>
    <xf numFmtId="0" fontId="3" fillId="0" borderId="0"/>
    <xf numFmtId="0" fontId="3" fillId="0" borderId="0"/>
    <xf numFmtId="8" fontId="3" fillId="0" borderId="0" applyFill="0" applyBorder="0" applyAlignment="0" applyProtection="0">
      <alignment wrapText="1"/>
    </xf>
    <xf numFmtId="8" fontId="3" fillId="0" borderId="0" applyFill="0" applyBorder="0" applyAlignme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>
      <alignment horizontal="center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>
      <alignment horizontal="center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>
      <alignment horizontal="center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4" fillId="0" borderId="0" applyNumberFormat="0" applyBorder="0" applyAlignment="0"/>
    <xf numFmtId="0" fontId="104" fillId="0" borderId="0" applyNumberFormat="0" applyBorder="0" applyAlignment="0"/>
    <xf numFmtId="0" fontId="111" fillId="0" borderId="0" applyNumberFormat="0" applyBorder="0" applyAlignment="0"/>
    <xf numFmtId="0" fontId="111" fillId="0" borderId="0" applyNumberFormat="0" applyBorder="0" applyAlignment="0"/>
    <xf numFmtId="0" fontId="106" fillId="0" borderId="0" applyNumberFormat="0" applyBorder="0" applyAlignment="0"/>
    <xf numFmtId="0" fontId="106" fillId="0" borderId="0" applyNumberFormat="0" applyBorder="0" applyAlignment="0"/>
    <xf numFmtId="200" fontId="112" fillId="0" borderId="0"/>
    <xf numFmtId="177" fontId="7" fillId="0" borderId="0"/>
    <xf numFmtId="0" fontId="113" fillId="0" borderId="0"/>
    <xf numFmtId="0" fontId="65" fillId="0" borderId="59"/>
    <xf numFmtId="40" fontId="114" fillId="0" borderId="0" applyBorder="0">
      <alignment horizontal="right"/>
    </xf>
    <xf numFmtId="41" fontId="115" fillId="6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0" fontId="116" fillId="89" borderId="0" applyFont="0" applyBorder="0" applyAlignment="0">
      <alignment vertical="top" wrapText="1"/>
    </xf>
    <xf numFmtId="200" fontId="117" fillId="89" borderId="60" applyBorder="0">
      <alignment horizontal="right" vertical="top" wrapText="1"/>
    </xf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5" fontId="120" fillId="60" borderId="0">
      <alignment horizontal="lef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60" borderId="0">
      <alignment horizontal="left" wrapText="1"/>
    </xf>
    <xf numFmtId="0" fontId="4" fillId="6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1" fillId="0" borderId="0">
      <alignment horizontal="lef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122" fillId="0" borderId="0"/>
    <xf numFmtId="0" fontId="45" fillId="0" borderId="61" applyNumberFormat="0" applyFont="0" applyFill="0" applyAlignment="0" applyProtection="0"/>
    <xf numFmtId="0" fontId="123" fillId="0" borderId="6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4" fillId="0" borderId="6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3" fillId="0" borderId="6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61" applyNumberFormat="0" applyFon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61" applyNumberFormat="0" applyFont="0" applyFill="0" applyAlignment="0" applyProtection="0"/>
    <xf numFmtId="0" fontId="45" fillId="0" borderId="61" applyNumberFormat="0" applyFon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24" fillId="0" borderId="9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64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29" fillId="0" borderId="26"/>
    <xf numFmtId="190" fontId="38" fillId="0" borderId="26" applyAlignment="0"/>
    <xf numFmtId="191" fontId="38" fillId="0" borderId="26" applyAlignment="0"/>
    <xf numFmtId="200" fontId="38" fillId="0" borderId="26" applyAlignment="0">
      <alignment horizontal="right"/>
    </xf>
    <xf numFmtId="206" fontId="99" fillId="64" borderId="30" applyBorder="0">
      <alignment horizontal="right" vertical="center"/>
      <protection locked="0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1" fontId="3" fillId="0" borderId="0">
      <alignment horizontal="center"/>
    </xf>
    <xf numFmtId="1" fontId="3" fillId="0" borderId="0">
      <alignment horizontal="center"/>
    </xf>
  </cellStyleXfs>
  <cellXfs count="72">
    <xf numFmtId="0" fontId="0" fillId="0" borderId="0" xfId="0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4" fillId="33" borderId="10" xfId="0" applyFont="1" applyFill="1" applyBorder="1" applyAlignment="1">
      <alignment horizontal="center"/>
    </xf>
    <xf numFmtId="0" fontId="5" fillId="34" borderId="10" xfId="0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4" fillId="0" borderId="1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4" xfId="0" quotePrefix="1" applyFont="1" applyFill="1" applyBorder="1" applyAlignment="1">
      <alignment horizontal="center" wrapText="1"/>
    </xf>
    <xf numFmtId="164" fontId="3" fillId="0" borderId="0" xfId="1" applyNumberFormat="1" applyFill="1" applyAlignment="1">
      <alignment vertical="center"/>
    </xf>
    <xf numFmtId="5" fontId="3" fillId="0" borderId="0" xfId="1" applyNumberForma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5" fontId="3" fillId="0" borderId="16" xfId="1" applyNumberFormat="1" applyFill="1" applyBorder="1" applyAlignment="1">
      <alignment vertical="center"/>
    </xf>
    <xf numFmtId="165" fontId="3" fillId="0" borderId="16" xfId="2" applyNumberFormat="1" applyFont="1" applyFill="1" applyBorder="1" applyAlignment="1">
      <alignment vertical="center"/>
    </xf>
    <xf numFmtId="164" fontId="3" fillId="0" borderId="17" xfId="1" applyNumberFormat="1" applyFill="1" applyBorder="1" applyAlignment="1">
      <alignment vertical="center"/>
    </xf>
    <xf numFmtId="164" fontId="3" fillId="0" borderId="16" xfId="1" applyNumberFormat="1" applyFill="1" applyBorder="1" applyAlignment="1">
      <alignment vertical="center"/>
    </xf>
    <xf numFmtId="0" fontId="3" fillId="35" borderId="18" xfId="0" applyFont="1" applyFill="1" applyBorder="1" applyAlignment="1">
      <alignment vertical="center" wrapText="1"/>
    </xf>
    <xf numFmtId="164" fontId="3" fillId="0" borderId="16" xfId="3" applyNumberFormat="1" applyFill="1" applyBorder="1" applyAlignment="1">
      <alignment vertical="center"/>
    </xf>
    <xf numFmtId="164" fontId="3" fillId="0" borderId="0" xfId="1" applyNumberFormat="1" applyFill="1" applyBorder="1" applyAlignment="1">
      <alignment vertical="center"/>
    </xf>
    <xf numFmtId="0" fontId="0" fillId="35" borderId="0" xfId="0" applyFill="1"/>
    <xf numFmtId="164" fontId="3" fillId="35" borderId="0" xfId="1" applyNumberFormat="1" applyFill="1" applyAlignment="1">
      <alignment vertical="center"/>
    </xf>
    <xf numFmtId="164" fontId="3" fillId="35" borderId="0" xfId="1" applyNumberFormat="1" applyFill="1" applyBorder="1" applyAlignment="1">
      <alignment vertical="center"/>
    </xf>
    <xf numFmtId="0" fontId="0" fillId="35" borderId="0" xfId="0" applyFill="1" applyAlignment="1">
      <alignment horizontal="right" vertical="center"/>
    </xf>
    <xf numFmtId="164" fontId="3" fillId="35" borderId="17" xfId="1" applyNumberFormat="1" applyFill="1" applyBorder="1" applyAlignment="1">
      <alignment vertical="center"/>
    </xf>
    <xf numFmtId="164" fontId="3" fillId="35" borderId="16" xfId="1" applyNumberFormat="1" applyFill="1" applyBorder="1" applyAlignment="1">
      <alignment vertical="center"/>
    </xf>
    <xf numFmtId="164" fontId="3" fillId="0" borderId="16" xfId="1" applyNumberFormat="1" applyFont="1" applyFill="1" applyBorder="1" applyAlignment="1">
      <alignment vertical="center"/>
    </xf>
    <xf numFmtId="164" fontId="3" fillId="36" borderId="0" xfId="1" applyNumberFormat="1" applyFill="1" applyAlignment="1">
      <alignment vertical="center"/>
    </xf>
    <xf numFmtId="0" fontId="8" fillId="35" borderId="18" xfId="0" applyFont="1" applyFill="1" applyBorder="1" applyAlignment="1">
      <alignment horizontal="right" vertical="center" wrapText="1"/>
    </xf>
    <xf numFmtId="164" fontId="3" fillId="35" borderId="16" xfId="3" applyNumberFormat="1" applyFill="1" applyBorder="1" applyAlignment="1">
      <alignment vertical="center"/>
    </xf>
    <xf numFmtId="164" fontId="3" fillId="0" borderId="19" xfId="1" applyNumberFormat="1" applyFill="1" applyBorder="1"/>
    <xf numFmtId="5" fontId="3" fillId="0" borderId="19" xfId="1" applyNumberFormat="1" applyFill="1" applyBorder="1"/>
    <xf numFmtId="5" fontId="3" fillId="0" borderId="20" xfId="1" applyNumberFormat="1" applyFill="1" applyBorder="1"/>
    <xf numFmtId="0" fontId="4" fillId="0" borderId="0" xfId="0" applyFont="1" applyFill="1" applyAlignment="1">
      <alignment horizontal="right"/>
    </xf>
    <xf numFmtId="5" fontId="3" fillId="0" borderId="14" xfId="1" applyNumberFormat="1" applyFill="1" applyBorder="1"/>
    <xf numFmtId="0" fontId="9" fillId="0" borderId="0" xfId="0" applyFont="1" applyFill="1" applyAlignment="1">
      <alignment wrapText="1"/>
    </xf>
    <xf numFmtId="164" fontId="3" fillId="0" borderId="14" xfId="1" applyNumberFormat="1" applyFill="1" applyBorder="1"/>
    <xf numFmtId="165" fontId="10" fillId="0" borderId="0" xfId="0" applyNumberFormat="1" applyFont="1" applyFill="1"/>
    <xf numFmtId="0" fontId="10" fillId="0" borderId="0" xfId="0" applyFont="1" applyFill="1" applyAlignment="1">
      <alignment horizontal="right"/>
    </xf>
    <xf numFmtId="37" fontId="10" fillId="0" borderId="0" xfId="0" applyNumberFormat="1" applyFont="1" applyFill="1"/>
    <xf numFmtId="165" fontId="11" fillId="0" borderId="0" xfId="0" applyNumberFormat="1" applyFont="1" applyFill="1"/>
    <xf numFmtId="5" fontId="0" fillId="0" borderId="0" xfId="0" applyNumberFormat="1" applyFill="1" applyAlignment="1">
      <alignment wrapText="1"/>
    </xf>
    <xf numFmtId="164" fontId="0" fillId="0" borderId="0" xfId="1" applyNumberFormat="1" applyFont="1" applyFill="1"/>
    <xf numFmtId="0" fontId="0" fillId="0" borderId="21" xfId="0" applyFill="1" applyBorder="1"/>
    <xf numFmtId="5" fontId="0" fillId="0" borderId="22" xfId="0" applyNumberFormat="1" applyFill="1" applyBorder="1"/>
    <xf numFmtId="0" fontId="0" fillId="0" borderId="22" xfId="0" applyFill="1" applyBorder="1" applyAlignment="1">
      <alignment horizontal="right"/>
    </xf>
    <xf numFmtId="164" fontId="0" fillId="0" borderId="22" xfId="0" applyNumberFormat="1" applyFill="1" applyBorder="1"/>
    <xf numFmtId="164" fontId="0" fillId="0" borderId="23" xfId="0" applyNumberFormat="1" applyFill="1" applyBorder="1"/>
    <xf numFmtId="0" fontId="0" fillId="0" borderId="0" xfId="0" applyFill="1" applyBorder="1" applyAlignment="1">
      <alignment horizontal="right"/>
    </xf>
    <xf numFmtId="164" fontId="0" fillId="0" borderId="21" xfId="0" applyNumberFormat="1" applyFill="1" applyBorder="1"/>
    <xf numFmtId="0" fontId="0" fillId="0" borderId="24" xfId="0" applyFill="1" applyBorder="1"/>
    <xf numFmtId="164" fontId="0" fillId="0" borderId="0" xfId="0" applyNumberFormat="1" applyFill="1" applyBorder="1"/>
    <xf numFmtId="164" fontId="0" fillId="0" borderId="17" xfId="0" applyNumberFormat="1" applyFill="1" applyBorder="1"/>
    <xf numFmtId="164" fontId="0" fillId="0" borderId="24" xfId="0" applyNumberFormat="1" applyFill="1" applyBorder="1"/>
    <xf numFmtId="0" fontId="0" fillId="0" borderId="25" xfId="0" applyFill="1" applyBorder="1"/>
    <xf numFmtId="5" fontId="0" fillId="0" borderId="26" xfId="0" applyNumberFormat="1" applyFill="1" applyBorder="1"/>
    <xf numFmtId="0" fontId="4" fillId="0" borderId="27" xfId="0" applyFont="1" applyFill="1" applyBorder="1" applyAlignment="1">
      <alignment horizontal="right"/>
    </xf>
    <xf numFmtId="5" fontId="0" fillId="0" borderId="13" xfId="0" applyNumberFormat="1" applyFill="1" applyBorder="1"/>
    <xf numFmtId="0" fontId="4" fillId="0" borderId="0" xfId="0" applyFont="1" applyFill="1" applyBorder="1" applyAlignment="1">
      <alignment horizontal="right"/>
    </xf>
    <xf numFmtId="5" fontId="0" fillId="0" borderId="28" xfId="0" applyNumberFormat="1" applyFill="1" applyBorder="1"/>
    <xf numFmtId="5" fontId="0" fillId="0" borderId="0" xfId="0" applyNumberFormat="1" applyFill="1"/>
    <xf numFmtId="0" fontId="0" fillId="0" borderId="0" xfId="0" applyFill="1" applyAlignment="1">
      <alignment horizontal="right"/>
    </xf>
    <xf numFmtId="164" fontId="12" fillId="0" borderId="0" xfId="0" applyNumberFormat="1" applyFont="1"/>
    <xf numFmtId="0" fontId="0" fillId="0" borderId="0" xfId="0" applyAlignment="1">
      <alignment wrapText="1"/>
    </xf>
    <xf numFmtId="44" fontId="10" fillId="0" borderId="0" xfId="0" applyNumberFormat="1" applyFont="1" applyFill="1" applyAlignment="1">
      <alignment horizontal="right"/>
    </xf>
    <xf numFmtId="44" fontId="13" fillId="0" borderId="0" xfId="0" applyNumberFormat="1" applyFont="1" applyFill="1" applyAlignment="1">
      <alignment horizontal="right"/>
    </xf>
  </cellXfs>
  <cellStyles count="17241">
    <cellStyle name="_x0013_" xfId="4"/>
    <cellStyle name=" 1" xfId="5"/>
    <cellStyle name=" 1 2" xfId="6"/>
    <cellStyle name=" 1 2 2" xfId="7"/>
    <cellStyle name=" 1 2 3" xfId="8"/>
    <cellStyle name=" 1 3" xfId="9"/>
    <cellStyle name=" 1 3 2" xfId="10"/>
    <cellStyle name=" 1 4" xfId="11"/>
    <cellStyle name=" 1 4 2" xfId="12"/>
    <cellStyle name=" 1 5" xfId="13"/>
    <cellStyle name=" 1 6" xfId="14"/>
    <cellStyle name=" 1 6 2" xfId="15"/>
    <cellStyle name=" 1 7" xfId="16"/>
    <cellStyle name=" 1 7 2" xfId="17"/>
    <cellStyle name="_x0013_ 10" xfId="18"/>
    <cellStyle name="_x0013_ 10 2" xfId="19"/>
    <cellStyle name="_x0013_ 11" xfId="20"/>
    <cellStyle name="_x0013_ 11 2" xfId="21"/>
    <cellStyle name="_x0013_ 12" xfId="22"/>
    <cellStyle name="_x0013_ 12 2" xfId="23"/>
    <cellStyle name="_x0013_ 13" xfId="24"/>
    <cellStyle name="_x0013_ 13 2" xfId="25"/>
    <cellStyle name="_x0013_ 14" xfId="26"/>
    <cellStyle name="_x0013_ 14 2" xfId="27"/>
    <cellStyle name="_x0013_ 15" xfId="28"/>
    <cellStyle name="_x0013_ 15 2" xfId="29"/>
    <cellStyle name="_x0013_ 16" xfId="30"/>
    <cellStyle name="_x0013_ 17" xfId="31"/>
    <cellStyle name="_x0013_ 18" xfId="32"/>
    <cellStyle name="_x0013_ 19" xfId="33"/>
    <cellStyle name="_x0013_ 2" xfId="34"/>
    <cellStyle name="_x0013_ 2 2" xfId="35"/>
    <cellStyle name="_x0013_ 20" xfId="36"/>
    <cellStyle name="_x0013_ 21" xfId="37"/>
    <cellStyle name="_x0013_ 22" xfId="38"/>
    <cellStyle name="_x0013_ 23" xfId="39"/>
    <cellStyle name="_x0013_ 24" xfId="40"/>
    <cellStyle name="_x0013_ 25" xfId="41"/>
    <cellStyle name="_x0013_ 26" xfId="42"/>
    <cellStyle name="_x0013_ 27" xfId="43"/>
    <cellStyle name="_x0013_ 28" xfId="44"/>
    <cellStyle name="_x0013_ 29" xfId="45"/>
    <cellStyle name="_x0013_ 3" xfId="46"/>
    <cellStyle name="_x0013_ 3 2" xfId="47"/>
    <cellStyle name="_x0013_ 30" xfId="48"/>
    <cellStyle name="_x0013_ 31" xfId="49"/>
    <cellStyle name="_x0013_ 32" xfId="50"/>
    <cellStyle name="_x0013_ 33" xfId="51"/>
    <cellStyle name="_x0013_ 34" xfId="52"/>
    <cellStyle name="_x0013_ 35" xfId="53"/>
    <cellStyle name="_x0013_ 36" xfId="54"/>
    <cellStyle name="_x0013_ 37" xfId="55"/>
    <cellStyle name="_x0013_ 38" xfId="56"/>
    <cellStyle name="_x0013_ 39" xfId="57"/>
    <cellStyle name="_x0013_ 4" xfId="58"/>
    <cellStyle name="_x0013_ 4 2" xfId="59"/>
    <cellStyle name="_x0013_ 40" xfId="60"/>
    <cellStyle name="_x0013_ 41" xfId="61"/>
    <cellStyle name="_x0013_ 42" xfId="62"/>
    <cellStyle name="_x0013_ 43" xfId="63"/>
    <cellStyle name="_x0013_ 44" xfId="64"/>
    <cellStyle name="_x0013_ 45" xfId="65"/>
    <cellStyle name="_x0013_ 46" xfId="66"/>
    <cellStyle name="_x0013_ 47" xfId="67"/>
    <cellStyle name="_x0013_ 48" xfId="68"/>
    <cellStyle name="_x0013_ 49" xfId="69"/>
    <cellStyle name="_x0013_ 5" xfId="70"/>
    <cellStyle name="_x0013_ 5 2" xfId="71"/>
    <cellStyle name="_x0013_ 50" xfId="72"/>
    <cellStyle name="_x0013_ 51" xfId="73"/>
    <cellStyle name="_x0013_ 6" xfId="74"/>
    <cellStyle name="_x0013_ 6 2" xfId="75"/>
    <cellStyle name="_x0013_ 7" xfId="76"/>
    <cellStyle name="_x0013_ 7 2" xfId="77"/>
    <cellStyle name="_x0013_ 8" xfId="78"/>
    <cellStyle name="_x0013_ 8 2" xfId="79"/>
    <cellStyle name="_x0013_ 9" xfId="80"/>
    <cellStyle name="_x0013_ 9 2" xfId="81"/>
    <cellStyle name="_09GRC Gas Transport For Review" xfId="82"/>
    <cellStyle name="_09GRC Gas Transport For Review 2" xfId="83"/>
    <cellStyle name="_09GRC Gas Transport For Review 2 2" xfId="84"/>
    <cellStyle name="_09GRC Gas Transport For Review 3" xfId="85"/>
    <cellStyle name="_09GRC Gas Transport For Review_Book4" xfId="86"/>
    <cellStyle name="_09GRC Gas Transport For Review_Book4 2" xfId="87"/>
    <cellStyle name="_09GRC Gas Transport For Review_Book4 2 2" xfId="88"/>
    <cellStyle name="_09GRC Gas Transport For Review_Book4 3" xfId="89"/>
    <cellStyle name="_09GRC Gas Transport For Review_Book4_DEM-WP(C) ENERG10C--ctn Mid-C_042010 2010GRC" xfId="90"/>
    <cellStyle name="_09GRC Gas Transport For Review_DEM-WP(C) ENERG10C--ctn Mid-C_042010 2010GRC" xfId="91"/>
    <cellStyle name="_x0013__16.07E Wild Horse Wind Expansionwrkingfile" xfId="92"/>
    <cellStyle name="_x0013__16.07E Wild Horse Wind Expansionwrkingfile 2" xfId="93"/>
    <cellStyle name="_x0013__16.07E Wild Horse Wind Expansionwrkingfile 2 2" xfId="94"/>
    <cellStyle name="_x0013__16.07E Wild Horse Wind Expansionwrkingfile 3" xfId="95"/>
    <cellStyle name="_x0013__16.07E Wild Horse Wind Expansionwrkingfile SF" xfId="96"/>
    <cellStyle name="_x0013__16.07E Wild Horse Wind Expansionwrkingfile SF 2" xfId="97"/>
    <cellStyle name="_x0013__16.07E Wild Horse Wind Expansionwrkingfile SF 2 2" xfId="98"/>
    <cellStyle name="_x0013__16.07E Wild Horse Wind Expansionwrkingfile SF 3" xfId="99"/>
    <cellStyle name="_x0013__16.07E Wild Horse Wind Expansionwrkingfile SF_DEM-WP(C) ENERG10C--ctn Mid-C_042010 2010GRC" xfId="100"/>
    <cellStyle name="_x0013__16.07E Wild Horse Wind Expansionwrkingfile_DEM-WP(C) ENERG10C--ctn Mid-C_042010 2010GRC" xfId="101"/>
    <cellStyle name="_x0013__16.37E Wild Horse Expansion DeferralRevwrkingfile SF" xfId="102"/>
    <cellStyle name="_x0013__16.37E Wild Horse Expansion DeferralRevwrkingfile SF 2" xfId="103"/>
    <cellStyle name="_x0013__16.37E Wild Horse Expansion DeferralRevwrkingfile SF 2 2" xfId="104"/>
    <cellStyle name="_x0013__16.37E Wild Horse Expansion DeferralRevwrkingfile SF 3" xfId="105"/>
    <cellStyle name="_x0013__16.37E Wild Horse Expansion DeferralRevwrkingfile SF_DEM-WP(C) ENERG10C--ctn Mid-C_042010 2010GRC" xfId="106"/>
    <cellStyle name="_2008 Strat Plan Power Costs Forecast V2 (2009 Update)" xfId="107"/>
    <cellStyle name="_2008 Strat Plan Power Costs Forecast V2 (2009 Update) 2" xfId="108"/>
    <cellStyle name="_2008 Strat Plan Power Costs Forecast V2 (2009 Update) 2 2" xfId="109"/>
    <cellStyle name="_2008 Strat Plan Power Costs Forecast V2 (2009 Update) 3" xfId="110"/>
    <cellStyle name="_2008 Strat Plan Power Costs Forecast V2 (2009 Update)_DEM-WP(C) ENERG10C--ctn Mid-C_042010 2010GRC" xfId="111"/>
    <cellStyle name="_2008 Strat Plan Power Costs Forecast V2 (2009 Update)_NIM Summary" xfId="112"/>
    <cellStyle name="_2008 Strat Plan Power Costs Forecast V2 (2009 Update)_NIM Summary 2" xfId="113"/>
    <cellStyle name="_2008 Strat Plan Power Costs Forecast V2 (2009 Update)_NIM Summary 2 2" xfId="114"/>
    <cellStyle name="_2008 Strat Plan Power Costs Forecast V2 (2009 Update)_NIM Summary 3" xfId="115"/>
    <cellStyle name="_2008 Strat Plan Power Costs Forecast V2 (2009 Update)_NIM Summary_DEM-WP(C) ENERG10C--ctn Mid-C_042010 2010GRC" xfId="116"/>
    <cellStyle name="_4.06E Pass Throughs" xfId="117"/>
    <cellStyle name="_4.06E Pass Throughs 2" xfId="118"/>
    <cellStyle name="_4.06E Pass Throughs 2 2" xfId="119"/>
    <cellStyle name="_4.06E Pass Throughs 2 2 2" xfId="120"/>
    <cellStyle name="_4.06E Pass Throughs 2 3" xfId="121"/>
    <cellStyle name="_4.06E Pass Throughs 3" xfId="122"/>
    <cellStyle name="_4.06E Pass Throughs 3 2" xfId="123"/>
    <cellStyle name="_4.06E Pass Throughs 4" xfId="124"/>
    <cellStyle name="_4.06E Pass Throughs 4 2" xfId="125"/>
    <cellStyle name="_4.06E Pass Throughs 4 3" xfId="126"/>
    <cellStyle name="_4.06E Pass Throughs 5" xfId="127"/>
    <cellStyle name="_4.06E Pass Throughs 5 2" xfId="128"/>
    <cellStyle name="_4.06E Pass Throughs 5 3" xfId="129"/>
    <cellStyle name="_4.06E Pass Throughs 6" xfId="130"/>
    <cellStyle name="_4.06E Pass Throughs 6 2" xfId="131"/>
    <cellStyle name="_4.06E Pass Throughs 7" xfId="132"/>
    <cellStyle name="_4.06E Pass Throughs 7 2" xfId="133"/>
    <cellStyle name="_4.06E Pass Throughs 8" xfId="134"/>
    <cellStyle name="_4.06E Pass Throughs 8 2" xfId="135"/>
    <cellStyle name="_4.06E Pass Throughs_04 07E Wild Horse Wind Expansion (C) (2)" xfId="136"/>
    <cellStyle name="_4.06E Pass Throughs_04 07E Wild Horse Wind Expansion (C) (2) 2" xfId="137"/>
    <cellStyle name="_4.06E Pass Throughs_04 07E Wild Horse Wind Expansion (C) (2) 2 2" xfId="138"/>
    <cellStyle name="_4.06E Pass Throughs_04 07E Wild Horse Wind Expansion (C) (2) 3" xfId="139"/>
    <cellStyle name="_4.06E Pass Throughs_04 07E Wild Horse Wind Expansion (C) (2)_Adj Bench DR 3 for Initial Briefs (Electric)" xfId="140"/>
    <cellStyle name="_4.06E Pass Throughs_04 07E Wild Horse Wind Expansion (C) (2)_Adj Bench DR 3 for Initial Briefs (Electric) 2" xfId="141"/>
    <cellStyle name="_4.06E Pass Throughs_04 07E Wild Horse Wind Expansion (C) (2)_Adj Bench DR 3 for Initial Briefs (Electric) 2 2" xfId="142"/>
    <cellStyle name="_4.06E Pass Throughs_04 07E Wild Horse Wind Expansion (C) (2)_Adj Bench DR 3 for Initial Briefs (Electric) 3" xfId="143"/>
    <cellStyle name="_4.06E Pass Throughs_04 07E Wild Horse Wind Expansion (C) (2)_Adj Bench DR 3 for Initial Briefs (Electric)_DEM-WP(C) ENERG10C--ctn Mid-C_042010 2010GRC" xfId="144"/>
    <cellStyle name="_4.06E Pass Throughs_04 07E Wild Horse Wind Expansion (C) (2)_Book1" xfId="145"/>
    <cellStyle name="_4.06E Pass Throughs_04 07E Wild Horse Wind Expansion (C) (2)_DEM-WP(C) ENERG10C--ctn Mid-C_042010 2010GRC" xfId="146"/>
    <cellStyle name="_4.06E Pass Throughs_04 07E Wild Horse Wind Expansion (C) (2)_Electric Rev Req Model (2009 GRC) " xfId="147"/>
    <cellStyle name="_4.06E Pass Throughs_04 07E Wild Horse Wind Expansion (C) (2)_Electric Rev Req Model (2009 GRC)  2" xfId="148"/>
    <cellStyle name="_4.06E Pass Throughs_04 07E Wild Horse Wind Expansion (C) (2)_Electric Rev Req Model (2009 GRC)  2 2" xfId="149"/>
    <cellStyle name="_4.06E Pass Throughs_04 07E Wild Horse Wind Expansion (C) (2)_Electric Rev Req Model (2009 GRC)  3" xfId="150"/>
    <cellStyle name="_4.06E Pass Throughs_04 07E Wild Horse Wind Expansion (C) (2)_Electric Rev Req Model (2009 GRC) _DEM-WP(C) ENERG10C--ctn Mid-C_042010 2010GRC" xfId="151"/>
    <cellStyle name="_4.06E Pass Throughs_04 07E Wild Horse Wind Expansion (C) (2)_Electric Rev Req Model (2009 GRC) Rebuttal" xfId="152"/>
    <cellStyle name="_4.06E Pass Throughs_04 07E Wild Horse Wind Expansion (C) (2)_Electric Rev Req Model (2009 GRC) Rebuttal 2" xfId="153"/>
    <cellStyle name="_4.06E Pass Throughs_04 07E Wild Horse Wind Expansion (C) (2)_Electric Rev Req Model (2009 GRC) Rebuttal REmoval of New  WH Solar AdjustMI" xfId="154"/>
    <cellStyle name="_4.06E Pass Throughs_04 07E Wild Horse Wind Expansion (C) (2)_Electric Rev Req Model (2009 GRC) Rebuttal REmoval of New  WH Solar AdjustMI 2" xfId="155"/>
    <cellStyle name="_4.06E Pass Throughs_04 07E Wild Horse Wind Expansion (C) (2)_Electric Rev Req Model (2009 GRC) Rebuttal REmoval of New  WH Solar AdjustMI 2 2" xfId="156"/>
    <cellStyle name="_4.06E Pass Throughs_04 07E Wild Horse Wind Expansion (C) (2)_Electric Rev Req Model (2009 GRC) Rebuttal REmoval of New  WH Solar AdjustMI 3" xfId="157"/>
    <cellStyle name="_4.06E Pass Throughs_04 07E Wild Horse Wind Expansion (C) (2)_Electric Rev Req Model (2009 GRC) Rebuttal REmoval of New  WH Solar AdjustMI_DEM-WP(C) ENERG10C--ctn Mid-C_042010 2010GRC" xfId="158"/>
    <cellStyle name="_4.06E Pass Throughs_04 07E Wild Horse Wind Expansion (C) (2)_Electric Rev Req Model (2009 GRC) Revised 01-18-2010" xfId="159"/>
    <cellStyle name="_4.06E Pass Throughs_04 07E Wild Horse Wind Expansion (C) (2)_Electric Rev Req Model (2009 GRC) Revised 01-18-2010 2" xfId="160"/>
    <cellStyle name="_4.06E Pass Throughs_04 07E Wild Horse Wind Expansion (C) (2)_Electric Rev Req Model (2009 GRC) Revised 01-18-2010 2 2" xfId="161"/>
    <cellStyle name="_4.06E Pass Throughs_04 07E Wild Horse Wind Expansion (C) (2)_Electric Rev Req Model (2009 GRC) Revised 01-18-2010 3" xfId="162"/>
    <cellStyle name="_4.06E Pass Throughs_04 07E Wild Horse Wind Expansion (C) (2)_Electric Rev Req Model (2009 GRC) Revised 01-18-2010_DEM-WP(C) ENERG10C--ctn Mid-C_042010 2010GRC" xfId="163"/>
    <cellStyle name="_4.06E Pass Throughs_04 07E Wild Horse Wind Expansion (C) (2)_Electric Rev Req Model (2010 GRC)" xfId="164"/>
    <cellStyle name="_4.06E Pass Throughs_04 07E Wild Horse Wind Expansion (C) (2)_Electric Rev Req Model (2010 GRC) SF" xfId="165"/>
    <cellStyle name="_4.06E Pass Throughs_04 07E Wild Horse Wind Expansion (C) (2)_Final Order Electric EXHIBIT A-1" xfId="166"/>
    <cellStyle name="_4.06E Pass Throughs_04 07E Wild Horse Wind Expansion (C) (2)_Final Order Electric EXHIBIT A-1 2" xfId="167"/>
    <cellStyle name="_4.06E Pass Throughs_04 07E Wild Horse Wind Expansion (C) (2)_TENASKA REGULATORY ASSET" xfId="168"/>
    <cellStyle name="_4.06E Pass Throughs_04 07E Wild Horse Wind Expansion (C) (2)_TENASKA REGULATORY ASSET 2" xfId="169"/>
    <cellStyle name="_4.06E Pass Throughs_16.37E Wild Horse Expansion DeferralRevwrkingfile SF" xfId="170"/>
    <cellStyle name="_4.06E Pass Throughs_16.37E Wild Horse Expansion DeferralRevwrkingfile SF 2" xfId="171"/>
    <cellStyle name="_4.06E Pass Throughs_16.37E Wild Horse Expansion DeferralRevwrkingfile SF 2 2" xfId="172"/>
    <cellStyle name="_4.06E Pass Throughs_16.37E Wild Horse Expansion DeferralRevwrkingfile SF 3" xfId="173"/>
    <cellStyle name="_4.06E Pass Throughs_16.37E Wild Horse Expansion DeferralRevwrkingfile SF_DEM-WP(C) ENERG10C--ctn Mid-C_042010 2010GRC" xfId="174"/>
    <cellStyle name="_4.06E Pass Throughs_2009 Compliance Filing PCA Exhibits for GRC" xfId="175"/>
    <cellStyle name="_4.06E Pass Throughs_2009 Compliance Filing PCA Exhibits for GRC 2" xfId="176"/>
    <cellStyle name="_4.06E Pass Throughs_2009 GRC Compl Filing - Exhibit D" xfId="177"/>
    <cellStyle name="_4.06E Pass Throughs_2009 GRC Compl Filing - Exhibit D 2" xfId="178"/>
    <cellStyle name="_4.06E Pass Throughs_2009 GRC Compl Filing - Exhibit D 2 2" xfId="179"/>
    <cellStyle name="_4.06E Pass Throughs_2009 GRC Compl Filing - Exhibit D 3" xfId="180"/>
    <cellStyle name="_4.06E Pass Throughs_2009 GRC Compl Filing - Exhibit D_DEM-WP(C) ENERG10C--ctn Mid-C_042010 2010GRC" xfId="181"/>
    <cellStyle name="_4.06E Pass Throughs_4 31 Regulatory Assets and Liabilities  7 06- Exhibit D" xfId="182"/>
    <cellStyle name="_4.06E Pass Throughs_4 31 Regulatory Assets and Liabilities  7 06- Exhibit D 2" xfId="183"/>
    <cellStyle name="_4.06E Pass Throughs_4 31 Regulatory Assets and Liabilities  7 06- Exhibit D 2 2" xfId="184"/>
    <cellStyle name="_4.06E Pass Throughs_4 31 Regulatory Assets and Liabilities  7 06- Exhibit D 2 2 2" xfId="185"/>
    <cellStyle name="_4.06E Pass Throughs_4 31 Regulatory Assets and Liabilities  7 06- Exhibit D 3" xfId="186"/>
    <cellStyle name="_4.06E Pass Throughs_4 31 Regulatory Assets and Liabilities  7 06- Exhibit D_DEM-WP(C) ENERG10C--ctn Mid-C_042010 2010GRC" xfId="187"/>
    <cellStyle name="_4.06E Pass Throughs_4 31 Regulatory Assets and Liabilities  7 06- Exhibit D_NIM Summary" xfId="188"/>
    <cellStyle name="_4.06E Pass Throughs_4 31 Regulatory Assets and Liabilities  7 06- Exhibit D_NIM Summary 2" xfId="189"/>
    <cellStyle name="_4.06E Pass Throughs_4 31 Regulatory Assets and Liabilities  7 06- Exhibit D_NIM Summary 2 2" xfId="190"/>
    <cellStyle name="_4.06E Pass Throughs_4 31 Regulatory Assets and Liabilities  7 06- Exhibit D_NIM Summary 3" xfId="191"/>
    <cellStyle name="_4.06E Pass Throughs_4 31 Regulatory Assets and Liabilities  7 06- Exhibit D_NIM Summary_DEM-WP(C) ENERG10C--ctn Mid-C_042010 2010GRC" xfId="192"/>
    <cellStyle name="_4.06E Pass Throughs_4 31 Regulatory Assets and Liabilities  7 06- Exhibit D_NIM+O&amp;M" xfId="193"/>
    <cellStyle name="_4.06E Pass Throughs_4 31 Regulatory Assets and Liabilities  7 06- Exhibit D_NIM+O&amp;M Monthly" xfId="194"/>
    <cellStyle name="_4.06E Pass Throughs_4 31E Reg Asset  Liab and EXH D" xfId="195"/>
    <cellStyle name="_4.06E Pass Throughs_4 31E Reg Asset  Liab and EXH D _ Aug 10 Filing (2)" xfId="196"/>
    <cellStyle name="_4.06E Pass Throughs_4 31E Reg Asset  Liab and EXH D _ Aug 10 Filing (2) 2" xfId="197"/>
    <cellStyle name="_4.06E Pass Throughs_4 31E Reg Asset  Liab and EXH D 2" xfId="198"/>
    <cellStyle name="_4.06E Pass Throughs_4 31E Reg Asset  Liab and EXH D 3" xfId="199"/>
    <cellStyle name="_4.06E Pass Throughs_4 32 Regulatory Assets and Liabilities  7 06- Exhibit D" xfId="200"/>
    <cellStyle name="_4.06E Pass Throughs_4 32 Regulatory Assets and Liabilities  7 06- Exhibit D 2" xfId="201"/>
    <cellStyle name="_4.06E Pass Throughs_4 32 Regulatory Assets and Liabilities  7 06- Exhibit D 2 2" xfId="202"/>
    <cellStyle name="_4.06E Pass Throughs_4 32 Regulatory Assets and Liabilities  7 06- Exhibit D 2 2 2" xfId="203"/>
    <cellStyle name="_4.06E Pass Throughs_4 32 Regulatory Assets and Liabilities  7 06- Exhibit D 3" xfId="204"/>
    <cellStyle name="_4.06E Pass Throughs_4 32 Regulatory Assets and Liabilities  7 06- Exhibit D_DEM-WP(C) ENERG10C--ctn Mid-C_042010 2010GRC" xfId="205"/>
    <cellStyle name="_4.06E Pass Throughs_4 32 Regulatory Assets and Liabilities  7 06- Exhibit D_NIM Summary" xfId="206"/>
    <cellStyle name="_4.06E Pass Throughs_4 32 Regulatory Assets and Liabilities  7 06- Exhibit D_NIM Summary 2" xfId="207"/>
    <cellStyle name="_4.06E Pass Throughs_4 32 Regulatory Assets and Liabilities  7 06- Exhibit D_NIM Summary 2 2" xfId="208"/>
    <cellStyle name="_4.06E Pass Throughs_4 32 Regulatory Assets and Liabilities  7 06- Exhibit D_NIM Summary 3" xfId="209"/>
    <cellStyle name="_4.06E Pass Throughs_4 32 Regulatory Assets and Liabilities  7 06- Exhibit D_NIM Summary_DEM-WP(C) ENERG10C--ctn Mid-C_042010 2010GRC" xfId="210"/>
    <cellStyle name="_4.06E Pass Throughs_4 32 Regulatory Assets and Liabilities  7 06- Exhibit D_NIM+O&amp;M" xfId="211"/>
    <cellStyle name="_4.06E Pass Throughs_4 32 Regulatory Assets and Liabilities  7 06- Exhibit D_NIM+O&amp;M Monthly" xfId="212"/>
    <cellStyle name="_4.06E Pass Throughs_AURORA Total New" xfId="213"/>
    <cellStyle name="_4.06E Pass Throughs_AURORA Total New 2" xfId="214"/>
    <cellStyle name="_4.06E Pass Throughs_AURORA Total New 2 2" xfId="215"/>
    <cellStyle name="_4.06E Pass Throughs_AURORA Total New 3" xfId="216"/>
    <cellStyle name="_4.06E Pass Throughs_Book2" xfId="217"/>
    <cellStyle name="_4.06E Pass Throughs_Book2 2" xfId="218"/>
    <cellStyle name="_4.06E Pass Throughs_Book2 2 2" xfId="219"/>
    <cellStyle name="_4.06E Pass Throughs_Book2 3" xfId="220"/>
    <cellStyle name="_4.06E Pass Throughs_Book2_Adj Bench DR 3 for Initial Briefs (Electric)" xfId="221"/>
    <cellStyle name="_4.06E Pass Throughs_Book2_Adj Bench DR 3 for Initial Briefs (Electric) 2" xfId="222"/>
    <cellStyle name="_4.06E Pass Throughs_Book2_Adj Bench DR 3 for Initial Briefs (Electric) 2 2" xfId="223"/>
    <cellStyle name="_4.06E Pass Throughs_Book2_Adj Bench DR 3 for Initial Briefs (Electric) 3" xfId="224"/>
    <cellStyle name="_4.06E Pass Throughs_Book2_Adj Bench DR 3 for Initial Briefs (Electric)_DEM-WP(C) ENERG10C--ctn Mid-C_042010 2010GRC" xfId="225"/>
    <cellStyle name="_4.06E Pass Throughs_Book2_DEM-WP(C) ENERG10C--ctn Mid-C_042010 2010GRC" xfId="226"/>
    <cellStyle name="_4.06E Pass Throughs_Book2_Electric Rev Req Model (2009 GRC) Rebuttal" xfId="227"/>
    <cellStyle name="_4.06E Pass Throughs_Book2_Electric Rev Req Model (2009 GRC) Rebuttal 2" xfId="228"/>
    <cellStyle name="_4.06E Pass Throughs_Book2_Electric Rev Req Model (2009 GRC) Rebuttal REmoval of New  WH Solar AdjustMI" xfId="229"/>
    <cellStyle name="_4.06E Pass Throughs_Book2_Electric Rev Req Model (2009 GRC) Rebuttal REmoval of New  WH Solar AdjustMI 2" xfId="230"/>
    <cellStyle name="_4.06E Pass Throughs_Book2_Electric Rev Req Model (2009 GRC) Rebuttal REmoval of New  WH Solar AdjustMI 2 2" xfId="231"/>
    <cellStyle name="_4.06E Pass Throughs_Book2_Electric Rev Req Model (2009 GRC) Rebuttal REmoval of New  WH Solar AdjustMI 3" xfId="232"/>
    <cellStyle name="_4.06E Pass Throughs_Book2_Electric Rev Req Model (2009 GRC) Rebuttal REmoval of New  WH Solar AdjustMI_DEM-WP(C) ENERG10C--ctn Mid-C_042010 2010GRC" xfId="233"/>
    <cellStyle name="_4.06E Pass Throughs_Book2_Electric Rev Req Model (2009 GRC) Revised 01-18-2010" xfId="234"/>
    <cellStyle name="_4.06E Pass Throughs_Book2_Electric Rev Req Model (2009 GRC) Revised 01-18-2010 2" xfId="235"/>
    <cellStyle name="_4.06E Pass Throughs_Book2_Electric Rev Req Model (2009 GRC) Revised 01-18-2010 2 2" xfId="236"/>
    <cellStyle name="_4.06E Pass Throughs_Book2_Electric Rev Req Model (2009 GRC) Revised 01-18-2010 3" xfId="237"/>
    <cellStyle name="_4.06E Pass Throughs_Book2_Electric Rev Req Model (2009 GRC) Revised 01-18-2010_DEM-WP(C) ENERG10C--ctn Mid-C_042010 2010GRC" xfId="238"/>
    <cellStyle name="_4.06E Pass Throughs_Book2_Final Order Electric EXHIBIT A-1" xfId="239"/>
    <cellStyle name="_4.06E Pass Throughs_Book2_Final Order Electric EXHIBIT A-1 2" xfId="240"/>
    <cellStyle name="_4.06E Pass Throughs_Book4" xfId="241"/>
    <cellStyle name="_4.06E Pass Throughs_Book4 2" xfId="242"/>
    <cellStyle name="_4.06E Pass Throughs_Book4 2 2" xfId="243"/>
    <cellStyle name="_4.06E Pass Throughs_Book4 3" xfId="244"/>
    <cellStyle name="_4.06E Pass Throughs_Book4_DEM-WP(C) ENERG10C--ctn Mid-C_042010 2010GRC" xfId="245"/>
    <cellStyle name="_4.06E Pass Throughs_Book9" xfId="246"/>
    <cellStyle name="_4.06E Pass Throughs_Book9 2" xfId="247"/>
    <cellStyle name="_4.06E Pass Throughs_Book9 2 2" xfId="248"/>
    <cellStyle name="_4.06E Pass Throughs_Book9 3" xfId="249"/>
    <cellStyle name="_4.06E Pass Throughs_Book9_DEM-WP(C) ENERG10C--ctn Mid-C_042010 2010GRC" xfId="250"/>
    <cellStyle name="_4.06E Pass Throughs_Chelan PUD Power Costs (8-10)" xfId="251"/>
    <cellStyle name="_4.06E Pass Throughs_Chelan PUD Power Costs (8-10) 2" xfId="252"/>
    <cellStyle name="_4.06E Pass Throughs_DEM-WP(C) Chelan Power Costs" xfId="253"/>
    <cellStyle name="_4.06E Pass Throughs_DEM-WP(C) Chelan Power Costs 2" xfId="254"/>
    <cellStyle name="_4.06E Pass Throughs_DEM-WP(C) ENERG10C--ctn Mid-C_042010 2010GRC" xfId="255"/>
    <cellStyle name="_4.06E Pass Throughs_DEM-WP(C) Gas Transport 2010GRC" xfId="256"/>
    <cellStyle name="_4.06E Pass Throughs_DEM-WP(C) Gas Transport 2010GRC 2" xfId="257"/>
    <cellStyle name="_4.06E Pass Throughs_Exh A-1 resulting from UE-112050 effective Jan 1 2012" xfId="258"/>
    <cellStyle name="_4.06E Pass Throughs_Exh G - Klamath Peaker PPA fr C Locke 2-12" xfId="259"/>
    <cellStyle name="_4.06E Pass Throughs_Exhibit A-1 effective 4-1-11 fr S Free 12-11" xfId="260"/>
    <cellStyle name="_4.06E Pass Throughs_Mint Farm Generation BPA" xfId="261"/>
    <cellStyle name="_4.06E Pass Throughs_NIM Summary" xfId="262"/>
    <cellStyle name="_4.06E Pass Throughs_NIM Summary 09GRC" xfId="263"/>
    <cellStyle name="_4.06E Pass Throughs_NIM Summary 09GRC 2" xfId="264"/>
    <cellStyle name="_4.06E Pass Throughs_NIM Summary 09GRC 2 2" xfId="265"/>
    <cellStyle name="_4.06E Pass Throughs_NIM Summary 09GRC 3" xfId="266"/>
    <cellStyle name="_4.06E Pass Throughs_NIM Summary 09GRC_DEM-WP(C) ENERG10C--ctn Mid-C_042010 2010GRC" xfId="267"/>
    <cellStyle name="_4.06E Pass Throughs_NIM Summary 10" xfId="268"/>
    <cellStyle name="_4.06E Pass Throughs_NIM Summary 11" xfId="269"/>
    <cellStyle name="_4.06E Pass Throughs_NIM Summary 12" xfId="270"/>
    <cellStyle name="_4.06E Pass Throughs_NIM Summary 13" xfId="271"/>
    <cellStyle name="_4.06E Pass Throughs_NIM Summary 14" xfId="272"/>
    <cellStyle name="_4.06E Pass Throughs_NIM Summary 15" xfId="273"/>
    <cellStyle name="_4.06E Pass Throughs_NIM Summary 16" xfId="274"/>
    <cellStyle name="_4.06E Pass Throughs_NIM Summary 17" xfId="275"/>
    <cellStyle name="_4.06E Pass Throughs_NIM Summary 18" xfId="276"/>
    <cellStyle name="_4.06E Pass Throughs_NIM Summary 19" xfId="277"/>
    <cellStyle name="_4.06E Pass Throughs_NIM Summary 2" xfId="278"/>
    <cellStyle name="_4.06E Pass Throughs_NIM Summary 2 2" xfId="279"/>
    <cellStyle name="_4.06E Pass Throughs_NIM Summary 20" xfId="280"/>
    <cellStyle name="_4.06E Pass Throughs_NIM Summary 21" xfId="281"/>
    <cellStyle name="_4.06E Pass Throughs_NIM Summary 22" xfId="282"/>
    <cellStyle name="_4.06E Pass Throughs_NIM Summary 23" xfId="283"/>
    <cellStyle name="_4.06E Pass Throughs_NIM Summary 24" xfId="284"/>
    <cellStyle name="_4.06E Pass Throughs_NIM Summary 25" xfId="285"/>
    <cellStyle name="_4.06E Pass Throughs_NIM Summary 26" xfId="286"/>
    <cellStyle name="_4.06E Pass Throughs_NIM Summary 27" xfId="287"/>
    <cellStyle name="_4.06E Pass Throughs_NIM Summary 28" xfId="288"/>
    <cellStyle name="_4.06E Pass Throughs_NIM Summary 29" xfId="289"/>
    <cellStyle name="_4.06E Pass Throughs_NIM Summary 3" xfId="290"/>
    <cellStyle name="_4.06E Pass Throughs_NIM Summary 30" xfId="291"/>
    <cellStyle name="_4.06E Pass Throughs_NIM Summary 31" xfId="292"/>
    <cellStyle name="_4.06E Pass Throughs_NIM Summary 32" xfId="293"/>
    <cellStyle name="_4.06E Pass Throughs_NIM Summary 33" xfId="294"/>
    <cellStyle name="_4.06E Pass Throughs_NIM Summary 34" xfId="295"/>
    <cellStyle name="_4.06E Pass Throughs_NIM Summary 35" xfId="296"/>
    <cellStyle name="_4.06E Pass Throughs_NIM Summary 36" xfId="297"/>
    <cellStyle name="_4.06E Pass Throughs_NIM Summary 37" xfId="298"/>
    <cellStyle name="_4.06E Pass Throughs_NIM Summary 38" xfId="299"/>
    <cellStyle name="_4.06E Pass Throughs_NIM Summary 39" xfId="300"/>
    <cellStyle name="_4.06E Pass Throughs_NIM Summary 4" xfId="301"/>
    <cellStyle name="_4.06E Pass Throughs_NIM Summary 40" xfId="302"/>
    <cellStyle name="_4.06E Pass Throughs_NIM Summary 41" xfId="303"/>
    <cellStyle name="_4.06E Pass Throughs_NIM Summary 42" xfId="304"/>
    <cellStyle name="_4.06E Pass Throughs_NIM Summary 43" xfId="305"/>
    <cellStyle name="_4.06E Pass Throughs_NIM Summary 44" xfId="306"/>
    <cellStyle name="_4.06E Pass Throughs_NIM Summary 45" xfId="307"/>
    <cellStyle name="_4.06E Pass Throughs_NIM Summary 46" xfId="308"/>
    <cellStyle name="_4.06E Pass Throughs_NIM Summary 47" xfId="309"/>
    <cellStyle name="_4.06E Pass Throughs_NIM Summary 48" xfId="310"/>
    <cellStyle name="_4.06E Pass Throughs_NIM Summary 49" xfId="311"/>
    <cellStyle name="_4.06E Pass Throughs_NIM Summary 5" xfId="312"/>
    <cellStyle name="_4.06E Pass Throughs_NIM Summary 50" xfId="313"/>
    <cellStyle name="_4.06E Pass Throughs_NIM Summary 51" xfId="314"/>
    <cellStyle name="_4.06E Pass Throughs_NIM Summary 6" xfId="315"/>
    <cellStyle name="_4.06E Pass Throughs_NIM Summary 7" xfId="316"/>
    <cellStyle name="_4.06E Pass Throughs_NIM Summary 8" xfId="317"/>
    <cellStyle name="_4.06E Pass Throughs_NIM Summary 9" xfId="318"/>
    <cellStyle name="_4.06E Pass Throughs_NIM Summary_DEM-WP(C) ENERG10C--ctn Mid-C_042010 2010GRC" xfId="319"/>
    <cellStyle name="_4.06E Pass Throughs_NIM+O&amp;M" xfId="320"/>
    <cellStyle name="_4.06E Pass Throughs_NIM+O&amp;M 2" xfId="321"/>
    <cellStyle name="_4.06E Pass Throughs_NIM+O&amp;M Monthly" xfId="322"/>
    <cellStyle name="_4.06E Pass Throughs_NIM+O&amp;M Monthly 2" xfId="323"/>
    <cellStyle name="_4.06E Pass Throughs_PCA 10 -  Exhibit D Dec 2011" xfId="324"/>
    <cellStyle name="_4.06E Pass Throughs_PCA 10 -  Exhibit D from A Kellogg Jan 2011" xfId="325"/>
    <cellStyle name="_4.06E Pass Throughs_PCA 10 -  Exhibit D from A Kellogg July 2011" xfId="326"/>
    <cellStyle name="_4.06E Pass Throughs_PCA 10 -  Exhibit D from S Free Rcv'd 12-11" xfId="327"/>
    <cellStyle name="_4.06E Pass Throughs_PCA 11 -  Exhibit D Jan 2012 fr A Kellogg" xfId="328"/>
    <cellStyle name="_4.06E Pass Throughs_PCA 11 -  Exhibit D Jan 2012 WF" xfId="329"/>
    <cellStyle name="_4.06E Pass Throughs_PCA 9 -  Exhibit D April 2010" xfId="330"/>
    <cellStyle name="_4.06E Pass Throughs_PCA 9 -  Exhibit D April 2010 (3)" xfId="331"/>
    <cellStyle name="_4.06E Pass Throughs_PCA 9 -  Exhibit D April 2010 (3) 2" xfId="332"/>
    <cellStyle name="_4.06E Pass Throughs_PCA 9 -  Exhibit D April 2010 (3) 2 2" xfId="333"/>
    <cellStyle name="_4.06E Pass Throughs_PCA 9 -  Exhibit D April 2010 (3) 3" xfId="334"/>
    <cellStyle name="_4.06E Pass Throughs_PCA 9 -  Exhibit D April 2010 (3)_DEM-WP(C) ENERG10C--ctn Mid-C_042010 2010GRC" xfId="335"/>
    <cellStyle name="_4.06E Pass Throughs_PCA 9 -  Exhibit D April 2010 2" xfId="336"/>
    <cellStyle name="_4.06E Pass Throughs_PCA 9 -  Exhibit D April 2010 3" xfId="337"/>
    <cellStyle name="_4.06E Pass Throughs_PCA 9 -  Exhibit D April 2010 4" xfId="338"/>
    <cellStyle name="_4.06E Pass Throughs_PCA 9 -  Exhibit D April 2010 5" xfId="339"/>
    <cellStyle name="_4.06E Pass Throughs_PCA 9 -  Exhibit D April 2010 6" xfId="340"/>
    <cellStyle name="_4.06E Pass Throughs_PCA 9 -  Exhibit D Nov 2010" xfId="341"/>
    <cellStyle name="_4.06E Pass Throughs_PCA 9 -  Exhibit D Nov 2010 2" xfId="342"/>
    <cellStyle name="_4.06E Pass Throughs_PCA 9 - Exhibit D at August 2010" xfId="343"/>
    <cellStyle name="_4.06E Pass Throughs_PCA 9 - Exhibit D at August 2010 2" xfId="344"/>
    <cellStyle name="_4.06E Pass Throughs_PCA 9 - Exhibit D June 2010 GRC" xfId="345"/>
    <cellStyle name="_4.06E Pass Throughs_PCA 9 - Exhibit D June 2010 GRC 2" xfId="346"/>
    <cellStyle name="_4.06E Pass Throughs_Power Costs - Comparison bx Rbtl-Staff-Jt-PC" xfId="347"/>
    <cellStyle name="_4.06E Pass Throughs_Power Costs - Comparison bx Rbtl-Staff-Jt-PC 2" xfId="348"/>
    <cellStyle name="_4.06E Pass Throughs_Power Costs - Comparison bx Rbtl-Staff-Jt-PC 2 2" xfId="349"/>
    <cellStyle name="_4.06E Pass Throughs_Power Costs - Comparison bx Rbtl-Staff-Jt-PC 3" xfId="350"/>
    <cellStyle name="_4.06E Pass Throughs_Power Costs - Comparison bx Rbtl-Staff-Jt-PC_Adj Bench DR 3 for Initial Briefs (Electric)" xfId="351"/>
    <cellStyle name="_4.06E Pass Throughs_Power Costs - Comparison bx Rbtl-Staff-Jt-PC_Adj Bench DR 3 for Initial Briefs (Electric) 2" xfId="352"/>
    <cellStyle name="_4.06E Pass Throughs_Power Costs - Comparison bx Rbtl-Staff-Jt-PC_Adj Bench DR 3 for Initial Briefs (Electric) 2 2" xfId="353"/>
    <cellStyle name="_4.06E Pass Throughs_Power Costs - Comparison bx Rbtl-Staff-Jt-PC_Adj Bench DR 3 for Initial Briefs (Electric) 3" xfId="354"/>
    <cellStyle name="_4.06E Pass Throughs_Power Costs - Comparison bx Rbtl-Staff-Jt-PC_Adj Bench DR 3 for Initial Briefs (Electric)_DEM-WP(C) ENERG10C--ctn Mid-C_042010 2010GRC" xfId="355"/>
    <cellStyle name="_4.06E Pass Throughs_Power Costs - Comparison bx Rbtl-Staff-Jt-PC_DEM-WP(C) ENERG10C--ctn Mid-C_042010 2010GRC" xfId="356"/>
    <cellStyle name="_4.06E Pass Throughs_Power Costs - Comparison bx Rbtl-Staff-Jt-PC_Electric Rev Req Model (2009 GRC) Rebuttal" xfId="357"/>
    <cellStyle name="_4.06E Pass Throughs_Power Costs - Comparison bx Rbtl-Staff-Jt-PC_Electric Rev Req Model (2009 GRC) Rebuttal 2" xfId="358"/>
    <cellStyle name="_4.06E Pass Throughs_Power Costs - Comparison bx Rbtl-Staff-Jt-PC_Electric Rev Req Model (2009 GRC) Rebuttal REmoval of New  WH Solar AdjustMI" xfId="359"/>
    <cellStyle name="_4.06E Pass Throughs_Power Costs - Comparison bx Rbtl-Staff-Jt-PC_Electric Rev Req Model (2009 GRC) Rebuttal REmoval of New  WH Solar AdjustMI 2" xfId="360"/>
    <cellStyle name="_4.06E Pass Throughs_Power Costs - Comparison bx Rbtl-Staff-Jt-PC_Electric Rev Req Model (2009 GRC) Rebuttal REmoval of New  WH Solar AdjustMI 2 2" xfId="361"/>
    <cellStyle name="_4.06E Pass Throughs_Power Costs - Comparison bx Rbtl-Staff-Jt-PC_Electric Rev Req Model (2009 GRC) Rebuttal REmoval of New  WH Solar AdjustMI 3" xfId="362"/>
    <cellStyle name="_4.06E Pass Throughs_Power Costs - Comparison bx Rbtl-Staff-Jt-PC_Electric Rev Req Model (2009 GRC) Rebuttal REmoval of New  WH Solar AdjustMI_DEM-WP(C) ENERG10C--ctn Mid-C_042010 2010GRC" xfId="363"/>
    <cellStyle name="_4.06E Pass Throughs_Power Costs - Comparison bx Rbtl-Staff-Jt-PC_Electric Rev Req Model (2009 GRC) Revised 01-18-2010" xfId="364"/>
    <cellStyle name="_4.06E Pass Throughs_Power Costs - Comparison bx Rbtl-Staff-Jt-PC_Electric Rev Req Model (2009 GRC) Revised 01-18-2010 2" xfId="365"/>
    <cellStyle name="_4.06E Pass Throughs_Power Costs - Comparison bx Rbtl-Staff-Jt-PC_Electric Rev Req Model (2009 GRC) Revised 01-18-2010 2 2" xfId="366"/>
    <cellStyle name="_4.06E Pass Throughs_Power Costs - Comparison bx Rbtl-Staff-Jt-PC_Electric Rev Req Model (2009 GRC) Revised 01-18-2010 3" xfId="367"/>
    <cellStyle name="_4.06E Pass Throughs_Power Costs - Comparison bx Rbtl-Staff-Jt-PC_Electric Rev Req Model (2009 GRC) Revised 01-18-2010_DEM-WP(C) ENERG10C--ctn Mid-C_042010 2010GRC" xfId="368"/>
    <cellStyle name="_4.06E Pass Throughs_Power Costs - Comparison bx Rbtl-Staff-Jt-PC_Final Order Electric EXHIBIT A-1" xfId="369"/>
    <cellStyle name="_4.06E Pass Throughs_Power Costs - Comparison bx Rbtl-Staff-Jt-PC_Final Order Electric EXHIBIT A-1 2" xfId="370"/>
    <cellStyle name="_4.06E Pass Throughs_Rebuttal Power Costs" xfId="371"/>
    <cellStyle name="_4.06E Pass Throughs_Rebuttal Power Costs 2" xfId="372"/>
    <cellStyle name="_4.06E Pass Throughs_Rebuttal Power Costs 2 2" xfId="373"/>
    <cellStyle name="_4.06E Pass Throughs_Rebuttal Power Costs 3" xfId="374"/>
    <cellStyle name="_4.06E Pass Throughs_Rebuttal Power Costs_Adj Bench DR 3 for Initial Briefs (Electric)" xfId="375"/>
    <cellStyle name="_4.06E Pass Throughs_Rebuttal Power Costs_Adj Bench DR 3 for Initial Briefs (Electric) 2" xfId="376"/>
    <cellStyle name="_4.06E Pass Throughs_Rebuttal Power Costs_Adj Bench DR 3 for Initial Briefs (Electric) 2 2" xfId="377"/>
    <cellStyle name="_4.06E Pass Throughs_Rebuttal Power Costs_Adj Bench DR 3 for Initial Briefs (Electric) 3" xfId="378"/>
    <cellStyle name="_4.06E Pass Throughs_Rebuttal Power Costs_Adj Bench DR 3 for Initial Briefs (Electric)_DEM-WP(C) ENERG10C--ctn Mid-C_042010 2010GRC" xfId="379"/>
    <cellStyle name="_4.06E Pass Throughs_Rebuttal Power Costs_DEM-WP(C) ENERG10C--ctn Mid-C_042010 2010GRC" xfId="380"/>
    <cellStyle name="_4.06E Pass Throughs_Rebuttal Power Costs_Electric Rev Req Model (2009 GRC) Rebuttal" xfId="381"/>
    <cellStyle name="_4.06E Pass Throughs_Rebuttal Power Costs_Electric Rev Req Model (2009 GRC) Rebuttal 2" xfId="382"/>
    <cellStyle name="_4.06E Pass Throughs_Rebuttal Power Costs_Electric Rev Req Model (2009 GRC) Rebuttal REmoval of New  WH Solar AdjustMI" xfId="383"/>
    <cellStyle name="_4.06E Pass Throughs_Rebuttal Power Costs_Electric Rev Req Model (2009 GRC) Rebuttal REmoval of New  WH Solar AdjustMI 2" xfId="384"/>
    <cellStyle name="_4.06E Pass Throughs_Rebuttal Power Costs_Electric Rev Req Model (2009 GRC) Rebuttal REmoval of New  WH Solar AdjustMI 2 2" xfId="385"/>
    <cellStyle name="_4.06E Pass Throughs_Rebuttal Power Costs_Electric Rev Req Model (2009 GRC) Rebuttal REmoval of New  WH Solar AdjustMI 3" xfId="386"/>
    <cellStyle name="_4.06E Pass Throughs_Rebuttal Power Costs_Electric Rev Req Model (2009 GRC) Rebuttal REmoval of New  WH Solar AdjustMI_DEM-WP(C) ENERG10C--ctn Mid-C_042010 2010GRC" xfId="387"/>
    <cellStyle name="_4.06E Pass Throughs_Rebuttal Power Costs_Electric Rev Req Model (2009 GRC) Revised 01-18-2010" xfId="388"/>
    <cellStyle name="_4.06E Pass Throughs_Rebuttal Power Costs_Electric Rev Req Model (2009 GRC) Revised 01-18-2010 2" xfId="389"/>
    <cellStyle name="_4.06E Pass Throughs_Rebuttal Power Costs_Electric Rev Req Model (2009 GRC) Revised 01-18-2010 2 2" xfId="390"/>
    <cellStyle name="_4.06E Pass Throughs_Rebuttal Power Costs_Electric Rev Req Model (2009 GRC) Revised 01-18-2010 3" xfId="391"/>
    <cellStyle name="_4.06E Pass Throughs_Rebuttal Power Costs_Electric Rev Req Model (2009 GRC) Revised 01-18-2010_DEM-WP(C) ENERG10C--ctn Mid-C_042010 2010GRC" xfId="392"/>
    <cellStyle name="_4.06E Pass Throughs_Rebuttal Power Costs_Final Order Electric EXHIBIT A-1" xfId="393"/>
    <cellStyle name="_4.06E Pass Throughs_Rebuttal Power Costs_Final Order Electric EXHIBIT A-1 2" xfId="394"/>
    <cellStyle name="_4.06E Pass Throughs_Wind Integration 10GRC" xfId="395"/>
    <cellStyle name="_4.06E Pass Throughs_Wind Integration 10GRC 2" xfId="396"/>
    <cellStyle name="_4.06E Pass Throughs_Wind Integration 10GRC 2 2" xfId="397"/>
    <cellStyle name="_4.06E Pass Throughs_Wind Integration 10GRC 3" xfId="398"/>
    <cellStyle name="_4.06E Pass Throughs_Wind Integration 10GRC_DEM-WP(C) ENERG10C--ctn Mid-C_042010 2010GRC" xfId="399"/>
    <cellStyle name="_4.13E Montana Energy Tax" xfId="400"/>
    <cellStyle name="_4.13E Montana Energy Tax 2" xfId="401"/>
    <cellStyle name="_4.13E Montana Energy Tax 2 2" xfId="402"/>
    <cellStyle name="_4.13E Montana Energy Tax 2 2 2" xfId="403"/>
    <cellStyle name="_4.13E Montana Energy Tax 2 3" xfId="404"/>
    <cellStyle name="_4.13E Montana Energy Tax 3" xfId="405"/>
    <cellStyle name="_4.13E Montana Energy Tax 3 2" xfId="406"/>
    <cellStyle name="_4.13E Montana Energy Tax 4" xfId="407"/>
    <cellStyle name="_4.13E Montana Energy Tax 4 2" xfId="408"/>
    <cellStyle name="_4.13E Montana Energy Tax 4 3" xfId="409"/>
    <cellStyle name="_4.13E Montana Energy Tax 5" xfId="410"/>
    <cellStyle name="_4.13E Montana Energy Tax 5 2" xfId="411"/>
    <cellStyle name="_4.13E Montana Energy Tax 6" xfId="412"/>
    <cellStyle name="_4.13E Montana Energy Tax 6 2" xfId="413"/>
    <cellStyle name="_4.13E Montana Energy Tax 7" xfId="414"/>
    <cellStyle name="_4.13E Montana Energy Tax 7 2" xfId="415"/>
    <cellStyle name="_4.13E Montana Energy Tax_04 07E Wild Horse Wind Expansion (C) (2)" xfId="416"/>
    <cellStyle name="_4.13E Montana Energy Tax_04 07E Wild Horse Wind Expansion (C) (2) 2" xfId="417"/>
    <cellStyle name="_4.13E Montana Energy Tax_04 07E Wild Horse Wind Expansion (C) (2) 2 2" xfId="418"/>
    <cellStyle name="_4.13E Montana Energy Tax_04 07E Wild Horse Wind Expansion (C) (2) 3" xfId="419"/>
    <cellStyle name="_4.13E Montana Energy Tax_04 07E Wild Horse Wind Expansion (C) (2)_Adj Bench DR 3 for Initial Briefs (Electric)" xfId="420"/>
    <cellStyle name="_4.13E Montana Energy Tax_04 07E Wild Horse Wind Expansion (C) (2)_Adj Bench DR 3 for Initial Briefs (Electric) 2" xfId="421"/>
    <cellStyle name="_4.13E Montana Energy Tax_04 07E Wild Horse Wind Expansion (C) (2)_Adj Bench DR 3 for Initial Briefs (Electric) 2 2" xfId="422"/>
    <cellStyle name="_4.13E Montana Energy Tax_04 07E Wild Horse Wind Expansion (C) (2)_Adj Bench DR 3 for Initial Briefs (Electric) 3" xfId="423"/>
    <cellStyle name="_4.13E Montana Energy Tax_04 07E Wild Horse Wind Expansion (C) (2)_Adj Bench DR 3 for Initial Briefs (Electric)_DEM-WP(C) ENERG10C--ctn Mid-C_042010 2010GRC" xfId="424"/>
    <cellStyle name="_4.13E Montana Energy Tax_04 07E Wild Horse Wind Expansion (C) (2)_Book1" xfId="425"/>
    <cellStyle name="_4.13E Montana Energy Tax_04 07E Wild Horse Wind Expansion (C) (2)_DEM-WP(C) ENERG10C--ctn Mid-C_042010 2010GRC" xfId="426"/>
    <cellStyle name="_4.13E Montana Energy Tax_04 07E Wild Horse Wind Expansion (C) (2)_Electric Rev Req Model (2009 GRC) " xfId="427"/>
    <cellStyle name="_4.13E Montana Energy Tax_04 07E Wild Horse Wind Expansion (C) (2)_Electric Rev Req Model (2009 GRC)  2" xfId="428"/>
    <cellStyle name="_4.13E Montana Energy Tax_04 07E Wild Horse Wind Expansion (C) (2)_Electric Rev Req Model (2009 GRC)  2 2" xfId="429"/>
    <cellStyle name="_4.13E Montana Energy Tax_04 07E Wild Horse Wind Expansion (C) (2)_Electric Rev Req Model (2009 GRC)  3" xfId="430"/>
    <cellStyle name="_4.13E Montana Energy Tax_04 07E Wild Horse Wind Expansion (C) (2)_Electric Rev Req Model (2009 GRC) _DEM-WP(C) ENERG10C--ctn Mid-C_042010 2010GRC" xfId="431"/>
    <cellStyle name="_4.13E Montana Energy Tax_04 07E Wild Horse Wind Expansion (C) (2)_Electric Rev Req Model (2009 GRC) Rebuttal" xfId="432"/>
    <cellStyle name="_4.13E Montana Energy Tax_04 07E Wild Horse Wind Expansion (C) (2)_Electric Rev Req Model (2009 GRC) Rebuttal 2" xfId="433"/>
    <cellStyle name="_4.13E Montana Energy Tax_04 07E Wild Horse Wind Expansion (C) (2)_Electric Rev Req Model (2009 GRC) Rebuttal REmoval of New  WH Solar AdjustMI" xfId="434"/>
    <cellStyle name="_4.13E Montana Energy Tax_04 07E Wild Horse Wind Expansion (C) (2)_Electric Rev Req Model (2009 GRC) Rebuttal REmoval of New  WH Solar AdjustMI 2" xfId="435"/>
    <cellStyle name="_4.13E Montana Energy Tax_04 07E Wild Horse Wind Expansion (C) (2)_Electric Rev Req Model (2009 GRC) Rebuttal REmoval of New  WH Solar AdjustMI 2 2" xfId="436"/>
    <cellStyle name="_4.13E Montana Energy Tax_04 07E Wild Horse Wind Expansion (C) (2)_Electric Rev Req Model (2009 GRC) Rebuttal REmoval of New  WH Solar AdjustMI 3" xfId="437"/>
    <cellStyle name="_4.13E Montana Energy Tax_04 07E Wild Horse Wind Expansion (C) (2)_Electric Rev Req Model (2009 GRC) Rebuttal REmoval of New  WH Solar AdjustMI_DEM-WP(C) ENERG10C--ctn Mid-C_042010 2010GRC" xfId="438"/>
    <cellStyle name="_4.13E Montana Energy Tax_04 07E Wild Horse Wind Expansion (C) (2)_Electric Rev Req Model (2009 GRC) Revised 01-18-2010" xfId="439"/>
    <cellStyle name="_4.13E Montana Energy Tax_04 07E Wild Horse Wind Expansion (C) (2)_Electric Rev Req Model (2009 GRC) Revised 01-18-2010 2" xfId="440"/>
    <cellStyle name="_4.13E Montana Energy Tax_04 07E Wild Horse Wind Expansion (C) (2)_Electric Rev Req Model (2009 GRC) Revised 01-18-2010 2 2" xfId="441"/>
    <cellStyle name="_4.13E Montana Energy Tax_04 07E Wild Horse Wind Expansion (C) (2)_Electric Rev Req Model (2009 GRC) Revised 01-18-2010 3" xfId="442"/>
    <cellStyle name="_4.13E Montana Energy Tax_04 07E Wild Horse Wind Expansion (C) (2)_Electric Rev Req Model (2009 GRC) Revised 01-18-2010_DEM-WP(C) ENERG10C--ctn Mid-C_042010 2010GRC" xfId="443"/>
    <cellStyle name="_4.13E Montana Energy Tax_04 07E Wild Horse Wind Expansion (C) (2)_Electric Rev Req Model (2010 GRC)" xfId="444"/>
    <cellStyle name="_4.13E Montana Energy Tax_04 07E Wild Horse Wind Expansion (C) (2)_Electric Rev Req Model (2010 GRC) SF" xfId="445"/>
    <cellStyle name="_4.13E Montana Energy Tax_04 07E Wild Horse Wind Expansion (C) (2)_Final Order Electric EXHIBIT A-1" xfId="446"/>
    <cellStyle name="_4.13E Montana Energy Tax_04 07E Wild Horse Wind Expansion (C) (2)_Final Order Electric EXHIBIT A-1 2" xfId="447"/>
    <cellStyle name="_4.13E Montana Energy Tax_04 07E Wild Horse Wind Expansion (C) (2)_TENASKA REGULATORY ASSET" xfId="448"/>
    <cellStyle name="_4.13E Montana Energy Tax_04 07E Wild Horse Wind Expansion (C) (2)_TENASKA REGULATORY ASSET 2" xfId="449"/>
    <cellStyle name="_4.13E Montana Energy Tax_16.37E Wild Horse Expansion DeferralRevwrkingfile SF" xfId="450"/>
    <cellStyle name="_4.13E Montana Energy Tax_16.37E Wild Horse Expansion DeferralRevwrkingfile SF 2" xfId="451"/>
    <cellStyle name="_4.13E Montana Energy Tax_16.37E Wild Horse Expansion DeferralRevwrkingfile SF 2 2" xfId="452"/>
    <cellStyle name="_4.13E Montana Energy Tax_16.37E Wild Horse Expansion DeferralRevwrkingfile SF 3" xfId="453"/>
    <cellStyle name="_4.13E Montana Energy Tax_16.37E Wild Horse Expansion DeferralRevwrkingfile SF_DEM-WP(C) ENERG10C--ctn Mid-C_042010 2010GRC" xfId="454"/>
    <cellStyle name="_4.13E Montana Energy Tax_2009 Compliance Filing PCA Exhibits for GRC" xfId="455"/>
    <cellStyle name="_4.13E Montana Energy Tax_2009 Compliance Filing PCA Exhibits for GRC 2" xfId="456"/>
    <cellStyle name="_4.13E Montana Energy Tax_2009 GRC Compl Filing - Exhibit D" xfId="457"/>
    <cellStyle name="_4.13E Montana Energy Tax_2009 GRC Compl Filing - Exhibit D 2" xfId="458"/>
    <cellStyle name="_4.13E Montana Energy Tax_2009 GRC Compl Filing - Exhibit D 2 2" xfId="459"/>
    <cellStyle name="_4.13E Montana Energy Tax_2009 GRC Compl Filing - Exhibit D 3" xfId="460"/>
    <cellStyle name="_4.13E Montana Energy Tax_2009 GRC Compl Filing - Exhibit D_DEM-WP(C) ENERG10C--ctn Mid-C_042010 2010GRC" xfId="461"/>
    <cellStyle name="_4.13E Montana Energy Tax_4 31 Regulatory Assets and Liabilities  7 06- Exhibit D" xfId="462"/>
    <cellStyle name="_4.13E Montana Energy Tax_4 31 Regulatory Assets and Liabilities  7 06- Exhibit D 2" xfId="463"/>
    <cellStyle name="_4.13E Montana Energy Tax_4 31 Regulatory Assets and Liabilities  7 06- Exhibit D 2 2" xfId="464"/>
    <cellStyle name="_4.13E Montana Energy Tax_4 31 Regulatory Assets and Liabilities  7 06- Exhibit D 3" xfId="465"/>
    <cellStyle name="_4.13E Montana Energy Tax_4 31 Regulatory Assets and Liabilities  7 06- Exhibit D_DEM-WP(C) ENERG10C--ctn Mid-C_042010 2010GRC" xfId="466"/>
    <cellStyle name="_4.13E Montana Energy Tax_4 31 Regulatory Assets and Liabilities  7 06- Exhibit D_NIM Summary" xfId="467"/>
    <cellStyle name="_4.13E Montana Energy Tax_4 31 Regulatory Assets and Liabilities  7 06- Exhibit D_NIM Summary 2" xfId="468"/>
    <cellStyle name="_4.13E Montana Energy Tax_4 31 Regulatory Assets and Liabilities  7 06- Exhibit D_NIM Summary 2 2" xfId="469"/>
    <cellStyle name="_4.13E Montana Energy Tax_4 31 Regulatory Assets and Liabilities  7 06- Exhibit D_NIM Summary 3" xfId="470"/>
    <cellStyle name="_4.13E Montana Energy Tax_4 31 Regulatory Assets and Liabilities  7 06- Exhibit D_NIM Summary_DEM-WP(C) ENERG10C--ctn Mid-C_042010 2010GRC" xfId="471"/>
    <cellStyle name="_4.13E Montana Energy Tax_4 31E Reg Asset  Liab and EXH D" xfId="472"/>
    <cellStyle name="_4.13E Montana Energy Tax_4 31E Reg Asset  Liab and EXH D _ Aug 10 Filing (2)" xfId="473"/>
    <cellStyle name="_4.13E Montana Energy Tax_4 31E Reg Asset  Liab and EXH D _ Aug 10 Filing (2) 2" xfId="474"/>
    <cellStyle name="_4.13E Montana Energy Tax_4 31E Reg Asset  Liab and EXH D 2" xfId="475"/>
    <cellStyle name="_4.13E Montana Energy Tax_4 31E Reg Asset  Liab and EXH D 3" xfId="476"/>
    <cellStyle name="_4.13E Montana Energy Tax_4 32 Regulatory Assets and Liabilities  7 06- Exhibit D" xfId="477"/>
    <cellStyle name="_4.13E Montana Energy Tax_4 32 Regulatory Assets and Liabilities  7 06- Exhibit D 2" xfId="478"/>
    <cellStyle name="_4.13E Montana Energy Tax_4 32 Regulatory Assets and Liabilities  7 06- Exhibit D 2 2" xfId="479"/>
    <cellStyle name="_4.13E Montana Energy Tax_4 32 Regulatory Assets and Liabilities  7 06- Exhibit D 3" xfId="480"/>
    <cellStyle name="_4.13E Montana Energy Tax_4 32 Regulatory Assets and Liabilities  7 06- Exhibit D_DEM-WP(C) ENERG10C--ctn Mid-C_042010 2010GRC" xfId="481"/>
    <cellStyle name="_4.13E Montana Energy Tax_4 32 Regulatory Assets and Liabilities  7 06- Exhibit D_NIM Summary" xfId="482"/>
    <cellStyle name="_4.13E Montana Energy Tax_4 32 Regulatory Assets and Liabilities  7 06- Exhibit D_NIM Summary 2" xfId="483"/>
    <cellStyle name="_4.13E Montana Energy Tax_4 32 Regulatory Assets and Liabilities  7 06- Exhibit D_NIM Summary 2 2" xfId="484"/>
    <cellStyle name="_4.13E Montana Energy Tax_4 32 Regulatory Assets and Liabilities  7 06- Exhibit D_NIM Summary 3" xfId="485"/>
    <cellStyle name="_4.13E Montana Energy Tax_4 32 Regulatory Assets and Liabilities  7 06- Exhibit D_NIM Summary_DEM-WP(C) ENERG10C--ctn Mid-C_042010 2010GRC" xfId="486"/>
    <cellStyle name="_4.13E Montana Energy Tax_AURORA Total New" xfId="487"/>
    <cellStyle name="_4.13E Montana Energy Tax_AURORA Total New 2" xfId="488"/>
    <cellStyle name="_4.13E Montana Energy Tax_AURORA Total New 2 2" xfId="489"/>
    <cellStyle name="_4.13E Montana Energy Tax_AURORA Total New 3" xfId="490"/>
    <cellStyle name="_4.13E Montana Energy Tax_Book2" xfId="491"/>
    <cellStyle name="_4.13E Montana Energy Tax_Book2 2" xfId="492"/>
    <cellStyle name="_4.13E Montana Energy Tax_Book2 2 2" xfId="493"/>
    <cellStyle name="_4.13E Montana Energy Tax_Book2 3" xfId="494"/>
    <cellStyle name="_4.13E Montana Energy Tax_Book2_Adj Bench DR 3 for Initial Briefs (Electric)" xfId="495"/>
    <cellStyle name="_4.13E Montana Energy Tax_Book2_Adj Bench DR 3 for Initial Briefs (Electric) 2" xfId="496"/>
    <cellStyle name="_4.13E Montana Energy Tax_Book2_Adj Bench DR 3 for Initial Briefs (Electric) 2 2" xfId="497"/>
    <cellStyle name="_4.13E Montana Energy Tax_Book2_Adj Bench DR 3 for Initial Briefs (Electric) 3" xfId="498"/>
    <cellStyle name="_4.13E Montana Energy Tax_Book2_Adj Bench DR 3 for Initial Briefs (Electric)_DEM-WP(C) ENERG10C--ctn Mid-C_042010 2010GRC" xfId="499"/>
    <cellStyle name="_4.13E Montana Energy Tax_Book2_DEM-WP(C) ENERG10C--ctn Mid-C_042010 2010GRC" xfId="500"/>
    <cellStyle name="_4.13E Montana Energy Tax_Book2_Electric Rev Req Model (2009 GRC) Rebuttal" xfId="501"/>
    <cellStyle name="_4.13E Montana Energy Tax_Book2_Electric Rev Req Model (2009 GRC) Rebuttal 2" xfId="502"/>
    <cellStyle name="_4.13E Montana Energy Tax_Book2_Electric Rev Req Model (2009 GRC) Rebuttal REmoval of New  WH Solar AdjustMI" xfId="503"/>
    <cellStyle name="_4.13E Montana Energy Tax_Book2_Electric Rev Req Model (2009 GRC) Rebuttal REmoval of New  WH Solar AdjustMI 2" xfId="504"/>
    <cellStyle name="_4.13E Montana Energy Tax_Book2_Electric Rev Req Model (2009 GRC) Rebuttal REmoval of New  WH Solar AdjustMI 2 2" xfId="505"/>
    <cellStyle name="_4.13E Montana Energy Tax_Book2_Electric Rev Req Model (2009 GRC) Rebuttal REmoval of New  WH Solar AdjustMI 3" xfId="506"/>
    <cellStyle name="_4.13E Montana Energy Tax_Book2_Electric Rev Req Model (2009 GRC) Rebuttal REmoval of New  WH Solar AdjustMI_DEM-WP(C) ENERG10C--ctn Mid-C_042010 2010GRC" xfId="507"/>
    <cellStyle name="_4.13E Montana Energy Tax_Book2_Electric Rev Req Model (2009 GRC) Revised 01-18-2010" xfId="508"/>
    <cellStyle name="_4.13E Montana Energy Tax_Book2_Electric Rev Req Model (2009 GRC) Revised 01-18-2010 2" xfId="509"/>
    <cellStyle name="_4.13E Montana Energy Tax_Book2_Electric Rev Req Model (2009 GRC) Revised 01-18-2010 2 2" xfId="510"/>
    <cellStyle name="_4.13E Montana Energy Tax_Book2_Electric Rev Req Model (2009 GRC) Revised 01-18-2010 3" xfId="511"/>
    <cellStyle name="_4.13E Montana Energy Tax_Book2_Electric Rev Req Model (2009 GRC) Revised 01-18-2010_DEM-WP(C) ENERG10C--ctn Mid-C_042010 2010GRC" xfId="512"/>
    <cellStyle name="_4.13E Montana Energy Tax_Book2_Final Order Electric EXHIBIT A-1" xfId="513"/>
    <cellStyle name="_4.13E Montana Energy Tax_Book2_Final Order Electric EXHIBIT A-1 2" xfId="514"/>
    <cellStyle name="_4.13E Montana Energy Tax_Book4" xfId="515"/>
    <cellStyle name="_4.13E Montana Energy Tax_Book4 2" xfId="516"/>
    <cellStyle name="_4.13E Montana Energy Tax_Book4 2 2" xfId="517"/>
    <cellStyle name="_4.13E Montana Energy Tax_Book4 3" xfId="518"/>
    <cellStyle name="_4.13E Montana Energy Tax_Book4_DEM-WP(C) ENERG10C--ctn Mid-C_042010 2010GRC" xfId="519"/>
    <cellStyle name="_4.13E Montana Energy Tax_Book9" xfId="520"/>
    <cellStyle name="_4.13E Montana Energy Tax_Book9 2" xfId="521"/>
    <cellStyle name="_4.13E Montana Energy Tax_Book9 2 2" xfId="522"/>
    <cellStyle name="_4.13E Montana Energy Tax_Book9 3" xfId="523"/>
    <cellStyle name="_4.13E Montana Energy Tax_Book9_DEM-WP(C) ENERG10C--ctn Mid-C_042010 2010GRC" xfId="524"/>
    <cellStyle name="_4.13E Montana Energy Tax_Chelan PUD Power Costs (8-10)" xfId="525"/>
    <cellStyle name="_4.13E Montana Energy Tax_Chelan PUD Power Costs (8-10) 2" xfId="526"/>
    <cellStyle name="_4.13E Montana Energy Tax_DEM-WP(C) Chelan Power Costs" xfId="527"/>
    <cellStyle name="_4.13E Montana Energy Tax_DEM-WP(C) Chelan Power Costs 2" xfId="528"/>
    <cellStyle name="_4.13E Montana Energy Tax_DEM-WP(C) ENERG10C--ctn Mid-C_042010 2010GRC" xfId="529"/>
    <cellStyle name="_4.13E Montana Energy Tax_DEM-WP(C) Gas Transport 2010GRC" xfId="530"/>
    <cellStyle name="_4.13E Montana Energy Tax_DEM-WP(C) Gas Transport 2010GRC 2" xfId="531"/>
    <cellStyle name="_4.13E Montana Energy Tax_Exh A-1 resulting from UE-112050 effective Jan 1 2012" xfId="532"/>
    <cellStyle name="_4.13E Montana Energy Tax_Exh G - Klamath Peaker PPA fr C Locke 2-12" xfId="533"/>
    <cellStyle name="_4.13E Montana Energy Tax_Exhibit A-1 effective 4-1-11 fr S Free 12-11" xfId="534"/>
    <cellStyle name="_4.13E Montana Energy Tax_Mint Farm Generation BPA" xfId="535"/>
    <cellStyle name="_4.13E Montana Energy Tax_NIM Summary" xfId="536"/>
    <cellStyle name="_4.13E Montana Energy Tax_NIM Summary 09GRC" xfId="537"/>
    <cellStyle name="_4.13E Montana Energy Tax_NIM Summary 09GRC 2" xfId="538"/>
    <cellStyle name="_4.13E Montana Energy Tax_NIM Summary 09GRC 2 2" xfId="539"/>
    <cellStyle name="_4.13E Montana Energy Tax_NIM Summary 09GRC 3" xfId="540"/>
    <cellStyle name="_4.13E Montana Energy Tax_NIM Summary 09GRC_DEM-WP(C) ENERG10C--ctn Mid-C_042010 2010GRC" xfId="541"/>
    <cellStyle name="_4.13E Montana Energy Tax_NIM Summary 10" xfId="542"/>
    <cellStyle name="_4.13E Montana Energy Tax_NIM Summary 11" xfId="543"/>
    <cellStyle name="_4.13E Montana Energy Tax_NIM Summary 12" xfId="544"/>
    <cellStyle name="_4.13E Montana Energy Tax_NIM Summary 13" xfId="545"/>
    <cellStyle name="_4.13E Montana Energy Tax_NIM Summary 14" xfId="546"/>
    <cellStyle name="_4.13E Montana Energy Tax_NIM Summary 15" xfId="547"/>
    <cellStyle name="_4.13E Montana Energy Tax_NIM Summary 16" xfId="548"/>
    <cellStyle name="_4.13E Montana Energy Tax_NIM Summary 17" xfId="549"/>
    <cellStyle name="_4.13E Montana Energy Tax_NIM Summary 18" xfId="550"/>
    <cellStyle name="_4.13E Montana Energy Tax_NIM Summary 19" xfId="551"/>
    <cellStyle name="_4.13E Montana Energy Tax_NIM Summary 2" xfId="552"/>
    <cellStyle name="_4.13E Montana Energy Tax_NIM Summary 2 2" xfId="553"/>
    <cellStyle name="_4.13E Montana Energy Tax_NIM Summary 20" xfId="554"/>
    <cellStyle name="_4.13E Montana Energy Tax_NIM Summary 21" xfId="555"/>
    <cellStyle name="_4.13E Montana Energy Tax_NIM Summary 22" xfId="556"/>
    <cellStyle name="_4.13E Montana Energy Tax_NIM Summary 23" xfId="557"/>
    <cellStyle name="_4.13E Montana Energy Tax_NIM Summary 24" xfId="558"/>
    <cellStyle name="_4.13E Montana Energy Tax_NIM Summary 25" xfId="559"/>
    <cellStyle name="_4.13E Montana Energy Tax_NIM Summary 26" xfId="560"/>
    <cellStyle name="_4.13E Montana Energy Tax_NIM Summary 27" xfId="561"/>
    <cellStyle name="_4.13E Montana Energy Tax_NIM Summary 28" xfId="562"/>
    <cellStyle name="_4.13E Montana Energy Tax_NIM Summary 29" xfId="563"/>
    <cellStyle name="_4.13E Montana Energy Tax_NIM Summary 3" xfId="564"/>
    <cellStyle name="_4.13E Montana Energy Tax_NIM Summary 30" xfId="565"/>
    <cellStyle name="_4.13E Montana Energy Tax_NIM Summary 31" xfId="566"/>
    <cellStyle name="_4.13E Montana Energy Tax_NIM Summary 32" xfId="567"/>
    <cellStyle name="_4.13E Montana Energy Tax_NIM Summary 33" xfId="568"/>
    <cellStyle name="_4.13E Montana Energy Tax_NIM Summary 34" xfId="569"/>
    <cellStyle name="_4.13E Montana Energy Tax_NIM Summary 35" xfId="570"/>
    <cellStyle name="_4.13E Montana Energy Tax_NIM Summary 36" xfId="571"/>
    <cellStyle name="_4.13E Montana Energy Tax_NIM Summary 37" xfId="572"/>
    <cellStyle name="_4.13E Montana Energy Tax_NIM Summary 38" xfId="573"/>
    <cellStyle name="_4.13E Montana Energy Tax_NIM Summary 39" xfId="574"/>
    <cellStyle name="_4.13E Montana Energy Tax_NIM Summary 4" xfId="575"/>
    <cellStyle name="_4.13E Montana Energy Tax_NIM Summary 40" xfId="576"/>
    <cellStyle name="_4.13E Montana Energy Tax_NIM Summary 41" xfId="577"/>
    <cellStyle name="_4.13E Montana Energy Tax_NIM Summary 42" xfId="578"/>
    <cellStyle name="_4.13E Montana Energy Tax_NIM Summary 43" xfId="579"/>
    <cellStyle name="_4.13E Montana Energy Tax_NIM Summary 44" xfId="580"/>
    <cellStyle name="_4.13E Montana Energy Tax_NIM Summary 45" xfId="581"/>
    <cellStyle name="_4.13E Montana Energy Tax_NIM Summary 46" xfId="582"/>
    <cellStyle name="_4.13E Montana Energy Tax_NIM Summary 47" xfId="583"/>
    <cellStyle name="_4.13E Montana Energy Tax_NIM Summary 48" xfId="584"/>
    <cellStyle name="_4.13E Montana Energy Tax_NIM Summary 49" xfId="585"/>
    <cellStyle name="_4.13E Montana Energy Tax_NIM Summary 5" xfId="586"/>
    <cellStyle name="_4.13E Montana Energy Tax_NIM Summary 50" xfId="587"/>
    <cellStyle name="_4.13E Montana Energy Tax_NIM Summary 51" xfId="588"/>
    <cellStyle name="_4.13E Montana Energy Tax_NIM Summary 6" xfId="589"/>
    <cellStyle name="_4.13E Montana Energy Tax_NIM Summary 7" xfId="590"/>
    <cellStyle name="_4.13E Montana Energy Tax_NIM Summary 8" xfId="591"/>
    <cellStyle name="_4.13E Montana Energy Tax_NIM Summary 9" xfId="592"/>
    <cellStyle name="_4.13E Montana Energy Tax_NIM Summary_DEM-WP(C) ENERG10C--ctn Mid-C_042010 2010GRC" xfId="593"/>
    <cellStyle name="_4.13E Montana Energy Tax_PCA 10 -  Exhibit D Dec 2011" xfId="594"/>
    <cellStyle name="_4.13E Montana Energy Tax_PCA 10 -  Exhibit D from A Kellogg Jan 2011" xfId="595"/>
    <cellStyle name="_4.13E Montana Energy Tax_PCA 10 -  Exhibit D from A Kellogg July 2011" xfId="596"/>
    <cellStyle name="_4.13E Montana Energy Tax_PCA 10 -  Exhibit D from S Free Rcv'd 12-11" xfId="597"/>
    <cellStyle name="_4.13E Montana Energy Tax_PCA 11 -  Exhibit D Jan 2012 fr A Kellogg" xfId="598"/>
    <cellStyle name="_4.13E Montana Energy Tax_PCA 11 -  Exhibit D Jan 2012 WF" xfId="599"/>
    <cellStyle name="_4.13E Montana Energy Tax_PCA 9 -  Exhibit D April 2010" xfId="600"/>
    <cellStyle name="_4.13E Montana Energy Tax_PCA 9 -  Exhibit D April 2010 (3)" xfId="601"/>
    <cellStyle name="_4.13E Montana Energy Tax_PCA 9 -  Exhibit D April 2010 (3) 2" xfId="602"/>
    <cellStyle name="_4.13E Montana Energy Tax_PCA 9 -  Exhibit D April 2010 (3) 2 2" xfId="603"/>
    <cellStyle name="_4.13E Montana Energy Tax_PCA 9 -  Exhibit D April 2010 (3) 3" xfId="604"/>
    <cellStyle name="_4.13E Montana Energy Tax_PCA 9 -  Exhibit D April 2010 (3)_DEM-WP(C) ENERG10C--ctn Mid-C_042010 2010GRC" xfId="605"/>
    <cellStyle name="_4.13E Montana Energy Tax_PCA 9 -  Exhibit D April 2010 2" xfId="606"/>
    <cellStyle name="_4.13E Montana Energy Tax_PCA 9 -  Exhibit D April 2010 3" xfId="607"/>
    <cellStyle name="_4.13E Montana Energy Tax_PCA 9 -  Exhibit D April 2010 4" xfId="608"/>
    <cellStyle name="_4.13E Montana Energy Tax_PCA 9 -  Exhibit D April 2010 5" xfId="609"/>
    <cellStyle name="_4.13E Montana Energy Tax_PCA 9 -  Exhibit D April 2010 6" xfId="610"/>
    <cellStyle name="_4.13E Montana Energy Tax_PCA 9 -  Exhibit D Nov 2010" xfId="611"/>
    <cellStyle name="_4.13E Montana Energy Tax_PCA 9 -  Exhibit D Nov 2010 2" xfId="612"/>
    <cellStyle name="_4.13E Montana Energy Tax_PCA 9 - Exhibit D at August 2010" xfId="613"/>
    <cellStyle name="_4.13E Montana Energy Tax_PCA 9 - Exhibit D at August 2010 2" xfId="614"/>
    <cellStyle name="_4.13E Montana Energy Tax_PCA 9 - Exhibit D June 2010 GRC" xfId="615"/>
    <cellStyle name="_4.13E Montana Energy Tax_PCA 9 - Exhibit D June 2010 GRC 2" xfId="616"/>
    <cellStyle name="_4.13E Montana Energy Tax_Power Costs - Comparison bx Rbtl-Staff-Jt-PC" xfId="617"/>
    <cellStyle name="_4.13E Montana Energy Tax_Power Costs - Comparison bx Rbtl-Staff-Jt-PC 2" xfId="618"/>
    <cellStyle name="_4.13E Montana Energy Tax_Power Costs - Comparison bx Rbtl-Staff-Jt-PC 2 2" xfId="619"/>
    <cellStyle name="_4.13E Montana Energy Tax_Power Costs - Comparison bx Rbtl-Staff-Jt-PC 3" xfId="620"/>
    <cellStyle name="_4.13E Montana Energy Tax_Power Costs - Comparison bx Rbtl-Staff-Jt-PC_Adj Bench DR 3 for Initial Briefs (Electric)" xfId="621"/>
    <cellStyle name="_4.13E Montana Energy Tax_Power Costs - Comparison bx Rbtl-Staff-Jt-PC_Adj Bench DR 3 for Initial Briefs (Electric) 2" xfId="622"/>
    <cellStyle name="_4.13E Montana Energy Tax_Power Costs - Comparison bx Rbtl-Staff-Jt-PC_Adj Bench DR 3 for Initial Briefs (Electric) 2 2" xfId="623"/>
    <cellStyle name="_4.13E Montana Energy Tax_Power Costs - Comparison bx Rbtl-Staff-Jt-PC_Adj Bench DR 3 for Initial Briefs (Electric) 3" xfId="624"/>
    <cellStyle name="_4.13E Montana Energy Tax_Power Costs - Comparison bx Rbtl-Staff-Jt-PC_Adj Bench DR 3 for Initial Briefs (Electric)_DEM-WP(C) ENERG10C--ctn Mid-C_042010 2010GRC" xfId="625"/>
    <cellStyle name="_4.13E Montana Energy Tax_Power Costs - Comparison bx Rbtl-Staff-Jt-PC_DEM-WP(C) ENERG10C--ctn Mid-C_042010 2010GRC" xfId="626"/>
    <cellStyle name="_4.13E Montana Energy Tax_Power Costs - Comparison bx Rbtl-Staff-Jt-PC_Electric Rev Req Model (2009 GRC) Rebuttal" xfId="627"/>
    <cellStyle name="_4.13E Montana Energy Tax_Power Costs - Comparison bx Rbtl-Staff-Jt-PC_Electric Rev Req Model (2009 GRC) Rebuttal 2" xfId="628"/>
    <cellStyle name="_4.13E Montana Energy Tax_Power Costs - Comparison bx Rbtl-Staff-Jt-PC_Electric Rev Req Model (2009 GRC) Rebuttal REmoval of New  WH Solar AdjustMI" xfId="629"/>
    <cellStyle name="_4.13E Montana Energy Tax_Power Costs - Comparison bx Rbtl-Staff-Jt-PC_Electric Rev Req Model (2009 GRC) Rebuttal REmoval of New  WH Solar AdjustMI 2" xfId="630"/>
    <cellStyle name="_4.13E Montana Energy Tax_Power Costs - Comparison bx Rbtl-Staff-Jt-PC_Electric Rev Req Model (2009 GRC) Rebuttal REmoval of New  WH Solar AdjustMI 2 2" xfId="631"/>
    <cellStyle name="_4.13E Montana Energy Tax_Power Costs - Comparison bx Rbtl-Staff-Jt-PC_Electric Rev Req Model (2009 GRC) Rebuttal REmoval of New  WH Solar AdjustMI 3" xfId="632"/>
    <cellStyle name="_4.13E Montana Energy Tax_Power Costs - Comparison bx Rbtl-Staff-Jt-PC_Electric Rev Req Model (2009 GRC) Rebuttal REmoval of New  WH Solar AdjustMI_DEM-WP(C) ENERG10C--ctn Mid-C_042010 2010GRC" xfId="633"/>
    <cellStyle name="_4.13E Montana Energy Tax_Power Costs - Comparison bx Rbtl-Staff-Jt-PC_Electric Rev Req Model (2009 GRC) Revised 01-18-2010" xfId="634"/>
    <cellStyle name="_4.13E Montana Energy Tax_Power Costs - Comparison bx Rbtl-Staff-Jt-PC_Electric Rev Req Model (2009 GRC) Revised 01-18-2010 2" xfId="635"/>
    <cellStyle name="_4.13E Montana Energy Tax_Power Costs - Comparison bx Rbtl-Staff-Jt-PC_Electric Rev Req Model (2009 GRC) Revised 01-18-2010 2 2" xfId="636"/>
    <cellStyle name="_4.13E Montana Energy Tax_Power Costs - Comparison bx Rbtl-Staff-Jt-PC_Electric Rev Req Model (2009 GRC) Revised 01-18-2010 3" xfId="637"/>
    <cellStyle name="_4.13E Montana Energy Tax_Power Costs - Comparison bx Rbtl-Staff-Jt-PC_Electric Rev Req Model (2009 GRC) Revised 01-18-2010_DEM-WP(C) ENERG10C--ctn Mid-C_042010 2010GRC" xfId="638"/>
    <cellStyle name="_4.13E Montana Energy Tax_Power Costs - Comparison bx Rbtl-Staff-Jt-PC_Final Order Electric EXHIBIT A-1" xfId="639"/>
    <cellStyle name="_4.13E Montana Energy Tax_Power Costs - Comparison bx Rbtl-Staff-Jt-PC_Final Order Electric EXHIBIT A-1 2" xfId="640"/>
    <cellStyle name="_4.13E Montana Energy Tax_Rebuttal Power Costs" xfId="641"/>
    <cellStyle name="_4.13E Montana Energy Tax_Rebuttal Power Costs 2" xfId="642"/>
    <cellStyle name="_4.13E Montana Energy Tax_Rebuttal Power Costs 2 2" xfId="643"/>
    <cellStyle name="_4.13E Montana Energy Tax_Rebuttal Power Costs 3" xfId="644"/>
    <cellStyle name="_4.13E Montana Energy Tax_Rebuttal Power Costs_Adj Bench DR 3 for Initial Briefs (Electric)" xfId="645"/>
    <cellStyle name="_4.13E Montana Energy Tax_Rebuttal Power Costs_Adj Bench DR 3 for Initial Briefs (Electric) 2" xfId="646"/>
    <cellStyle name="_4.13E Montana Energy Tax_Rebuttal Power Costs_Adj Bench DR 3 for Initial Briefs (Electric) 2 2" xfId="647"/>
    <cellStyle name="_4.13E Montana Energy Tax_Rebuttal Power Costs_Adj Bench DR 3 for Initial Briefs (Electric) 3" xfId="648"/>
    <cellStyle name="_4.13E Montana Energy Tax_Rebuttal Power Costs_Adj Bench DR 3 for Initial Briefs (Electric)_DEM-WP(C) ENERG10C--ctn Mid-C_042010 2010GRC" xfId="649"/>
    <cellStyle name="_4.13E Montana Energy Tax_Rebuttal Power Costs_DEM-WP(C) ENERG10C--ctn Mid-C_042010 2010GRC" xfId="650"/>
    <cellStyle name="_4.13E Montana Energy Tax_Rebuttal Power Costs_Electric Rev Req Model (2009 GRC) Rebuttal" xfId="651"/>
    <cellStyle name="_4.13E Montana Energy Tax_Rebuttal Power Costs_Electric Rev Req Model (2009 GRC) Rebuttal 2" xfId="652"/>
    <cellStyle name="_4.13E Montana Energy Tax_Rebuttal Power Costs_Electric Rev Req Model (2009 GRC) Rebuttal REmoval of New  WH Solar AdjustMI" xfId="653"/>
    <cellStyle name="_4.13E Montana Energy Tax_Rebuttal Power Costs_Electric Rev Req Model (2009 GRC) Rebuttal REmoval of New  WH Solar AdjustMI 2" xfId="654"/>
    <cellStyle name="_4.13E Montana Energy Tax_Rebuttal Power Costs_Electric Rev Req Model (2009 GRC) Rebuttal REmoval of New  WH Solar AdjustMI 2 2" xfId="655"/>
    <cellStyle name="_4.13E Montana Energy Tax_Rebuttal Power Costs_Electric Rev Req Model (2009 GRC) Rebuttal REmoval of New  WH Solar AdjustMI 3" xfId="656"/>
    <cellStyle name="_4.13E Montana Energy Tax_Rebuttal Power Costs_Electric Rev Req Model (2009 GRC) Rebuttal REmoval of New  WH Solar AdjustMI_DEM-WP(C) ENERG10C--ctn Mid-C_042010 2010GRC" xfId="657"/>
    <cellStyle name="_4.13E Montana Energy Tax_Rebuttal Power Costs_Electric Rev Req Model (2009 GRC) Revised 01-18-2010" xfId="658"/>
    <cellStyle name="_4.13E Montana Energy Tax_Rebuttal Power Costs_Electric Rev Req Model (2009 GRC) Revised 01-18-2010 2" xfId="659"/>
    <cellStyle name="_4.13E Montana Energy Tax_Rebuttal Power Costs_Electric Rev Req Model (2009 GRC) Revised 01-18-2010 2 2" xfId="660"/>
    <cellStyle name="_4.13E Montana Energy Tax_Rebuttal Power Costs_Electric Rev Req Model (2009 GRC) Revised 01-18-2010 3" xfId="661"/>
    <cellStyle name="_4.13E Montana Energy Tax_Rebuttal Power Costs_Electric Rev Req Model (2009 GRC) Revised 01-18-2010_DEM-WP(C) ENERG10C--ctn Mid-C_042010 2010GRC" xfId="662"/>
    <cellStyle name="_4.13E Montana Energy Tax_Rebuttal Power Costs_Final Order Electric EXHIBIT A-1" xfId="663"/>
    <cellStyle name="_4.13E Montana Energy Tax_Rebuttal Power Costs_Final Order Electric EXHIBIT A-1 2" xfId="664"/>
    <cellStyle name="_4.13E Montana Energy Tax_Wind Integration 10GRC" xfId="665"/>
    <cellStyle name="_4.13E Montana Energy Tax_Wind Integration 10GRC 2" xfId="666"/>
    <cellStyle name="_4.13E Montana Energy Tax_Wind Integration 10GRC 2 2" xfId="667"/>
    <cellStyle name="_4.13E Montana Energy Tax_Wind Integration 10GRC 3" xfId="668"/>
    <cellStyle name="_4.13E Montana Energy Tax_Wind Integration 10GRC_DEM-WP(C) ENERG10C--ctn Mid-C_042010 2010GRC" xfId="669"/>
    <cellStyle name="_5 year summary (9-25-09)" xfId="670"/>
    <cellStyle name="_5 year summary (9-25-09) 2" xfId="671"/>
    <cellStyle name="_x0013__Adj Bench DR 3 for Initial Briefs (Electric)" xfId="672"/>
    <cellStyle name="_x0013__Adj Bench DR 3 for Initial Briefs (Electric) 2" xfId="673"/>
    <cellStyle name="_x0013__Adj Bench DR 3 for Initial Briefs (Electric) 2 2" xfId="674"/>
    <cellStyle name="_x0013__Adj Bench DR 3 for Initial Briefs (Electric) 3" xfId="675"/>
    <cellStyle name="_x0013__Adj Bench DR 3 for Initial Briefs (Electric)_DEM-WP(C) ENERG10C--ctn Mid-C_042010 2010GRC" xfId="676"/>
    <cellStyle name="_AURORA WIP" xfId="677"/>
    <cellStyle name="_AURORA WIP 2" xfId="678"/>
    <cellStyle name="_AURORA WIP 2 2" xfId="679"/>
    <cellStyle name="_AURORA WIP 2 2 2" xfId="680"/>
    <cellStyle name="_AURORA WIP 3" xfId="681"/>
    <cellStyle name="_AURORA WIP 4" xfId="682"/>
    <cellStyle name="_AURORA WIP 4 2" xfId="683"/>
    <cellStyle name="_AURORA WIP 5" xfId="684"/>
    <cellStyle name="_AURORA WIP 5 2" xfId="685"/>
    <cellStyle name="_AURORA WIP_4 31E Reg Asset  Liab and EXH D" xfId="686"/>
    <cellStyle name="_AURORA WIP_4 31E Reg Asset  Liab and EXH D _ Aug 10 Filing (2)" xfId="687"/>
    <cellStyle name="_AURORA WIP_4 31E Reg Asset  Liab and EXH D _ Aug 10 Filing (2) 2" xfId="688"/>
    <cellStyle name="_AURORA WIP_4 31E Reg Asset  Liab and EXH D 2" xfId="689"/>
    <cellStyle name="_AURORA WIP_4 31E Reg Asset  Liab and EXH D 3" xfId="690"/>
    <cellStyle name="_AURORA WIP_Chelan PUD Power Costs (8-10)" xfId="691"/>
    <cellStyle name="_AURORA WIP_Chelan PUD Power Costs (8-10) 2" xfId="692"/>
    <cellStyle name="_AURORA WIP_compare wind integration" xfId="693"/>
    <cellStyle name="_AURORA WIP_DEM-WP(C) Chelan Power Costs" xfId="694"/>
    <cellStyle name="_AURORA WIP_DEM-WP(C) Chelan Power Costs 2" xfId="695"/>
    <cellStyle name="_AURORA WIP_DEM-WP(C) Costs Not In AURORA 2010GRC As Filed" xfId="696"/>
    <cellStyle name="_AURORA WIP_DEM-WP(C) Costs Not In AURORA 2010GRC As Filed 2" xfId="697"/>
    <cellStyle name="_AURORA WIP_DEM-WP(C) Costs Not In AURORA 2010GRC As Filed 2 2" xfId="698"/>
    <cellStyle name="_AURORA WIP_DEM-WP(C) Costs Not In AURORA 2010GRC As Filed 3" xfId="699"/>
    <cellStyle name="_AURORA WIP_DEM-WP(C) Costs Not In AURORA 2010GRC As Filed 3 2" xfId="700"/>
    <cellStyle name="_AURORA WIP_DEM-WP(C) Costs Not In AURORA 2010GRC As Filed 4" xfId="701"/>
    <cellStyle name="_AURORA WIP_DEM-WP(C) Costs Not In AURORA 2010GRC As Filed 4 2" xfId="702"/>
    <cellStyle name="_AURORA WIP_DEM-WP(C) Costs Not In AURORA 2010GRC As Filed 5" xfId="703"/>
    <cellStyle name="_AURORA WIP_DEM-WP(C) Costs Not In AURORA 2010GRC As Filed 5 2" xfId="704"/>
    <cellStyle name="_AURORA WIP_DEM-WP(C) Costs Not In AURORA 2010GRC As Filed 6" xfId="705"/>
    <cellStyle name="_AURORA WIP_DEM-WP(C) Costs Not In AURORA 2010GRC As Filed 6 2" xfId="706"/>
    <cellStyle name="_AURORA WIP_DEM-WP(C) Costs Not In AURORA 2010GRC As Filed_DEM-WP(C) ENERG10C--ctn Mid-C_042010 2010GRC" xfId="707"/>
    <cellStyle name="_AURORA WIP_DEM-WP(C) ENERG10C--ctn Mid-C_042010 2010GRC" xfId="708"/>
    <cellStyle name="_AURORA WIP_DEM-WP(C) Gas Transport 2010GRC" xfId="709"/>
    <cellStyle name="_AURORA WIP_DEM-WP(C) Gas Transport 2010GRC 2" xfId="710"/>
    <cellStyle name="_AURORA WIP_NIM Summary" xfId="711"/>
    <cellStyle name="_AURORA WIP_NIM Summary 09GRC" xfId="712"/>
    <cellStyle name="_AURORA WIP_NIM Summary 09GRC 2" xfId="713"/>
    <cellStyle name="_AURORA WIP_NIM Summary 09GRC 2 2" xfId="714"/>
    <cellStyle name="_AURORA WIP_NIM Summary 09GRC 3" xfId="715"/>
    <cellStyle name="_AURORA WIP_NIM Summary 09GRC_DEM-WP(C) ENERG10C--ctn Mid-C_042010 2010GRC" xfId="716"/>
    <cellStyle name="_AURORA WIP_NIM Summary 10" xfId="717"/>
    <cellStyle name="_AURORA WIP_NIM Summary 11" xfId="718"/>
    <cellStyle name="_AURORA WIP_NIM Summary 12" xfId="719"/>
    <cellStyle name="_AURORA WIP_NIM Summary 13" xfId="720"/>
    <cellStyle name="_AURORA WIP_NIM Summary 14" xfId="721"/>
    <cellStyle name="_AURORA WIP_NIM Summary 15" xfId="722"/>
    <cellStyle name="_AURORA WIP_NIM Summary 16" xfId="723"/>
    <cellStyle name="_AURORA WIP_NIM Summary 17" xfId="724"/>
    <cellStyle name="_AURORA WIP_NIM Summary 18" xfId="725"/>
    <cellStyle name="_AURORA WIP_NIM Summary 19" xfId="726"/>
    <cellStyle name="_AURORA WIP_NIM Summary 2" xfId="727"/>
    <cellStyle name="_AURORA WIP_NIM Summary 2 2" xfId="728"/>
    <cellStyle name="_AURORA WIP_NIM Summary 20" xfId="729"/>
    <cellStyle name="_AURORA WIP_NIM Summary 21" xfId="730"/>
    <cellStyle name="_AURORA WIP_NIM Summary 22" xfId="731"/>
    <cellStyle name="_AURORA WIP_NIM Summary 23" xfId="732"/>
    <cellStyle name="_AURORA WIP_NIM Summary 24" xfId="733"/>
    <cellStyle name="_AURORA WIP_NIM Summary 25" xfId="734"/>
    <cellStyle name="_AURORA WIP_NIM Summary 26" xfId="735"/>
    <cellStyle name="_AURORA WIP_NIM Summary 27" xfId="736"/>
    <cellStyle name="_AURORA WIP_NIM Summary 28" xfId="737"/>
    <cellStyle name="_AURORA WIP_NIM Summary 29" xfId="738"/>
    <cellStyle name="_AURORA WIP_NIM Summary 3" xfId="739"/>
    <cellStyle name="_AURORA WIP_NIM Summary 30" xfId="740"/>
    <cellStyle name="_AURORA WIP_NIM Summary 31" xfId="741"/>
    <cellStyle name="_AURORA WIP_NIM Summary 32" xfId="742"/>
    <cellStyle name="_AURORA WIP_NIM Summary 33" xfId="743"/>
    <cellStyle name="_AURORA WIP_NIM Summary 34" xfId="744"/>
    <cellStyle name="_AURORA WIP_NIM Summary 35" xfId="745"/>
    <cellStyle name="_AURORA WIP_NIM Summary 36" xfId="746"/>
    <cellStyle name="_AURORA WIP_NIM Summary 37" xfId="747"/>
    <cellStyle name="_AURORA WIP_NIM Summary 38" xfId="748"/>
    <cellStyle name="_AURORA WIP_NIM Summary 39" xfId="749"/>
    <cellStyle name="_AURORA WIP_NIM Summary 4" xfId="750"/>
    <cellStyle name="_AURORA WIP_NIM Summary 40" xfId="751"/>
    <cellStyle name="_AURORA WIP_NIM Summary 41" xfId="752"/>
    <cellStyle name="_AURORA WIP_NIM Summary 42" xfId="753"/>
    <cellStyle name="_AURORA WIP_NIM Summary 43" xfId="754"/>
    <cellStyle name="_AURORA WIP_NIM Summary 44" xfId="755"/>
    <cellStyle name="_AURORA WIP_NIM Summary 45" xfId="756"/>
    <cellStyle name="_AURORA WIP_NIM Summary 46" xfId="757"/>
    <cellStyle name="_AURORA WIP_NIM Summary 47" xfId="758"/>
    <cellStyle name="_AURORA WIP_NIM Summary 48" xfId="759"/>
    <cellStyle name="_AURORA WIP_NIM Summary 49" xfId="760"/>
    <cellStyle name="_AURORA WIP_NIM Summary 5" xfId="761"/>
    <cellStyle name="_AURORA WIP_NIM Summary 50" xfId="762"/>
    <cellStyle name="_AURORA WIP_NIM Summary 51" xfId="763"/>
    <cellStyle name="_AURORA WIP_NIM Summary 6" xfId="764"/>
    <cellStyle name="_AURORA WIP_NIM Summary 7" xfId="765"/>
    <cellStyle name="_AURORA WIP_NIM Summary 8" xfId="766"/>
    <cellStyle name="_AURORA WIP_NIM Summary 9" xfId="767"/>
    <cellStyle name="_AURORA WIP_NIM Summary_DEM-WP(C) ENERG10C--ctn Mid-C_042010 2010GRC" xfId="768"/>
    <cellStyle name="_AURORA WIP_NIM+O&amp;M" xfId="769"/>
    <cellStyle name="_AURORA WIP_NIM+O&amp;M 2" xfId="770"/>
    <cellStyle name="_AURORA WIP_NIM+O&amp;M Monthly" xfId="771"/>
    <cellStyle name="_AURORA WIP_NIM+O&amp;M Monthly 2" xfId="772"/>
    <cellStyle name="_AURORA WIP_PCA 9 -  Exhibit D April 2010 (3)" xfId="773"/>
    <cellStyle name="_AURORA WIP_PCA 9 -  Exhibit D April 2010 (3) 2" xfId="774"/>
    <cellStyle name="_AURORA WIP_PCA 9 -  Exhibit D April 2010 (3) 2 2" xfId="775"/>
    <cellStyle name="_AURORA WIP_PCA 9 -  Exhibit D April 2010 (3) 3" xfId="776"/>
    <cellStyle name="_AURORA WIP_PCA 9 -  Exhibit D April 2010 (3)_DEM-WP(C) ENERG10C--ctn Mid-C_042010 2010GRC" xfId="777"/>
    <cellStyle name="_AURORA WIP_Reconciliation" xfId="778"/>
    <cellStyle name="_AURORA WIP_Reconciliation 2" xfId="779"/>
    <cellStyle name="_AURORA WIP_Reconciliation 2 2" xfId="780"/>
    <cellStyle name="_AURORA WIP_Reconciliation 3" xfId="781"/>
    <cellStyle name="_AURORA WIP_Reconciliation 3 2" xfId="782"/>
    <cellStyle name="_AURORA WIP_Reconciliation 4" xfId="783"/>
    <cellStyle name="_AURORA WIP_Reconciliation 4 2" xfId="784"/>
    <cellStyle name="_AURORA WIP_Reconciliation 5" xfId="785"/>
    <cellStyle name="_AURORA WIP_Reconciliation 5 2" xfId="786"/>
    <cellStyle name="_AURORA WIP_Reconciliation 6" xfId="787"/>
    <cellStyle name="_AURORA WIP_Reconciliation 6 2" xfId="788"/>
    <cellStyle name="_AURORA WIP_Reconciliation_DEM-WP(C) ENERG10C--ctn Mid-C_042010 2010GRC" xfId="789"/>
    <cellStyle name="_AURORA WIP_Wind Integration 10GRC" xfId="790"/>
    <cellStyle name="_AURORA WIP_Wind Integration 10GRC 2" xfId="791"/>
    <cellStyle name="_AURORA WIP_Wind Integration 10GRC 2 2" xfId="792"/>
    <cellStyle name="_AURORA WIP_Wind Integration 10GRC 3" xfId="793"/>
    <cellStyle name="_AURORA WIP_Wind Integration 10GRC_DEM-WP(C) ENERG10C--ctn Mid-C_042010 2010GRC" xfId="794"/>
    <cellStyle name="_Book1" xfId="795"/>
    <cellStyle name="_x0013__Book1" xfId="796"/>
    <cellStyle name="_Book1 (2)" xfId="797"/>
    <cellStyle name="_Book1 (2) 2" xfId="798"/>
    <cellStyle name="_Book1 (2) 2 2" xfId="799"/>
    <cellStyle name="_Book1 (2) 2 2 2" xfId="800"/>
    <cellStyle name="_Book1 (2) 2 3" xfId="801"/>
    <cellStyle name="_Book1 (2) 3" xfId="802"/>
    <cellStyle name="_Book1 (2) 3 2" xfId="803"/>
    <cellStyle name="_Book1 (2) 4" xfId="804"/>
    <cellStyle name="_Book1 (2) 4 2" xfId="805"/>
    <cellStyle name="_Book1 (2) 4 3" xfId="806"/>
    <cellStyle name="_Book1 (2) 5" xfId="807"/>
    <cellStyle name="_Book1 (2) 5 2" xfId="808"/>
    <cellStyle name="_Book1 (2) 6" xfId="809"/>
    <cellStyle name="_Book1 (2) 6 2" xfId="810"/>
    <cellStyle name="_Book1 (2) 7" xfId="811"/>
    <cellStyle name="_Book1 (2) 7 2" xfId="812"/>
    <cellStyle name="_Book1 (2)_04 07E Wild Horse Wind Expansion (C) (2)" xfId="813"/>
    <cellStyle name="_Book1 (2)_04 07E Wild Horse Wind Expansion (C) (2) 2" xfId="814"/>
    <cellStyle name="_Book1 (2)_04 07E Wild Horse Wind Expansion (C) (2) 2 2" xfId="815"/>
    <cellStyle name="_Book1 (2)_04 07E Wild Horse Wind Expansion (C) (2) 3" xfId="816"/>
    <cellStyle name="_Book1 (2)_04 07E Wild Horse Wind Expansion (C) (2)_Adj Bench DR 3 for Initial Briefs (Electric)" xfId="817"/>
    <cellStyle name="_Book1 (2)_04 07E Wild Horse Wind Expansion (C) (2)_Adj Bench DR 3 for Initial Briefs (Electric) 2" xfId="818"/>
    <cellStyle name="_Book1 (2)_04 07E Wild Horse Wind Expansion (C) (2)_Adj Bench DR 3 for Initial Briefs (Electric) 2 2" xfId="819"/>
    <cellStyle name="_Book1 (2)_04 07E Wild Horse Wind Expansion (C) (2)_Adj Bench DR 3 for Initial Briefs (Electric) 3" xfId="820"/>
    <cellStyle name="_Book1 (2)_04 07E Wild Horse Wind Expansion (C) (2)_Adj Bench DR 3 for Initial Briefs (Electric)_DEM-WP(C) ENERG10C--ctn Mid-C_042010 2010GRC" xfId="821"/>
    <cellStyle name="_Book1 (2)_04 07E Wild Horse Wind Expansion (C) (2)_Book1" xfId="822"/>
    <cellStyle name="_Book1 (2)_04 07E Wild Horse Wind Expansion (C) (2)_DEM-WP(C) ENERG10C--ctn Mid-C_042010 2010GRC" xfId="823"/>
    <cellStyle name="_Book1 (2)_04 07E Wild Horse Wind Expansion (C) (2)_Electric Rev Req Model (2009 GRC) " xfId="824"/>
    <cellStyle name="_Book1 (2)_04 07E Wild Horse Wind Expansion (C) (2)_Electric Rev Req Model (2009 GRC)  2" xfId="825"/>
    <cellStyle name="_Book1 (2)_04 07E Wild Horse Wind Expansion (C) (2)_Electric Rev Req Model (2009 GRC)  2 2" xfId="826"/>
    <cellStyle name="_Book1 (2)_04 07E Wild Horse Wind Expansion (C) (2)_Electric Rev Req Model (2009 GRC)  3" xfId="827"/>
    <cellStyle name="_Book1 (2)_04 07E Wild Horse Wind Expansion (C) (2)_Electric Rev Req Model (2009 GRC) _DEM-WP(C) ENERG10C--ctn Mid-C_042010 2010GRC" xfId="828"/>
    <cellStyle name="_Book1 (2)_04 07E Wild Horse Wind Expansion (C) (2)_Electric Rev Req Model (2009 GRC) Rebuttal" xfId="829"/>
    <cellStyle name="_Book1 (2)_04 07E Wild Horse Wind Expansion (C) (2)_Electric Rev Req Model (2009 GRC) Rebuttal 2" xfId="830"/>
    <cellStyle name="_Book1 (2)_04 07E Wild Horse Wind Expansion (C) (2)_Electric Rev Req Model (2009 GRC) Rebuttal REmoval of New  WH Solar AdjustMI" xfId="831"/>
    <cellStyle name="_Book1 (2)_04 07E Wild Horse Wind Expansion (C) (2)_Electric Rev Req Model (2009 GRC) Rebuttal REmoval of New  WH Solar AdjustMI 2" xfId="832"/>
    <cellStyle name="_Book1 (2)_04 07E Wild Horse Wind Expansion (C) (2)_Electric Rev Req Model (2009 GRC) Rebuttal REmoval of New  WH Solar AdjustMI 2 2" xfId="833"/>
    <cellStyle name="_Book1 (2)_04 07E Wild Horse Wind Expansion (C) (2)_Electric Rev Req Model (2009 GRC) Rebuttal REmoval of New  WH Solar AdjustMI 3" xfId="834"/>
    <cellStyle name="_Book1 (2)_04 07E Wild Horse Wind Expansion (C) (2)_Electric Rev Req Model (2009 GRC) Rebuttal REmoval of New  WH Solar AdjustMI_DEM-WP(C) ENERG10C--ctn Mid-C_042010 2010GRC" xfId="835"/>
    <cellStyle name="_Book1 (2)_04 07E Wild Horse Wind Expansion (C) (2)_Electric Rev Req Model (2009 GRC) Revised 01-18-2010" xfId="836"/>
    <cellStyle name="_Book1 (2)_04 07E Wild Horse Wind Expansion (C) (2)_Electric Rev Req Model (2009 GRC) Revised 01-18-2010 2" xfId="837"/>
    <cellStyle name="_Book1 (2)_04 07E Wild Horse Wind Expansion (C) (2)_Electric Rev Req Model (2009 GRC) Revised 01-18-2010 2 2" xfId="838"/>
    <cellStyle name="_Book1 (2)_04 07E Wild Horse Wind Expansion (C) (2)_Electric Rev Req Model (2009 GRC) Revised 01-18-2010 3" xfId="839"/>
    <cellStyle name="_Book1 (2)_04 07E Wild Horse Wind Expansion (C) (2)_Electric Rev Req Model (2009 GRC) Revised 01-18-2010_DEM-WP(C) ENERG10C--ctn Mid-C_042010 2010GRC" xfId="840"/>
    <cellStyle name="_Book1 (2)_04 07E Wild Horse Wind Expansion (C) (2)_Electric Rev Req Model (2010 GRC)" xfId="841"/>
    <cellStyle name="_Book1 (2)_04 07E Wild Horse Wind Expansion (C) (2)_Electric Rev Req Model (2010 GRC) SF" xfId="842"/>
    <cellStyle name="_Book1 (2)_04 07E Wild Horse Wind Expansion (C) (2)_Final Order Electric EXHIBIT A-1" xfId="843"/>
    <cellStyle name="_Book1 (2)_04 07E Wild Horse Wind Expansion (C) (2)_Final Order Electric EXHIBIT A-1 2" xfId="844"/>
    <cellStyle name="_Book1 (2)_04 07E Wild Horse Wind Expansion (C) (2)_TENASKA REGULATORY ASSET" xfId="845"/>
    <cellStyle name="_Book1 (2)_04 07E Wild Horse Wind Expansion (C) (2)_TENASKA REGULATORY ASSET 2" xfId="846"/>
    <cellStyle name="_Book1 (2)_16.37E Wild Horse Expansion DeferralRevwrkingfile SF" xfId="847"/>
    <cellStyle name="_Book1 (2)_16.37E Wild Horse Expansion DeferralRevwrkingfile SF 2" xfId="848"/>
    <cellStyle name="_Book1 (2)_16.37E Wild Horse Expansion DeferralRevwrkingfile SF 2 2" xfId="849"/>
    <cellStyle name="_Book1 (2)_16.37E Wild Horse Expansion DeferralRevwrkingfile SF 3" xfId="850"/>
    <cellStyle name="_Book1 (2)_16.37E Wild Horse Expansion DeferralRevwrkingfile SF_DEM-WP(C) ENERG10C--ctn Mid-C_042010 2010GRC" xfId="851"/>
    <cellStyle name="_Book1 (2)_2009 Compliance Filing PCA Exhibits for GRC" xfId="852"/>
    <cellStyle name="_Book1 (2)_2009 Compliance Filing PCA Exhibits for GRC 2" xfId="853"/>
    <cellStyle name="_Book1 (2)_2009 GRC Compl Filing - Exhibit D" xfId="854"/>
    <cellStyle name="_Book1 (2)_2009 GRC Compl Filing - Exhibit D 2" xfId="855"/>
    <cellStyle name="_Book1 (2)_2009 GRC Compl Filing - Exhibit D 2 2" xfId="856"/>
    <cellStyle name="_Book1 (2)_2009 GRC Compl Filing - Exhibit D 3" xfId="857"/>
    <cellStyle name="_Book1 (2)_2009 GRC Compl Filing - Exhibit D_DEM-WP(C) ENERG10C--ctn Mid-C_042010 2010GRC" xfId="858"/>
    <cellStyle name="_Book1 (2)_4 31 Regulatory Assets and Liabilities  7 06- Exhibit D" xfId="859"/>
    <cellStyle name="_Book1 (2)_4 31 Regulatory Assets and Liabilities  7 06- Exhibit D 2" xfId="860"/>
    <cellStyle name="_Book1 (2)_4 31 Regulatory Assets and Liabilities  7 06- Exhibit D 2 2" xfId="861"/>
    <cellStyle name="_Book1 (2)_4 31 Regulatory Assets and Liabilities  7 06- Exhibit D 3" xfId="862"/>
    <cellStyle name="_Book1 (2)_4 31 Regulatory Assets and Liabilities  7 06- Exhibit D_DEM-WP(C) ENERG10C--ctn Mid-C_042010 2010GRC" xfId="863"/>
    <cellStyle name="_Book1 (2)_4 31 Regulatory Assets and Liabilities  7 06- Exhibit D_NIM Summary" xfId="864"/>
    <cellStyle name="_Book1 (2)_4 31 Regulatory Assets and Liabilities  7 06- Exhibit D_NIM Summary 2" xfId="865"/>
    <cellStyle name="_Book1 (2)_4 31 Regulatory Assets and Liabilities  7 06- Exhibit D_NIM Summary 2 2" xfId="866"/>
    <cellStyle name="_Book1 (2)_4 31 Regulatory Assets and Liabilities  7 06- Exhibit D_NIM Summary 3" xfId="867"/>
    <cellStyle name="_Book1 (2)_4 31 Regulatory Assets and Liabilities  7 06- Exhibit D_NIM Summary_DEM-WP(C) ENERG10C--ctn Mid-C_042010 2010GRC" xfId="868"/>
    <cellStyle name="_Book1 (2)_4 31E Reg Asset  Liab and EXH D" xfId="869"/>
    <cellStyle name="_Book1 (2)_4 31E Reg Asset  Liab and EXH D _ Aug 10 Filing (2)" xfId="870"/>
    <cellStyle name="_Book1 (2)_4 31E Reg Asset  Liab and EXH D _ Aug 10 Filing (2) 2" xfId="871"/>
    <cellStyle name="_Book1 (2)_4 31E Reg Asset  Liab and EXH D 2" xfId="872"/>
    <cellStyle name="_Book1 (2)_4 31E Reg Asset  Liab and EXH D 3" xfId="873"/>
    <cellStyle name="_Book1 (2)_4 32 Regulatory Assets and Liabilities  7 06- Exhibit D" xfId="874"/>
    <cellStyle name="_Book1 (2)_4 32 Regulatory Assets and Liabilities  7 06- Exhibit D 2" xfId="875"/>
    <cellStyle name="_Book1 (2)_4 32 Regulatory Assets and Liabilities  7 06- Exhibit D 2 2" xfId="876"/>
    <cellStyle name="_Book1 (2)_4 32 Regulatory Assets and Liabilities  7 06- Exhibit D 3" xfId="877"/>
    <cellStyle name="_Book1 (2)_4 32 Regulatory Assets and Liabilities  7 06- Exhibit D_DEM-WP(C) ENERG10C--ctn Mid-C_042010 2010GRC" xfId="878"/>
    <cellStyle name="_Book1 (2)_4 32 Regulatory Assets and Liabilities  7 06- Exhibit D_NIM Summary" xfId="879"/>
    <cellStyle name="_Book1 (2)_4 32 Regulatory Assets and Liabilities  7 06- Exhibit D_NIM Summary 2" xfId="880"/>
    <cellStyle name="_Book1 (2)_4 32 Regulatory Assets and Liabilities  7 06- Exhibit D_NIM Summary 2 2" xfId="881"/>
    <cellStyle name="_Book1 (2)_4 32 Regulatory Assets and Liabilities  7 06- Exhibit D_NIM Summary 3" xfId="882"/>
    <cellStyle name="_Book1 (2)_4 32 Regulatory Assets and Liabilities  7 06- Exhibit D_NIM Summary_DEM-WP(C) ENERG10C--ctn Mid-C_042010 2010GRC" xfId="883"/>
    <cellStyle name="_Book1 (2)_AURORA Total New" xfId="884"/>
    <cellStyle name="_Book1 (2)_AURORA Total New 2" xfId="885"/>
    <cellStyle name="_Book1 (2)_AURORA Total New 2 2" xfId="886"/>
    <cellStyle name="_Book1 (2)_AURORA Total New 3" xfId="887"/>
    <cellStyle name="_Book1 (2)_Book2" xfId="888"/>
    <cellStyle name="_Book1 (2)_Book2 2" xfId="889"/>
    <cellStyle name="_Book1 (2)_Book2 2 2" xfId="890"/>
    <cellStyle name="_Book1 (2)_Book2 3" xfId="891"/>
    <cellStyle name="_Book1 (2)_Book2_Adj Bench DR 3 for Initial Briefs (Electric)" xfId="892"/>
    <cellStyle name="_Book1 (2)_Book2_Adj Bench DR 3 for Initial Briefs (Electric) 2" xfId="893"/>
    <cellStyle name="_Book1 (2)_Book2_Adj Bench DR 3 for Initial Briefs (Electric) 2 2" xfId="894"/>
    <cellStyle name="_Book1 (2)_Book2_Adj Bench DR 3 for Initial Briefs (Electric) 3" xfId="895"/>
    <cellStyle name="_Book1 (2)_Book2_Adj Bench DR 3 for Initial Briefs (Electric)_DEM-WP(C) ENERG10C--ctn Mid-C_042010 2010GRC" xfId="896"/>
    <cellStyle name="_Book1 (2)_Book2_DEM-WP(C) ENERG10C--ctn Mid-C_042010 2010GRC" xfId="897"/>
    <cellStyle name="_Book1 (2)_Book2_Electric Rev Req Model (2009 GRC) Rebuttal" xfId="898"/>
    <cellStyle name="_Book1 (2)_Book2_Electric Rev Req Model (2009 GRC) Rebuttal 2" xfId="899"/>
    <cellStyle name="_Book1 (2)_Book2_Electric Rev Req Model (2009 GRC) Rebuttal REmoval of New  WH Solar AdjustMI" xfId="900"/>
    <cellStyle name="_Book1 (2)_Book2_Electric Rev Req Model (2009 GRC) Rebuttal REmoval of New  WH Solar AdjustMI 2" xfId="901"/>
    <cellStyle name="_Book1 (2)_Book2_Electric Rev Req Model (2009 GRC) Rebuttal REmoval of New  WH Solar AdjustMI 2 2" xfId="902"/>
    <cellStyle name="_Book1 (2)_Book2_Electric Rev Req Model (2009 GRC) Rebuttal REmoval of New  WH Solar AdjustMI 3" xfId="903"/>
    <cellStyle name="_Book1 (2)_Book2_Electric Rev Req Model (2009 GRC) Rebuttal REmoval of New  WH Solar AdjustMI_DEM-WP(C) ENERG10C--ctn Mid-C_042010 2010GRC" xfId="904"/>
    <cellStyle name="_Book1 (2)_Book2_Electric Rev Req Model (2009 GRC) Revised 01-18-2010" xfId="905"/>
    <cellStyle name="_Book1 (2)_Book2_Electric Rev Req Model (2009 GRC) Revised 01-18-2010 2" xfId="906"/>
    <cellStyle name="_Book1 (2)_Book2_Electric Rev Req Model (2009 GRC) Revised 01-18-2010 2 2" xfId="907"/>
    <cellStyle name="_Book1 (2)_Book2_Electric Rev Req Model (2009 GRC) Revised 01-18-2010 3" xfId="908"/>
    <cellStyle name="_Book1 (2)_Book2_Electric Rev Req Model (2009 GRC) Revised 01-18-2010_DEM-WP(C) ENERG10C--ctn Mid-C_042010 2010GRC" xfId="909"/>
    <cellStyle name="_Book1 (2)_Book2_Final Order Electric EXHIBIT A-1" xfId="910"/>
    <cellStyle name="_Book1 (2)_Book2_Final Order Electric EXHIBIT A-1 2" xfId="911"/>
    <cellStyle name="_Book1 (2)_Book4" xfId="912"/>
    <cellStyle name="_Book1 (2)_Book4 2" xfId="913"/>
    <cellStyle name="_Book1 (2)_Book4 2 2" xfId="914"/>
    <cellStyle name="_Book1 (2)_Book4 3" xfId="915"/>
    <cellStyle name="_Book1 (2)_Book4_DEM-WP(C) ENERG10C--ctn Mid-C_042010 2010GRC" xfId="916"/>
    <cellStyle name="_Book1 (2)_Book9" xfId="917"/>
    <cellStyle name="_Book1 (2)_Book9 2" xfId="918"/>
    <cellStyle name="_Book1 (2)_Book9 2 2" xfId="919"/>
    <cellStyle name="_Book1 (2)_Book9 3" xfId="920"/>
    <cellStyle name="_Book1 (2)_Book9_DEM-WP(C) ENERG10C--ctn Mid-C_042010 2010GRC" xfId="921"/>
    <cellStyle name="_Book1 (2)_Chelan PUD Power Costs (8-10)" xfId="922"/>
    <cellStyle name="_Book1 (2)_Chelan PUD Power Costs (8-10) 2" xfId="923"/>
    <cellStyle name="_Book1 (2)_DEM-WP(C) Chelan Power Costs" xfId="924"/>
    <cellStyle name="_Book1 (2)_DEM-WP(C) Chelan Power Costs 2" xfId="925"/>
    <cellStyle name="_Book1 (2)_DEM-WP(C) ENERG10C--ctn Mid-C_042010 2010GRC" xfId="926"/>
    <cellStyle name="_Book1 (2)_DEM-WP(C) Gas Transport 2010GRC" xfId="927"/>
    <cellStyle name="_Book1 (2)_DEM-WP(C) Gas Transport 2010GRC 2" xfId="928"/>
    <cellStyle name="_Book1 (2)_Exh A-1 resulting from UE-112050 effective Jan 1 2012" xfId="929"/>
    <cellStyle name="_Book1 (2)_Exh G - Klamath Peaker PPA fr C Locke 2-12" xfId="930"/>
    <cellStyle name="_Book1 (2)_Exhibit A-1 effective 4-1-11 fr S Free 12-11" xfId="931"/>
    <cellStyle name="_Book1 (2)_Mint Farm Generation BPA" xfId="932"/>
    <cellStyle name="_Book1 (2)_NIM Summary" xfId="933"/>
    <cellStyle name="_Book1 (2)_NIM Summary 09GRC" xfId="934"/>
    <cellStyle name="_Book1 (2)_NIM Summary 09GRC 2" xfId="935"/>
    <cellStyle name="_Book1 (2)_NIM Summary 09GRC 2 2" xfId="936"/>
    <cellStyle name="_Book1 (2)_NIM Summary 09GRC 3" xfId="937"/>
    <cellStyle name="_Book1 (2)_NIM Summary 09GRC_DEM-WP(C) ENERG10C--ctn Mid-C_042010 2010GRC" xfId="938"/>
    <cellStyle name="_Book1 (2)_NIM Summary 10" xfId="939"/>
    <cellStyle name="_Book1 (2)_NIM Summary 11" xfId="940"/>
    <cellStyle name="_Book1 (2)_NIM Summary 12" xfId="941"/>
    <cellStyle name="_Book1 (2)_NIM Summary 13" xfId="942"/>
    <cellStyle name="_Book1 (2)_NIM Summary 14" xfId="943"/>
    <cellStyle name="_Book1 (2)_NIM Summary 15" xfId="944"/>
    <cellStyle name="_Book1 (2)_NIM Summary 16" xfId="945"/>
    <cellStyle name="_Book1 (2)_NIM Summary 17" xfId="946"/>
    <cellStyle name="_Book1 (2)_NIM Summary 18" xfId="947"/>
    <cellStyle name="_Book1 (2)_NIM Summary 19" xfId="948"/>
    <cellStyle name="_Book1 (2)_NIM Summary 2" xfId="949"/>
    <cellStyle name="_Book1 (2)_NIM Summary 2 2" xfId="950"/>
    <cellStyle name="_Book1 (2)_NIM Summary 20" xfId="951"/>
    <cellStyle name="_Book1 (2)_NIM Summary 21" xfId="952"/>
    <cellStyle name="_Book1 (2)_NIM Summary 22" xfId="953"/>
    <cellStyle name="_Book1 (2)_NIM Summary 23" xfId="954"/>
    <cellStyle name="_Book1 (2)_NIM Summary 24" xfId="955"/>
    <cellStyle name="_Book1 (2)_NIM Summary 25" xfId="956"/>
    <cellStyle name="_Book1 (2)_NIM Summary 26" xfId="957"/>
    <cellStyle name="_Book1 (2)_NIM Summary 27" xfId="958"/>
    <cellStyle name="_Book1 (2)_NIM Summary 28" xfId="959"/>
    <cellStyle name="_Book1 (2)_NIM Summary 29" xfId="960"/>
    <cellStyle name="_Book1 (2)_NIM Summary 3" xfId="961"/>
    <cellStyle name="_Book1 (2)_NIM Summary 30" xfId="962"/>
    <cellStyle name="_Book1 (2)_NIM Summary 31" xfId="963"/>
    <cellStyle name="_Book1 (2)_NIM Summary 32" xfId="964"/>
    <cellStyle name="_Book1 (2)_NIM Summary 33" xfId="965"/>
    <cellStyle name="_Book1 (2)_NIM Summary 34" xfId="966"/>
    <cellStyle name="_Book1 (2)_NIM Summary 35" xfId="967"/>
    <cellStyle name="_Book1 (2)_NIM Summary 36" xfId="968"/>
    <cellStyle name="_Book1 (2)_NIM Summary 37" xfId="969"/>
    <cellStyle name="_Book1 (2)_NIM Summary 38" xfId="970"/>
    <cellStyle name="_Book1 (2)_NIM Summary 39" xfId="971"/>
    <cellStyle name="_Book1 (2)_NIM Summary 4" xfId="972"/>
    <cellStyle name="_Book1 (2)_NIM Summary 40" xfId="973"/>
    <cellStyle name="_Book1 (2)_NIM Summary 41" xfId="974"/>
    <cellStyle name="_Book1 (2)_NIM Summary 42" xfId="975"/>
    <cellStyle name="_Book1 (2)_NIM Summary 43" xfId="976"/>
    <cellStyle name="_Book1 (2)_NIM Summary 44" xfId="977"/>
    <cellStyle name="_Book1 (2)_NIM Summary 45" xfId="978"/>
    <cellStyle name="_Book1 (2)_NIM Summary 46" xfId="979"/>
    <cellStyle name="_Book1 (2)_NIM Summary 47" xfId="980"/>
    <cellStyle name="_Book1 (2)_NIM Summary 48" xfId="981"/>
    <cellStyle name="_Book1 (2)_NIM Summary 49" xfId="982"/>
    <cellStyle name="_Book1 (2)_NIM Summary 5" xfId="983"/>
    <cellStyle name="_Book1 (2)_NIM Summary 50" xfId="984"/>
    <cellStyle name="_Book1 (2)_NIM Summary 51" xfId="985"/>
    <cellStyle name="_Book1 (2)_NIM Summary 6" xfId="986"/>
    <cellStyle name="_Book1 (2)_NIM Summary 7" xfId="987"/>
    <cellStyle name="_Book1 (2)_NIM Summary 8" xfId="988"/>
    <cellStyle name="_Book1 (2)_NIM Summary 9" xfId="989"/>
    <cellStyle name="_Book1 (2)_NIM Summary_DEM-WP(C) ENERG10C--ctn Mid-C_042010 2010GRC" xfId="990"/>
    <cellStyle name="_Book1 (2)_PCA 10 -  Exhibit D Dec 2011" xfId="991"/>
    <cellStyle name="_Book1 (2)_PCA 10 -  Exhibit D from A Kellogg Jan 2011" xfId="992"/>
    <cellStyle name="_Book1 (2)_PCA 10 -  Exhibit D from A Kellogg July 2011" xfId="993"/>
    <cellStyle name="_Book1 (2)_PCA 10 -  Exhibit D from S Free Rcv'd 12-11" xfId="994"/>
    <cellStyle name="_Book1 (2)_PCA 11 -  Exhibit D Jan 2012 fr A Kellogg" xfId="995"/>
    <cellStyle name="_Book1 (2)_PCA 11 -  Exhibit D Jan 2012 WF" xfId="996"/>
    <cellStyle name="_Book1 (2)_PCA 9 -  Exhibit D April 2010" xfId="997"/>
    <cellStyle name="_Book1 (2)_PCA 9 -  Exhibit D April 2010 (3)" xfId="998"/>
    <cellStyle name="_Book1 (2)_PCA 9 -  Exhibit D April 2010 (3) 2" xfId="999"/>
    <cellStyle name="_Book1 (2)_PCA 9 -  Exhibit D April 2010 (3) 2 2" xfId="1000"/>
    <cellStyle name="_Book1 (2)_PCA 9 -  Exhibit D April 2010 (3) 3" xfId="1001"/>
    <cellStyle name="_Book1 (2)_PCA 9 -  Exhibit D April 2010 (3)_DEM-WP(C) ENERG10C--ctn Mid-C_042010 2010GRC" xfId="1002"/>
    <cellStyle name="_Book1 (2)_PCA 9 -  Exhibit D April 2010 2" xfId="1003"/>
    <cellStyle name="_Book1 (2)_PCA 9 -  Exhibit D April 2010 3" xfId="1004"/>
    <cellStyle name="_Book1 (2)_PCA 9 -  Exhibit D April 2010 4" xfId="1005"/>
    <cellStyle name="_Book1 (2)_PCA 9 -  Exhibit D April 2010 5" xfId="1006"/>
    <cellStyle name="_Book1 (2)_PCA 9 -  Exhibit D April 2010 6" xfId="1007"/>
    <cellStyle name="_Book1 (2)_PCA 9 -  Exhibit D Nov 2010" xfId="1008"/>
    <cellStyle name="_Book1 (2)_PCA 9 -  Exhibit D Nov 2010 2" xfId="1009"/>
    <cellStyle name="_Book1 (2)_PCA 9 - Exhibit D at August 2010" xfId="1010"/>
    <cellStyle name="_Book1 (2)_PCA 9 - Exhibit D at August 2010 2" xfId="1011"/>
    <cellStyle name="_Book1 (2)_PCA 9 - Exhibit D June 2010 GRC" xfId="1012"/>
    <cellStyle name="_Book1 (2)_PCA 9 - Exhibit D June 2010 GRC 2" xfId="1013"/>
    <cellStyle name="_Book1 (2)_Power Costs - Comparison bx Rbtl-Staff-Jt-PC" xfId="1014"/>
    <cellStyle name="_Book1 (2)_Power Costs - Comparison bx Rbtl-Staff-Jt-PC 2" xfId="1015"/>
    <cellStyle name="_Book1 (2)_Power Costs - Comparison bx Rbtl-Staff-Jt-PC 2 2" xfId="1016"/>
    <cellStyle name="_Book1 (2)_Power Costs - Comparison bx Rbtl-Staff-Jt-PC 3" xfId="1017"/>
    <cellStyle name="_Book1 (2)_Power Costs - Comparison bx Rbtl-Staff-Jt-PC_Adj Bench DR 3 for Initial Briefs (Electric)" xfId="1018"/>
    <cellStyle name="_Book1 (2)_Power Costs - Comparison bx Rbtl-Staff-Jt-PC_Adj Bench DR 3 for Initial Briefs (Electric) 2" xfId="1019"/>
    <cellStyle name="_Book1 (2)_Power Costs - Comparison bx Rbtl-Staff-Jt-PC_Adj Bench DR 3 for Initial Briefs (Electric) 2 2" xfId="1020"/>
    <cellStyle name="_Book1 (2)_Power Costs - Comparison bx Rbtl-Staff-Jt-PC_Adj Bench DR 3 for Initial Briefs (Electric) 3" xfId="1021"/>
    <cellStyle name="_Book1 (2)_Power Costs - Comparison bx Rbtl-Staff-Jt-PC_Adj Bench DR 3 for Initial Briefs (Electric)_DEM-WP(C) ENERG10C--ctn Mid-C_042010 2010GRC" xfId="1022"/>
    <cellStyle name="_Book1 (2)_Power Costs - Comparison bx Rbtl-Staff-Jt-PC_DEM-WP(C) ENERG10C--ctn Mid-C_042010 2010GRC" xfId="1023"/>
    <cellStyle name="_Book1 (2)_Power Costs - Comparison bx Rbtl-Staff-Jt-PC_Electric Rev Req Model (2009 GRC) Rebuttal" xfId="1024"/>
    <cellStyle name="_Book1 (2)_Power Costs - Comparison bx Rbtl-Staff-Jt-PC_Electric Rev Req Model (2009 GRC) Rebuttal 2" xfId="1025"/>
    <cellStyle name="_Book1 (2)_Power Costs - Comparison bx Rbtl-Staff-Jt-PC_Electric Rev Req Model (2009 GRC) Rebuttal REmoval of New  WH Solar AdjustMI" xfId="1026"/>
    <cellStyle name="_Book1 (2)_Power Costs - Comparison bx Rbtl-Staff-Jt-PC_Electric Rev Req Model (2009 GRC) Rebuttal REmoval of New  WH Solar AdjustMI 2" xfId="1027"/>
    <cellStyle name="_Book1 (2)_Power Costs - Comparison bx Rbtl-Staff-Jt-PC_Electric Rev Req Model (2009 GRC) Rebuttal REmoval of New  WH Solar AdjustMI 2 2" xfId="1028"/>
    <cellStyle name="_Book1 (2)_Power Costs - Comparison bx Rbtl-Staff-Jt-PC_Electric Rev Req Model (2009 GRC) Rebuttal REmoval of New  WH Solar AdjustMI 3" xfId="1029"/>
    <cellStyle name="_Book1 (2)_Power Costs - Comparison bx Rbtl-Staff-Jt-PC_Electric Rev Req Model (2009 GRC) Rebuttal REmoval of New  WH Solar AdjustMI_DEM-WP(C) ENERG10C--ctn Mid-C_042010 2010GRC" xfId="1030"/>
    <cellStyle name="_Book1 (2)_Power Costs - Comparison bx Rbtl-Staff-Jt-PC_Electric Rev Req Model (2009 GRC) Revised 01-18-2010" xfId="1031"/>
    <cellStyle name="_Book1 (2)_Power Costs - Comparison bx Rbtl-Staff-Jt-PC_Electric Rev Req Model (2009 GRC) Revised 01-18-2010 2" xfId="1032"/>
    <cellStyle name="_Book1 (2)_Power Costs - Comparison bx Rbtl-Staff-Jt-PC_Electric Rev Req Model (2009 GRC) Revised 01-18-2010 2 2" xfId="1033"/>
    <cellStyle name="_Book1 (2)_Power Costs - Comparison bx Rbtl-Staff-Jt-PC_Electric Rev Req Model (2009 GRC) Revised 01-18-2010 3" xfId="1034"/>
    <cellStyle name="_Book1 (2)_Power Costs - Comparison bx Rbtl-Staff-Jt-PC_Electric Rev Req Model (2009 GRC) Revised 01-18-2010_DEM-WP(C) ENERG10C--ctn Mid-C_042010 2010GRC" xfId="1035"/>
    <cellStyle name="_Book1 (2)_Power Costs - Comparison bx Rbtl-Staff-Jt-PC_Final Order Electric EXHIBIT A-1" xfId="1036"/>
    <cellStyle name="_Book1 (2)_Power Costs - Comparison bx Rbtl-Staff-Jt-PC_Final Order Electric EXHIBIT A-1 2" xfId="1037"/>
    <cellStyle name="_Book1 (2)_Rebuttal Power Costs" xfId="1038"/>
    <cellStyle name="_Book1 (2)_Rebuttal Power Costs 2" xfId="1039"/>
    <cellStyle name="_Book1 (2)_Rebuttal Power Costs 2 2" xfId="1040"/>
    <cellStyle name="_Book1 (2)_Rebuttal Power Costs 3" xfId="1041"/>
    <cellStyle name="_Book1 (2)_Rebuttal Power Costs_Adj Bench DR 3 for Initial Briefs (Electric)" xfId="1042"/>
    <cellStyle name="_Book1 (2)_Rebuttal Power Costs_Adj Bench DR 3 for Initial Briefs (Electric) 2" xfId="1043"/>
    <cellStyle name="_Book1 (2)_Rebuttal Power Costs_Adj Bench DR 3 for Initial Briefs (Electric) 2 2" xfId="1044"/>
    <cellStyle name="_Book1 (2)_Rebuttal Power Costs_Adj Bench DR 3 for Initial Briefs (Electric) 3" xfId="1045"/>
    <cellStyle name="_Book1 (2)_Rebuttal Power Costs_Adj Bench DR 3 for Initial Briefs (Electric)_DEM-WP(C) ENERG10C--ctn Mid-C_042010 2010GRC" xfId="1046"/>
    <cellStyle name="_Book1 (2)_Rebuttal Power Costs_DEM-WP(C) ENERG10C--ctn Mid-C_042010 2010GRC" xfId="1047"/>
    <cellStyle name="_Book1 (2)_Rebuttal Power Costs_Electric Rev Req Model (2009 GRC) Rebuttal" xfId="1048"/>
    <cellStyle name="_Book1 (2)_Rebuttal Power Costs_Electric Rev Req Model (2009 GRC) Rebuttal 2" xfId="1049"/>
    <cellStyle name="_Book1 (2)_Rebuttal Power Costs_Electric Rev Req Model (2009 GRC) Rebuttal REmoval of New  WH Solar AdjustMI" xfId="1050"/>
    <cellStyle name="_Book1 (2)_Rebuttal Power Costs_Electric Rev Req Model (2009 GRC) Rebuttal REmoval of New  WH Solar AdjustMI 2" xfId="1051"/>
    <cellStyle name="_Book1 (2)_Rebuttal Power Costs_Electric Rev Req Model (2009 GRC) Rebuttal REmoval of New  WH Solar AdjustMI 2 2" xfId="1052"/>
    <cellStyle name="_Book1 (2)_Rebuttal Power Costs_Electric Rev Req Model (2009 GRC) Rebuttal REmoval of New  WH Solar AdjustMI 3" xfId="1053"/>
    <cellStyle name="_Book1 (2)_Rebuttal Power Costs_Electric Rev Req Model (2009 GRC) Rebuttal REmoval of New  WH Solar AdjustMI_DEM-WP(C) ENERG10C--ctn Mid-C_042010 2010GRC" xfId="1054"/>
    <cellStyle name="_Book1 (2)_Rebuttal Power Costs_Electric Rev Req Model (2009 GRC) Revised 01-18-2010" xfId="1055"/>
    <cellStyle name="_Book1 (2)_Rebuttal Power Costs_Electric Rev Req Model (2009 GRC) Revised 01-18-2010 2" xfId="1056"/>
    <cellStyle name="_Book1 (2)_Rebuttal Power Costs_Electric Rev Req Model (2009 GRC) Revised 01-18-2010 2 2" xfId="1057"/>
    <cellStyle name="_Book1 (2)_Rebuttal Power Costs_Electric Rev Req Model (2009 GRC) Revised 01-18-2010 3" xfId="1058"/>
    <cellStyle name="_Book1 (2)_Rebuttal Power Costs_Electric Rev Req Model (2009 GRC) Revised 01-18-2010_DEM-WP(C) ENERG10C--ctn Mid-C_042010 2010GRC" xfId="1059"/>
    <cellStyle name="_Book1 (2)_Rebuttal Power Costs_Final Order Electric EXHIBIT A-1" xfId="1060"/>
    <cellStyle name="_Book1 (2)_Rebuttal Power Costs_Final Order Electric EXHIBIT A-1 2" xfId="1061"/>
    <cellStyle name="_Book1 (2)_Wind Integration 10GRC" xfId="1062"/>
    <cellStyle name="_Book1 (2)_Wind Integration 10GRC 2" xfId="1063"/>
    <cellStyle name="_Book1 (2)_Wind Integration 10GRC 2 2" xfId="1064"/>
    <cellStyle name="_Book1 (2)_Wind Integration 10GRC 3" xfId="1065"/>
    <cellStyle name="_Book1 (2)_Wind Integration 10GRC_DEM-WP(C) ENERG10C--ctn Mid-C_042010 2010GRC" xfId="1066"/>
    <cellStyle name="_Book1 10" xfId="1067"/>
    <cellStyle name="_Book1 10 2" xfId="1068"/>
    <cellStyle name="_Book1 11" xfId="1069"/>
    <cellStyle name="_Book1 11 2" xfId="1070"/>
    <cellStyle name="_Book1 12" xfId="1071"/>
    <cellStyle name="_Book1 12 2" xfId="1072"/>
    <cellStyle name="_Book1 12 3" xfId="1073"/>
    <cellStyle name="_Book1 13" xfId="1074"/>
    <cellStyle name="_Book1 13 2" xfId="1075"/>
    <cellStyle name="_Book1 13 3" xfId="1076"/>
    <cellStyle name="_Book1 14" xfId="1077"/>
    <cellStyle name="_Book1 14 2" xfId="1078"/>
    <cellStyle name="_Book1 14 3" xfId="1079"/>
    <cellStyle name="_Book1 15" xfId="1080"/>
    <cellStyle name="_Book1 15 2" xfId="1081"/>
    <cellStyle name="_Book1 16" xfId="1082"/>
    <cellStyle name="_Book1 17" xfId="1083"/>
    <cellStyle name="_Book1 17 2" xfId="1084"/>
    <cellStyle name="_Book1 18" xfId="1085"/>
    <cellStyle name="_Book1 18 2" xfId="1086"/>
    <cellStyle name="_Book1 19" xfId="1087"/>
    <cellStyle name="_Book1 19 2" xfId="1088"/>
    <cellStyle name="_Book1 2" xfId="1089"/>
    <cellStyle name="_Book1 2 2" xfId="1090"/>
    <cellStyle name="_Book1 2 2 2" xfId="1091"/>
    <cellStyle name="_Book1 2 3" xfId="1092"/>
    <cellStyle name="_Book1 20" xfId="1093"/>
    <cellStyle name="_Book1 20 2" xfId="1094"/>
    <cellStyle name="_Book1 21" xfId="1095"/>
    <cellStyle name="_Book1 21 2" xfId="1096"/>
    <cellStyle name="_Book1 22" xfId="1097"/>
    <cellStyle name="_Book1 3" xfId="1098"/>
    <cellStyle name="_Book1 3 2" xfId="1099"/>
    <cellStyle name="_Book1 3 2 2" xfId="1100"/>
    <cellStyle name="_Book1 3 3" xfId="1101"/>
    <cellStyle name="_Book1 4" xfId="1102"/>
    <cellStyle name="_Book1 4 2" xfId="1103"/>
    <cellStyle name="_Book1 4 2 2" xfId="1104"/>
    <cellStyle name="_Book1 4 3" xfId="1105"/>
    <cellStyle name="_Book1 5" xfId="1106"/>
    <cellStyle name="_Book1 5 2" xfId="1107"/>
    <cellStyle name="_Book1 5 2 2" xfId="1108"/>
    <cellStyle name="_Book1 5 3" xfId="1109"/>
    <cellStyle name="_Book1 6" xfId="1110"/>
    <cellStyle name="_Book1 6 2" xfId="1111"/>
    <cellStyle name="_Book1 7" xfId="1112"/>
    <cellStyle name="_Book1 7 2" xfId="1113"/>
    <cellStyle name="_Book1 8" xfId="1114"/>
    <cellStyle name="_Book1 8 2" xfId="1115"/>
    <cellStyle name="_Book1 8 3" xfId="1116"/>
    <cellStyle name="_Book1 9" xfId="1117"/>
    <cellStyle name="_Book1 9 2" xfId="1118"/>
    <cellStyle name="_Book1_(C) WHE Proforma with ITC cash grant 10 Yr Amort_for deferral_102809" xfId="1119"/>
    <cellStyle name="_Book1_(C) WHE Proforma with ITC cash grant 10 Yr Amort_for deferral_102809 2" xfId="1120"/>
    <cellStyle name="_Book1_(C) WHE Proforma with ITC cash grant 10 Yr Amort_for deferral_102809 2 2" xfId="1121"/>
    <cellStyle name="_Book1_(C) WHE Proforma with ITC cash grant 10 Yr Amort_for deferral_102809 3" xfId="1122"/>
    <cellStyle name="_Book1_(C) WHE Proforma with ITC cash grant 10 Yr Amort_for deferral_102809_16.07E Wild Horse Wind Expansionwrkingfile" xfId="1123"/>
    <cellStyle name="_Book1_(C) WHE Proforma with ITC cash grant 10 Yr Amort_for deferral_102809_16.07E Wild Horse Wind Expansionwrkingfile 2" xfId="1124"/>
    <cellStyle name="_Book1_(C) WHE Proforma with ITC cash grant 10 Yr Amort_for deferral_102809_16.07E Wild Horse Wind Expansionwrkingfile 2 2" xfId="1125"/>
    <cellStyle name="_Book1_(C) WHE Proforma with ITC cash grant 10 Yr Amort_for deferral_102809_16.07E Wild Horse Wind Expansionwrkingfile 3" xfId="1126"/>
    <cellStyle name="_Book1_(C) WHE Proforma with ITC cash grant 10 Yr Amort_for deferral_102809_16.07E Wild Horse Wind Expansionwrkingfile SF" xfId="1127"/>
    <cellStyle name="_Book1_(C) WHE Proforma with ITC cash grant 10 Yr Amort_for deferral_102809_16.07E Wild Horse Wind Expansionwrkingfile SF 2" xfId="1128"/>
    <cellStyle name="_Book1_(C) WHE Proforma with ITC cash grant 10 Yr Amort_for deferral_102809_16.07E Wild Horse Wind Expansionwrkingfile SF 2 2" xfId="1129"/>
    <cellStyle name="_Book1_(C) WHE Proforma with ITC cash grant 10 Yr Amort_for deferral_102809_16.07E Wild Horse Wind Expansionwrkingfile SF 3" xfId="1130"/>
    <cellStyle name="_Book1_(C) WHE Proforma with ITC cash grant 10 Yr Amort_for deferral_102809_16.07E Wild Horse Wind Expansionwrkingfile SF_DEM-WP(C) ENERG10C--ctn Mid-C_042010 2010GRC" xfId="1131"/>
    <cellStyle name="_Book1_(C) WHE Proforma with ITC cash grant 10 Yr Amort_for deferral_102809_16.07E Wild Horse Wind Expansionwrkingfile_DEM-WP(C) ENERG10C--ctn Mid-C_042010 2010GRC" xfId="1132"/>
    <cellStyle name="_Book1_(C) WHE Proforma with ITC cash grant 10 Yr Amort_for deferral_102809_16.37E Wild Horse Expansion DeferralRevwrkingfile SF" xfId="1133"/>
    <cellStyle name="_Book1_(C) WHE Proforma with ITC cash grant 10 Yr Amort_for deferral_102809_16.37E Wild Horse Expansion DeferralRevwrkingfile SF 2" xfId="1134"/>
    <cellStyle name="_Book1_(C) WHE Proforma with ITC cash grant 10 Yr Amort_for deferral_102809_16.37E Wild Horse Expansion DeferralRevwrkingfile SF 2 2" xfId="1135"/>
    <cellStyle name="_Book1_(C) WHE Proforma with ITC cash grant 10 Yr Amort_for deferral_102809_16.37E Wild Horse Expansion DeferralRevwrkingfile SF 3" xfId="1136"/>
    <cellStyle name="_Book1_(C) WHE Proforma with ITC cash grant 10 Yr Amort_for deferral_102809_16.37E Wild Horse Expansion DeferralRevwrkingfile SF_DEM-WP(C) ENERG10C--ctn Mid-C_042010 2010GRC" xfId="1137"/>
    <cellStyle name="_Book1_(C) WHE Proforma with ITC cash grant 10 Yr Amort_for deferral_102809_DEM-WP(C) ENERG10C--ctn Mid-C_042010 2010GRC" xfId="1138"/>
    <cellStyle name="_Book1_(C) WHE Proforma with ITC cash grant 10 Yr Amort_for rebuttal_120709" xfId="1139"/>
    <cellStyle name="_Book1_(C) WHE Proforma with ITC cash grant 10 Yr Amort_for rebuttal_120709 2" xfId="1140"/>
    <cellStyle name="_Book1_(C) WHE Proforma with ITC cash grant 10 Yr Amort_for rebuttal_120709 2 2" xfId="1141"/>
    <cellStyle name="_Book1_(C) WHE Proforma with ITC cash grant 10 Yr Amort_for rebuttal_120709 3" xfId="1142"/>
    <cellStyle name="_Book1_(C) WHE Proforma with ITC cash grant 10 Yr Amort_for rebuttal_120709_DEM-WP(C) ENERG10C--ctn Mid-C_042010 2010GRC" xfId="1143"/>
    <cellStyle name="_Book1_04.07E Wild Horse Wind Expansion" xfId="1144"/>
    <cellStyle name="_Book1_04.07E Wild Horse Wind Expansion 2" xfId="1145"/>
    <cellStyle name="_Book1_04.07E Wild Horse Wind Expansion 2 2" xfId="1146"/>
    <cellStyle name="_Book1_04.07E Wild Horse Wind Expansion 3" xfId="1147"/>
    <cellStyle name="_Book1_04.07E Wild Horse Wind Expansion_16.07E Wild Horse Wind Expansionwrkingfile" xfId="1148"/>
    <cellStyle name="_Book1_04.07E Wild Horse Wind Expansion_16.07E Wild Horse Wind Expansionwrkingfile 2" xfId="1149"/>
    <cellStyle name="_Book1_04.07E Wild Horse Wind Expansion_16.07E Wild Horse Wind Expansionwrkingfile 2 2" xfId="1150"/>
    <cellStyle name="_Book1_04.07E Wild Horse Wind Expansion_16.07E Wild Horse Wind Expansionwrkingfile 3" xfId="1151"/>
    <cellStyle name="_Book1_04.07E Wild Horse Wind Expansion_16.07E Wild Horse Wind Expansionwrkingfile SF" xfId="1152"/>
    <cellStyle name="_Book1_04.07E Wild Horse Wind Expansion_16.07E Wild Horse Wind Expansionwrkingfile SF 2" xfId="1153"/>
    <cellStyle name="_Book1_04.07E Wild Horse Wind Expansion_16.07E Wild Horse Wind Expansionwrkingfile SF 2 2" xfId="1154"/>
    <cellStyle name="_Book1_04.07E Wild Horse Wind Expansion_16.07E Wild Horse Wind Expansionwrkingfile SF 3" xfId="1155"/>
    <cellStyle name="_Book1_04.07E Wild Horse Wind Expansion_16.07E Wild Horse Wind Expansionwrkingfile SF_DEM-WP(C) ENERG10C--ctn Mid-C_042010 2010GRC" xfId="1156"/>
    <cellStyle name="_Book1_04.07E Wild Horse Wind Expansion_16.07E Wild Horse Wind Expansionwrkingfile_DEM-WP(C) ENERG10C--ctn Mid-C_042010 2010GRC" xfId="1157"/>
    <cellStyle name="_Book1_04.07E Wild Horse Wind Expansion_16.37E Wild Horse Expansion DeferralRevwrkingfile SF" xfId="1158"/>
    <cellStyle name="_Book1_04.07E Wild Horse Wind Expansion_16.37E Wild Horse Expansion DeferralRevwrkingfile SF 2" xfId="1159"/>
    <cellStyle name="_Book1_04.07E Wild Horse Wind Expansion_16.37E Wild Horse Expansion DeferralRevwrkingfile SF 2 2" xfId="1160"/>
    <cellStyle name="_Book1_04.07E Wild Horse Wind Expansion_16.37E Wild Horse Expansion DeferralRevwrkingfile SF 3" xfId="1161"/>
    <cellStyle name="_Book1_04.07E Wild Horse Wind Expansion_16.37E Wild Horse Expansion DeferralRevwrkingfile SF_DEM-WP(C) ENERG10C--ctn Mid-C_042010 2010GRC" xfId="1162"/>
    <cellStyle name="_Book1_04.07E Wild Horse Wind Expansion_DEM-WP(C) ENERG10C--ctn Mid-C_042010 2010GRC" xfId="1163"/>
    <cellStyle name="_Book1_16.07E Wild Horse Wind Expansionwrkingfile" xfId="1164"/>
    <cellStyle name="_Book1_16.07E Wild Horse Wind Expansionwrkingfile 2" xfId="1165"/>
    <cellStyle name="_Book1_16.07E Wild Horse Wind Expansionwrkingfile 2 2" xfId="1166"/>
    <cellStyle name="_Book1_16.07E Wild Horse Wind Expansionwrkingfile 3" xfId="1167"/>
    <cellStyle name="_Book1_16.07E Wild Horse Wind Expansionwrkingfile SF" xfId="1168"/>
    <cellStyle name="_Book1_16.07E Wild Horse Wind Expansionwrkingfile SF 2" xfId="1169"/>
    <cellStyle name="_Book1_16.07E Wild Horse Wind Expansionwrkingfile SF 2 2" xfId="1170"/>
    <cellStyle name="_Book1_16.07E Wild Horse Wind Expansionwrkingfile SF 3" xfId="1171"/>
    <cellStyle name="_Book1_16.07E Wild Horse Wind Expansionwrkingfile SF_DEM-WP(C) ENERG10C--ctn Mid-C_042010 2010GRC" xfId="1172"/>
    <cellStyle name="_Book1_16.07E Wild Horse Wind Expansionwrkingfile_DEM-WP(C) ENERG10C--ctn Mid-C_042010 2010GRC" xfId="1173"/>
    <cellStyle name="_Book1_16.37E Wild Horse Expansion DeferralRevwrkingfile SF" xfId="1174"/>
    <cellStyle name="_Book1_16.37E Wild Horse Expansion DeferralRevwrkingfile SF 2" xfId="1175"/>
    <cellStyle name="_Book1_16.37E Wild Horse Expansion DeferralRevwrkingfile SF 2 2" xfId="1176"/>
    <cellStyle name="_Book1_16.37E Wild Horse Expansion DeferralRevwrkingfile SF 3" xfId="1177"/>
    <cellStyle name="_Book1_16.37E Wild Horse Expansion DeferralRevwrkingfile SF_DEM-WP(C) ENERG10C--ctn Mid-C_042010 2010GRC" xfId="1178"/>
    <cellStyle name="_Book1_2009 Compliance Filing PCA Exhibits for GRC" xfId="1179"/>
    <cellStyle name="_Book1_2009 Compliance Filing PCA Exhibits for GRC 2" xfId="1180"/>
    <cellStyle name="_Book1_2009 GRC Compl Filing - Exhibit D" xfId="1181"/>
    <cellStyle name="_Book1_2009 GRC Compl Filing - Exhibit D 2" xfId="1182"/>
    <cellStyle name="_Book1_2009 GRC Compl Filing - Exhibit D 2 2" xfId="1183"/>
    <cellStyle name="_Book1_2009 GRC Compl Filing - Exhibit D 3" xfId="1184"/>
    <cellStyle name="_Book1_2009 GRC Compl Filing - Exhibit D_DEM-WP(C) ENERG10C--ctn Mid-C_042010 2010GRC" xfId="1185"/>
    <cellStyle name="_Book1_4 31 Regulatory Assets and Liabilities  7 06- Exhibit D" xfId="1186"/>
    <cellStyle name="_Book1_4 31 Regulatory Assets and Liabilities  7 06- Exhibit D 2" xfId="1187"/>
    <cellStyle name="_Book1_4 31 Regulatory Assets and Liabilities  7 06- Exhibit D 2 2" xfId="1188"/>
    <cellStyle name="_Book1_4 31 Regulatory Assets and Liabilities  7 06- Exhibit D 2 2 2" xfId="1189"/>
    <cellStyle name="_Book1_4 31 Regulatory Assets and Liabilities  7 06- Exhibit D 3" xfId="1190"/>
    <cellStyle name="_Book1_4 31 Regulatory Assets and Liabilities  7 06- Exhibit D_DEM-WP(C) ENERG10C--ctn Mid-C_042010 2010GRC" xfId="1191"/>
    <cellStyle name="_Book1_4 31 Regulatory Assets and Liabilities  7 06- Exhibit D_NIM Summary" xfId="1192"/>
    <cellStyle name="_Book1_4 31 Regulatory Assets and Liabilities  7 06- Exhibit D_NIM Summary 2" xfId="1193"/>
    <cellStyle name="_Book1_4 31 Regulatory Assets and Liabilities  7 06- Exhibit D_NIM Summary 2 2" xfId="1194"/>
    <cellStyle name="_Book1_4 31 Regulatory Assets and Liabilities  7 06- Exhibit D_NIM Summary 3" xfId="1195"/>
    <cellStyle name="_Book1_4 31 Regulatory Assets and Liabilities  7 06- Exhibit D_NIM Summary_DEM-WP(C) ENERG10C--ctn Mid-C_042010 2010GRC" xfId="1196"/>
    <cellStyle name="_Book1_4 31 Regulatory Assets and Liabilities  7 06- Exhibit D_NIM+O&amp;M" xfId="1197"/>
    <cellStyle name="_Book1_4 31 Regulatory Assets and Liabilities  7 06- Exhibit D_NIM+O&amp;M Monthly" xfId="1198"/>
    <cellStyle name="_Book1_4 31E Reg Asset  Liab and EXH D" xfId="1199"/>
    <cellStyle name="_Book1_4 31E Reg Asset  Liab and EXH D _ Aug 10 Filing (2)" xfId="1200"/>
    <cellStyle name="_Book1_4 31E Reg Asset  Liab and EXH D _ Aug 10 Filing (2) 2" xfId="1201"/>
    <cellStyle name="_Book1_4 31E Reg Asset  Liab and EXH D 2" xfId="1202"/>
    <cellStyle name="_Book1_4 31E Reg Asset  Liab and EXH D 3" xfId="1203"/>
    <cellStyle name="_Book1_4 32 Regulatory Assets and Liabilities  7 06- Exhibit D" xfId="1204"/>
    <cellStyle name="_Book1_4 32 Regulatory Assets and Liabilities  7 06- Exhibit D 2" xfId="1205"/>
    <cellStyle name="_Book1_4 32 Regulatory Assets and Liabilities  7 06- Exhibit D 2 2" xfId="1206"/>
    <cellStyle name="_Book1_4 32 Regulatory Assets and Liabilities  7 06- Exhibit D 2 2 2" xfId="1207"/>
    <cellStyle name="_Book1_4 32 Regulatory Assets and Liabilities  7 06- Exhibit D 3" xfId="1208"/>
    <cellStyle name="_Book1_4 32 Regulatory Assets and Liabilities  7 06- Exhibit D_DEM-WP(C) ENERG10C--ctn Mid-C_042010 2010GRC" xfId="1209"/>
    <cellStyle name="_Book1_4 32 Regulatory Assets and Liabilities  7 06- Exhibit D_NIM Summary" xfId="1210"/>
    <cellStyle name="_Book1_4 32 Regulatory Assets and Liabilities  7 06- Exhibit D_NIM Summary 2" xfId="1211"/>
    <cellStyle name="_Book1_4 32 Regulatory Assets and Liabilities  7 06- Exhibit D_NIM Summary 2 2" xfId="1212"/>
    <cellStyle name="_Book1_4 32 Regulatory Assets and Liabilities  7 06- Exhibit D_NIM Summary 3" xfId="1213"/>
    <cellStyle name="_Book1_4 32 Regulatory Assets and Liabilities  7 06- Exhibit D_NIM Summary_DEM-WP(C) ENERG10C--ctn Mid-C_042010 2010GRC" xfId="1214"/>
    <cellStyle name="_Book1_4 32 Regulatory Assets and Liabilities  7 06- Exhibit D_NIM+O&amp;M" xfId="1215"/>
    <cellStyle name="_Book1_4 32 Regulatory Assets and Liabilities  7 06- Exhibit D_NIM+O&amp;M Monthly" xfId="1216"/>
    <cellStyle name="_Book1_AURORA Total New" xfId="1217"/>
    <cellStyle name="_Book1_AURORA Total New 2" xfId="1218"/>
    <cellStyle name="_Book1_AURORA Total New 2 2" xfId="1219"/>
    <cellStyle name="_Book1_AURORA Total New 3" xfId="1220"/>
    <cellStyle name="_Book1_Book2" xfId="1221"/>
    <cellStyle name="_Book1_Book2 2" xfId="1222"/>
    <cellStyle name="_Book1_Book2 2 2" xfId="1223"/>
    <cellStyle name="_Book1_Book2 3" xfId="1224"/>
    <cellStyle name="_Book1_Book2_Adj Bench DR 3 for Initial Briefs (Electric)" xfId="1225"/>
    <cellStyle name="_Book1_Book2_Adj Bench DR 3 for Initial Briefs (Electric) 2" xfId="1226"/>
    <cellStyle name="_Book1_Book2_Adj Bench DR 3 for Initial Briefs (Electric) 2 2" xfId="1227"/>
    <cellStyle name="_Book1_Book2_Adj Bench DR 3 for Initial Briefs (Electric) 3" xfId="1228"/>
    <cellStyle name="_Book1_Book2_Adj Bench DR 3 for Initial Briefs (Electric)_DEM-WP(C) ENERG10C--ctn Mid-C_042010 2010GRC" xfId="1229"/>
    <cellStyle name="_Book1_Book2_DEM-WP(C) ENERG10C--ctn Mid-C_042010 2010GRC" xfId="1230"/>
    <cellStyle name="_Book1_Book2_Electric Rev Req Model (2009 GRC) Rebuttal" xfId="1231"/>
    <cellStyle name="_Book1_Book2_Electric Rev Req Model (2009 GRC) Rebuttal 2" xfId="1232"/>
    <cellStyle name="_Book1_Book2_Electric Rev Req Model (2009 GRC) Rebuttal REmoval of New  WH Solar AdjustMI" xfId="1233"/>
    <cellStyle name="_Book1_Book2_Electric Rev Req Model (2009 GRC) Rebuttal REmoval of New  WH Solar AdjustMI 2" xfId="1234"/>
    <cellStyle name="_Book1_Book2_Electric Rev Req Model (2009 GRC) Rebuttal REmoval of New  WH Solar AdjustMI 2 2" xfId="1235"/>
    <cellStyle name="_Book1_Book2_Electric Rev Req Model (2009 GRC) Rebuttal REmoval of New  WH Solar AdjustMI 3" xfId="1236"/>
    <cellStyle name="_Book1_Book2_Electric Rev Req Model (2009 GRC) Rebuttal REmoval of New  WH Solar AdjustMI_DEM-WP(C) ENERG10C--ctn Mid-C_042010 2010GRC" xfId="1237"/>
    <cellStyle name="_Book1_Book2_Electric Rev Req Model (2009 GRC) Revised 01-18-2010" xfId="1238"/>
    <cellStyle name="_Book1_Book2_Electric Rev Req Model (2009 GRC) Revised 01-18-2010 2" xfId="1239"/>
    <cellStyle name="_Book1_Book2_Electric Rev Req Model (2009 GRC) Revised 01-18-2010 2 2" xfId="1240"/>
    <cellStyle name="_Book1_Book2_Electric Rev Req Model (2009 GRC) Revised 01-18-2010 3" xfId="1241"/>
    <cellStyle name="_Book1_Book2_Electric Rev Req Model (2009 GRC) Revised 01-18-2010_DEM-WP(C) ENERG10C--ctn Mid-C_042010 2010GRC" xfId="1242"/>
    <cellStyle name="_Book1_Book2_Final Order Electric EXHIBIT A-1" xfId="1243"/>
    <cellStyle name="_Book1_Book2_Final Order Electric EXHIBIT A-1 2" xfId="1244"/>
    <cellStyle name="_Book1_Book4" xfId="1245"/>
    <cellStyle name="_Book1_Book4 2" xfId="1246"/>
    <cellStyle name="_Book1_Book4 2 2" xfId="1247"/>
    <cellStyle name="_Book1_Book4 3" xfId="1248"/>
    <cellStyle name="_Book1_Book4_DEM-WP(C) ENERG10C--ctn Mid-C_042010 2010GRC" xfId="1249"/>
    <cellStyle name="_Book1_Book9" xfId="1250"/>
    <cellStyle name="_Book1_Book9 2" xfId="1251"/>
    <cellStyle name="_Book1_Book9 2 2" xfId="1252"/>
    <cellStyle name="_Book1_Book9 3" xfId="1253"/>
    <cellStyle name="_Book1_Book9_DEM-WP(C) ENERG10C--ctn Mid-C_042010 2010GRC" xfId="1254"/>
    <cellStyle name="_Book1_Chelan PUD Power Costs (8-10)" xfId="1255"/>
    <cellStyle name="_Book1_Chelan PUD Power Costs (8-10) 2" xfId="1256"/>
    <cellStyle name="_Book1_DEM-WP(C) Chelan Power Costs" xfId="1257"/>
    <cellStyle name="_Book1_DEM-WP(C) Chelan Power Costs 2" xfId="1258"/>
    <cellStyle name="_Book1_DEM-WP(C) ENERG10C--ctn Mid-C_042010 2010GRC" xfId="1259"/>
    <cellStyle name="_Book1_DEM-WP(C) Gas Transport 2010GRC" xfId="1260"/>
    <cellStyle name="_Book1_DEM-WP(C) Gas Transport 2010GRC 2" xfId="1261"/>
    <cellStyle name="_Book1_Exh A-1 resulting from UE-112050 effective Jan 1 2012" xfId="1262"/>
    <cellStyle name="_Book1_Exh G - Klamath Peaker PPA fr C Locke 2-12" xfId="1263"/>
    <cellStyle name="_Book1_Exhibit A-1 effective 4-1-11 fr S Free 12-11" xfId="1264"/>
    <cellStyle name="_Book1_LSRWEP LGIA like Acctg Petition Aug 2010" xfId="1265"/>
    <cellStyle name="_Book1_Mint Farm Generation BPA" xfId="1266"/>
    <cellStyle name="_Book1_NIM Summary" xfId="1267"/>
    <cellStyle name="_Book1_NIM Summary 09GRC" xfId="1268"/>
    <cellStyle name="_Book1_NIM Summary 09GRC 2" xfId="1269"/>
    <cellStyle name="_Book1_NIM Summary 09GRC 2 2" xfId="1270"/>
    <cellStyle name="_Book1_NIM Summary 09GRC 3" xfId="1271"/>
    <cellStyle name="_Book1_NIM Summary 09GRC_DEM-WP(C) ENERG10C--ctn Mid-C_042010 2010GRC" xfId="1272"/>
    <cellStyle name="_Book1_NIM Summary 10" xfId="1273"/>
    <cellStyle name="_Book1_NIM Summary 11" xfId="1274"/>
    <cellStyle name="_Book1_NIM Summary 12" xfId="1275"/>
    <cellStyle name="_Book1_NIM Summary 13" xfId="1276"/>
    <cellStyle name="_Book1_NIM Summary 14" xfId="1277"/>
    <cellStyle name="_Book1_NIM Summary 15" xfId="1278"/>
    <cellStyle name="_Book1_NIM Summary 16" xfId="1279"/>
    <cellStyle name="_Book1_NIM Summary 17" xfId="1280"/>
    <cellStyle name="_Book1_NIM Summary 18" xfId="1281"/>
    <cellStyle name="_Book1_NIM Summary 19" xfId="1282"/>
    <cellStyle name="_Book1_NIM Summary 2" xfId="1283"/>
    <cellStyle name="_Book1_NIM Summary 2 2" xfId="1284"/>
    <cellStyle name="_Book1_NIM Summary 20" xfId="1285"/>
    <cellStyle name="_Book1_NIM Summary 21" xfId="1286"/>
    <cellStyle name="_Book1_NIM Summary 22" xfId="1287"/>
    <cellStyle name="_Book1_NIM Summary 23" xfId="1288"/>
    <cellStyle name="_Book1_NIM Summary 24" xfId="1289"/>
    <cellStyle name="_Book1_NIM Summary 25" xfId="1290"/>
    <cellStyle name="_Book1_NIM Summary 26" xfId="1291"/>
    <cellStyle name="_Book1_NIM Summary 27" xfId="1292"/>
    <cellStyle name="_Book1_NIM Summary 28" xfId="1293"/>
    <cellStyle name="_Book1_NIM Summary 29" xfId="1294"/>
    <cellStyle name="_Book1_NIM Summary 3" xfId="1295"/>
    <cellStyle name="_Book1_NIM Summary 30" xfId="1296"/>
    <cellStyle name="_Book1_NIM Summary 31" xfId="1297"/>
    <cellStyle name="_Book1_NIM Summary 32" xfId="1298"/>
    <cellStyle name="_Book1_NIM Summary 33" xfId="1299"/>
    <cellStyle name="_Book1_NIM Summary 34" xfId="1300"/>
    <cellStyle name="_Book1_NIM Summary 35" xfId="1301"/>
    <cellStyle name="_Book1_NIM Summary 36" xfId="1302"/>
    <cellStyle name="_Book1_NIM Summary 37" xfId="1303"/>
    <cellStyle name="_Book1_NIM Summary 38" xfId="1304"/>
    <cellStyle name="_Book1_NIM Summary 39" xfId="1305"/>
    <cellStyle name="_Book1_NIM Summary 4" xfId="1306"/>
    <cellStyle name="_Book1_NIM Summary 40" xfId="1307"/>
    <cellStyle name="_Book1_NIM Summary 41" xfId="1308"/>
    <cellStyle name="_Book1_NIM Summary 42" xfId="1309"/>
    <cellStyle name="_Book1_NIM Summary 43" xfId="1310"/>
    <cellStyle name="_Book1_NIM Summary 44" xfId="1311"/>
    <cellStyle name="_Book1_NIM Summary 45" xfId="1312"/>
    <cellStyle name="_Book1_NIM Summary 46" xfId="1313"/>
    <cellStyle name="_Book1_NIM Summary 47" xfId="1314"/>
    <cellStyle name="_Book1_NIM Summary 48" xfId="1315"/>
    <cellStyle name="_Book1_NIM Summary 49" xfId="1316"/>
    <cellStyle name="_Book1_NIM Summary 5" xfId="1317"/>
    <cellStyle name="_Book1_NIM Summary 50" xfId="1318"/>
    <cellStyle name="_Book1_NIM Summary 51" xfId="1319"/>
    <cellStyle name="_Book1_NIM Summary 6" xfId="1320"/>
    <cellStyle name="_Book1_NIM Summary 7" xfId="1321"/>
    <cellStyle name="_Book1_NIM Summary 8" xfId="1322"/>
    <cellStyle name="_Book1_NIM Summary 9" xfId="1323"/>
    <cellStyle name="_Book1_NIM Summary_DEM-WP(C) ENERG10C--ctn Mid-C_042010 2010GRC" xfId="1324"/>
    <cellStyle name="_Book1_NIM+O&amp;M" xfId="1325"/>
    <cellStyle name="_Book1_NIM+O&amp;M 2" xfId="1326"/>
    <cellStyle name="_Book1_NIM+O&amp;M Monthly" xfId="1327"/>
    <cellStyle name="_Book1_NIM+O&amp;M Monthly 2" xfId="1328"/>
    <cellStyle name="_Book1_PCA 10 -  Exhibit D Dec 2011" xfId="1329"/>
    <cellStyle name="_Book1_PCA 10 -  Exhibit D from A Kellogg Jan 2011" xfId="1330"/>
    <cellStyle name="_Book1_PCA 10 -  Exhibit D from A Kellogg July 2011" xfId="1331"/>
    <cellStyle name="_Book1_PCA 10 -  Exhibit D from S Free Rcv'd 12-11" xfId="1332"/>
    <cellStyle name="_Book1_PCA 11 -  Exhibit D Jan 2012 fr A Kellogg" xfId="1333"/>
    <cellStyle name="_Book1_PCA 11 -  Exhibit D Jan 2012 WF" xfId="1334"/>
    <cellStyle name="_Book1_PCA 9 -  Exhibit D April 2010" xfId="1335"/>
    <cellStyle name="_Book1_PCA 9 -  Exhibit D April 2010 (3)" xfId="1336"/>
    <cellStyle name="_Book1_PCA 9 -  Exhibit D April 2010 (3) 2" xfId="1337"/>
    <cellStyle name="_Book1_PCA 9 -  Exhibit D April 2010 (3) 2 2" xfId="1338"/>
    <cellStyle name="_Book1_PCA 9 -  Exhibit D April 2010 (3) 3" xfId="1339"/>
    <cellStyle name="_Book1_PCA 9 -  Exhibit D April 2010 (3)_DEM-WP(C) ENERG10C--ctn Mid-C_042010 2010GRC" xfId="1340"/>
    <cellStyle name="_Book1_PCA 9 -  Exhibit D April 2010 2" xfId="1341"/>
    <cellStyle name="_Book1_PCA 9 -  Exhibit D April 2010 3" xfId="1342"/>
    <cellStyle name="_Book1_PCA 9 -  Exhibit D April 2010 4" xfId="1343"/>
    <cellStyle name="_Book1_PCA 9 -  Exhibit D April 2010 5" xfId="1344"/>
    <cellStyle name="_Book1_PCA 9 -  Exhibit D April 2010 6" xfId="1345"/>
    <cellStyle name="_Book1_PCA 9 -  Exhibit D Nov 2010" xfId="1346"/>
    <cellStyle name="_Book1_PCA 9 -  Exhibit D Nov 2010 2" xfId="1347"/>
    <cellStyle name="_Book1_PCA 9 - Exhibit D at August 2010" xfId="1348"/>
    <cellStyle name="_Book1_PCA 9 - Exhibit D at August 2010 2" xfId="1349"/>
    <cellStyle name="_Book1_PCA 9 - Exhibit D June 2010 GRC" xfId="1350"/>
    <cellStyle name="_Book1_PCA 9 - Exhibit D June 2010 GRC 2" xfId="1351"/>
    <cellStyle name="_Book1_Power Costs - Comparison bx Rbtl-Staff-Jt-PC" xfId="1352"/>
    <cellStyle name="_Book1_Power Costs - Comparison bx Rbtl-Staff-Jt-PC 2" xfId="1353"/>
    <cellStyle name="_Book1_Power Costs - Comparison bx Rbtl-Staff-Jt-PC 2 2" xfId="1354"/>
    <cellStyle name="_Book1_Power Costs - Comparison bx Rbtl-Staff-Jt-PC 3" xfId="1355"/>
    <cellStyle name="_Book1_Power Costs - Comparison bx Rbtl-Staff-Jt-PC_Adj Bench DR 3 for Initial Briefs (Electric)" xfId="1356"/>
    <cellStyle name="_Book1_Power Costs - Comparison bx Rbtl-Staff-Jt-PC_Adj Bench DR 3 for Initial Briefs (Electric) 2" xfId="1357"/>
    <cellStyle name="_Book1_Power Costs - Comparison bx Rbtl-Staff-Jt-PC_Adj Bench DR 3 for Initial Briefs (Electric) 2 2" xfId="1358"/>
    <cellStyle name="_Book1_Power Costs - Comparison bx Rbtl-Staff-Jt-PC_Adj Bench DR 3 for Initial Briefs (Electric) 3" xfId="1359"/>
    <cellStyle name="_Book1_Power Costs - Comparison bx Rbtl-Staff-Jt-PC_Adj Bench DR 3 for Initial Briefs (Electric)_DEM-WP(C) ENERG10C--ctn Mid-C_042010 2010GRC" xfId="1360"/>
    <cellStyle name="_Book1_Power Costs - Comparison bx Rbtl-Staff-Jt-PC_DEM-WP(C) ENERG10C--ctn Mid-C_042010 2010GRC" xfId="1361"/>
    <cellStyle name="_Book1_Power Costs - Comparison bx Rbtl-Staff-Jt-PC_Electric Rev Req Model (2009 GRC) Rebuttal" xfId="1362"/>
    <cellStyle name="_Book1_Power Costs - Comparison bx Rbtl-Staff-Jt-PC_Electric Rev Req Model (2009 GRC) Rebuttal 2" xfId="1363"/>
    <cellStyle name="_Book1_Power Costs - Comparison bx Rbtl-Staff-Jt-PC_Electric Rev Req Model (2009 GRC) Rebuttal REmoval of New  WH Solar AdjustMI" xfId="1364"/>
    <cellStyle name="_Book1_Power Costs - Comparison bx Rbtl-Staff-Jt-PC_Electric Rev Req Model (2009 GRC) Rebuttal REmoval of New  WH Solar AdjustMI 2" xfId="1365"/>
    <cellStyle name="_Book1_Power Costs - Comparison bx Rbtl-Staff-Jt-PC_Electric Rev Req Model (2009 GRC) Rebuttal REmoval of New  WH Solar AdjustMI 2 2" xfId="1366"/>
    <cellStyle name="_Book1_Power Costs - Comparison bx Rbtl-Staff-Jt-PC_Electric Rev Req Model (2009 GRC) Rebuttal REmoval of New  WH Solar AdjustMI 3" xfId="1367"/>
    <cellStyle name="_Book1_Power Costs - Comparison bx Rbtl-Staff-Jt-PC_Electric Rev Req Model (2009 GRC) Rebuttal REmoval of New  WH Solar AdjustMI_DEM-WP(C) ENERG10C--ctn Mid-C_042010 2010GRC" xfId="1368"/>
    <cellStyle name="_Book1_Power Costs - Comparison bx Rbtl-Staff-Jt-PC_Electric Rev Req Model (2009 GRC) Revised 01-18-2010" xfId="1369"/>
    <cellStyle name="_Book1_Power Costs - Comparison bx Rbtl-Staff-Jt-PC_Electric Rev Req Model (2009 GRC) Revised 01-18-2010 2" xfId="1370"/>
    <cellStyle name="_Book1_Power Costs - Comparison bx Rbtl-Staff-Jt-PC_Electric Rev Req Model (2009 GRC) Revised 01-18-2010 2 2" xfId="1371"/>
    <cellStyle name="_Book1_Power Costs - Comparison bx Rbtl-Staff-Jt-PC_Electric Rev Req Model (2009 GRC) Revised 01-18-2010 3" xfId="1372"/>
    <cellStyle name="_Book1_Power Costs - Comparison bx Rbtl-Staff-Jt-PC_Electric Rev Req Model (2009 GRC) Revised 01-18-2010_DEM-WP(C) ENERG10C--ctn Mid-C_042010 2010GRC" xfId="1373"/>
    <cellStyle name="_Book1_Power Costs - Comparison bx Rbtl-Staff-Jt-PC_Final Order Electric EXHIBIT A-1" xfId="1374"/>
    <cellStyle name="_Book1_Power Costs - Comparison bx Rbtl-Staff-Jt-PC_Final Order Electric EXHIBIT A-1 2" xfId="1375"/>
    <cellStyle name="_Book1_Rebuttal Power Costs" xfId="1376"/>
    <cellStyle name="_Book1_Rebuttal Power Costs 2" xfId="1377"/>
    <cellStyle name="_Book1_Rebuttal Power Costs 2 2" xfId="1378"/>
    <cellStyle name="_Book1_Rebuttal Power Costs 3" xfId="1379"/>
    <cellStyle name="_Book1_Rebuttal Power Costs_Adj Bench DR 3 for Initial Briefs (Electric)" xfId="1380"/>
    <cellStyle name="_Book1_Rebuttal Power Costs_Adj Bench DR 3 for Initial Briefs (Electric) 2" xfId="1381"/>
    <cellStyle name="_Book1_Rebuttal Power Costs_Adj Bench DR 3 for Initial Briefs (Electric) 2 2" xfId="1382"/>
    <cellStyle name="_Book1_Rebuttal Power Costs_Adj Bench DR 3 for Initial Briefs (Electric) 3" xfId="1383"/>
    <cellStyle name="_Book1_Rebuttal Power Costs_Adj Bench DR 3 for Initial Briefs (Electric)_DEM-WP(C) ENERG10C--ctn Mid-C_042010 2010GRC" xfId="1384"/>
    <cellStyle name="_Book1_Rebuttal Power Costs_DEM-WP(C) ENERG10C--ctn Mid-C_042010 2010GRC" xfId="1385"/>
    <cellStyle name="_Book1_Rebuttal Power Costs_Electric Rev Req Model (2009 GRC) Rebuttal" xfId="1386"/>
    <cellStyle name="_Book1_Rebuttal Power Costs_Electric Rev Req Model (2009 GRC) Rebuttal 2" xfId="1387"/>
    <cellStyle name="_Book1_Rebuttal Power Costs_Electric Rev Req Model (2009 GRC) Rebuttal REmoval of New  WH Solar AdjustMI" xfId="1388"/>
    <cellStyle name="_Book1_Rebuttal Power Costs_Electric Rev Req Model (2009 GRC) Rebuttal REmoval of New  WH Solar AdjustMI 2" xfId="1389"/>
    <cellStyle name="_Book1_Rebuttal Power Costs_Electric Rev Req Model (2009 GRC) Rebuttal REmoval of New  WH Solar AdjustMI 2 2" xfId="1390"/>
    <cellStyle name="_Book1_Rebuttal Power Costs_Electric Rev Req Model (2009 GRC) Rebuttal REmoval of New  WH Solar AdjustMI 3" xfId="1391"/>
    <cellStyle name="_Book1_Rebuttal Power Costs_Electric Rev Req Model (2009 GRC) Rebuttal REmoval of New  WH Solar AdjustMI_DEM-WP(C) ENERG10C--ctn Mid-C_042010 2010GRC" xfId="1392"/>
    <cellStyle name="_Book1_Rebuttal Power Costs_Electric Rev Req Model (2009 GRC) Revised 01-18-2010" xfId="1393"/>
    <cellStyle name="_Book1_Rebuttal Power Costs_Electric Rev Req Model (2009 GRC) Revised 01-18-2010 2" xfId="1394"/>
    <cellStyle name="_Book1_Rebuttal Power Costs_Electric Rev Req Model (2009 GRC) Revised 01-18-2010 2 2" xfId="1395"/>
    <cellStyle name="_Book1_Rebuttal Power Costs_Electric Rev Req Model (2009 GRC) Revised 01-18-2010 3" xfId="1396"/>
    <cellStyle name="_Book1_Rebuttal Power Costs_Electric Rev Req Model (2009 GRC) Revised 01-18-2010_DEM-WP(C) ENERG10C--ctn Mid-C_042010 2010GRC" xfId="1397"/>
    <cellStyle name="_Book1_Rebuttal Power Costs_Final Order Electric EXHIBIT A-1" xfId="1398"/>
    <cellStyle name="_Book1_Rebuttal Power Costs_Final Order Electric EXHIBIT A-1 2" xfId="1399"/>
    <cellStyle name="_Book1_Transmission Workbook for May BOD" xfId="1400"/>
    <cellStyle name="_Book1_Transmission Workbook for May BOD 2" xfId="1401"/>
    <cellStyle name="_Book1_Transmission Workbook for May BOD 2 2" xfId="1402"/>
    <cellStyle name="_Book1_Transmission Workbook for May BOD 3" xfId="1403"/>
    <cellStyle name="_Book1_Transmission Workbook for May BOD_DEM-WP(C) ENERG10C--ctn Mid-C_042010 2010GRC" xfId="1404"/>
    <cellStyle name="_Book1_Wind Integration 10GRC" xfId="1405"/>
    <cellStyle name="_Book1_Wind Integration 10GRC 2" xfId="1406"/>
    <cellStyle name="_Book1_Wind Integration 10GRC 2 2" xfId="1407"/>
    <cellStyle name="_Book1_Wind Integration 10GRC 3" xfId="1408"/>
    <cellStyle name="_Book1_Wind Integration 10GRC_DEM-WP(C) ENERG10C--ctn Mid-C_042010 2010GRC" xfId="1409"/>
    <cellStyle name="_Book2" xfId="1410"/>
    <cellStyle name="_x0013__Book2" xfId="1411"/>
    <cellStyle name="_Book2 10" xfId="1412"/>
    <cellStyle name="_x0013__Book2 10" xfId="1413"/>
    <cellStyle name="_Book2 10 2" xfId="1414"/>
    <cellStyle name="_Book2 10 3" xfId="1415"/>
    <cellStyle name="_Book2 10 4" xfId="1416"/>
    <cellStyle name="_Book2 10 5" xfId="1417"/>
    <cellStyle name="_Book2 11" xfId="1418"/>
    <cellStyle name="_x0013__Book2 11" xfId="1419"/>
    <cellStyle name="_Book2 11 2" xfId="1420"/>
    <cellStyle name="_Book2 12" xfId="1421"/>
    <cellStyle name="_x0013__Book2 12" xfId="1422"/>
    <cellStyle name="_Book2 12 2" xfId="1423"/>
    <cellStyle name="_Book2 13" xfId="1424"/>
    <cellStyle name="_x0013__Book2 13" xfId="1425"/>
    <cellStyle name="_Book2 13 2" xfId="1426"/>
    <cellStyle name="_Book2 14" xfId="1427"/>
    <cellStyle name="_x0013__Book2 14" xfId="1428"/>
    <cellStyle name="_Book2 14 2" xfId="1429"/>
    <cellStyle name="_Book2 15" xfId="1430"/>
    <cellStyle name="_x0013__Book2 15" xfId="1431"/>
    <cellStyle name="_Book2 15 2" xfId="1432"/>
    <cellStyle name="_Book2 16" xfId="1433"/>
    <cellStyle name="_x0013__Book2 16" xfId="1434"/>
    <cellStyle name="_Book2 16 2" xfId="1435"/>
    <cellStyle name="_x0013__Book2 17" xfId="1436"/>
    <cellStyle name="_x0013__Book2 18" xfId="1437"/>
    <cellStyle name="_x0013__Book2 19" xfId="1438"/>
    <cellStyle name="_Book2 2" xfId="1439"/>
    <cellStyle name="_x0013__Book2 2" xfId="1440"/>
    <cellStyle name="_Book2 2 10" xfId="1441"/>
    <cellStyle name="_Book2 2 11" xfId="1442"/>
    <cellStyle name="_Book2 2 12" xfId="1443"/>
    <cellStyle name="_Book2 2 13" xfId="1444"/>
    <cellStyle name="_Book2 2 14" xfId="1445"/>
    <cellStyle name="_Book2 2 15" xfId="1446"/>
    <cellStyle name="_Book2 2 16" xfId="1447"/>
    <cellStyle name="_Book2 2 17" xfId="1448"/>
    <cellStyle name="_Book2 2 18" xfId="1449"/>
    <cellStyle name="_Book2 2 19" xfId="1450"/>
    <cellStyle name="_Book2 2 2" xfId="1451"/>
    <cellStyle name="_x0013__Book2 2 2" xfId="1452"/>
    <cellStyle name="_Book2 2 2 2" xfId="1453"/>
    <cellStyle name="_Book2 2 2 3" xfId="1454"/>
    <cellStyle name="_Book2 2 2 4" xfId="1455"/>
    <cellStyle name="_Book2 2 2 5" xfId="1456"/>
    <cellStyle name="_Book2 2 2 6" xfId="1457"/>
    <cellStyle name="_Book2 2 20" xfId="1458"/>
    <cellStyle name="_Book2 2 21" xfId="1459"/>
    <cellStyle name="_Book2 2 22" xfId="1460"/>
    <cellStyle name="_Book2 2 23" xfId="1461"/>
    <cellStyle name="_Book2 2 24" xfId="1462"/>
    <cellStyle name="_Book2 2 25" xfId="1463"/>
    <cellStyle name="_Book2 2 26" xfId="1464"/>
    <cellStyle name="_Book2 2 27" xfId="1465"/>
    <cellStyle name="_Book2 2 28" xfId="1466"/>
    <cellStyle name="_Book2 2 29" xfId="1467"/>
    <cellStyle name="_Book2 2 3" xfId="1468"/>
    <cellStyle name="_x0013__Book2 2 3" xfId="1469"/>
    <cellStyle name="_Book2 2 30" xfId="1470"/>
    <cellStyle name="_Book2 2 31" xfId="1471"/>
    <cellStyle name="_Book2 2 32" xfId="1472"/>
    <cellStyle name="_Book2 2 33" xfId="1473"/>
    <cellStyle name="_Book2 2 34" xfId="1474"/>
    <cellStyle name="_Book2 2 35" xfId="1475"/>
    <cellStyle name="_Book2 2 36" xfId="1476"/>
    <cellStyle name="_Book2 2 37" xfId="1477"/>
    <cellStyle name="_Book2 2 38" xfId="1478"/>
    <cellStyle name="_Book2 2 39" xfId="1479"/>
    <cellStyle name="_Book2 2 4" xfId="1480"/>
    <cellStyle name="_x0013__Book2 2 4" xfId="1481"/>
    <cellStyle name="_Book2 2 40" xfId="1482"/>
    <cellStyle name="_Book2 2 41" xfId="1483"/>
    <cellStyle name="_Book2 2 42" xfId="1484"/>
    <cellStyle name="_Book2 2 43" xfId="1485"/>
    <cellStyle name="_Book2 2 44" xfId="1486"/>
    <cellStyle name="_Book2 2 45" xfId="1487"/>
    <cellStyle name="_Book2 2 46" xfId="1488"/>
    <cellStyle name="_Book2 2 47" xfId="1489"/>
    <cellStyle name="_Book2 2 48" xfId="1490"/>
    <cellStyle name="_Book2 2 49" xfId="1491"/>
    <cellStyle name="_Book2 2 5" xfId="1492"/>
    <cellStyle name="_x0013__Book2 2 5" xfId="1493"/>
    <cellStyle name="_Book2 2 50" xfId="1494"/>
    <cellStyle name="_Book2 2 51" xfId="1495"/>
    <cellStyle name="_Book2 2 52" xfId="1496"/>
    <cellStyle name="_Book2 2 6" xfId="1497"/>
    <cellStyle name="_x0013__Book2 2 6" xfId="1498"/>
    <cellStyle name="_Book2 2 7" xfId="1499"/>
    <cellStyle name="_Book2 2 8" xfId="1500"/>
    <cellStyle name="_Book2 2 9" xfId="1501"/>
    <cellStyle name="_x0013__Book2 20" xfId="1502"/>
    <cellStyle name="_x0013__Book2 21" xfId="1503"/>
    <cellStyle name="_x0013__Book2 22" xfId="1504"/>
    <cellStyle name="_x0013__Book2 23" xfId="1505"/>
    <cellStyle name="_x0013__Book2 24" xfId="1506"/>
    <cellStyle name="_x0013__Book2 25" xfId="1507"/>
    <cellStyle name="_x0013__Book2 26" xfId="1508"/>
    <cellStyle name="_x0013__Book2 27" xfId="1509"/>
    <cellStyle name="_x0013__Book2 28" xfId="1510"/>
    <cellStyle name="_x0013__Book2 29" xfId="1511"/>
    <cellStyle name="_Book2 3" xfId="1512"/>
    <cellStyle name="_x0013__Book2 3" xfId="1513"/>
    <cellStyle name="_Book2 3 10" xfId="1514"/>
    <cellStyle name="_Book2 3 11" xfId="1515"/>
    <cellStyle name="_Book2 3 12" xfId="1516"/>
    <cellStyle name="_Book2 3 13" xfId="1517"/>
    <cellStyle name="_Book2 3 14" xfId="1518"/>
    <cellStyle name="_Book2 3 15" xfId="1519"/>
    <cellStyle name="_Book2 3 16" xfId="1520"/>
    <cellStyle name="_Book2 3 17" xfId="1521"/>
    <cellStyle name="_Book2 3 18" xfId="1522"/>
    <cellStyle name="_Book2 3 19" xfId="1523"/>
    <cellStyle name="_Book2 3 2" xfId="1524"/>
    <cellStyle name="_Book2 3 20" xfId="1525"/>
    <cellStyle name="_Book2 3 21" xfId="1526"/>
    <cellStyle name="_Book2 3 22" xfId="1527"/>
    <cellStyle name="_Book2 3 23" xfId="1528"/>
    <cellStyle name="_Book2 3 24" xfId="1529"/>
    <cellStyle name="_Book2 3 25" xfId="1530"/>
    <cellStyle name="_Book2 3 26" xfId="1531"/>
    <cellStyle name="_Book2 3 27" xfId="1532"/>
    <cellStyle name="_Book2 3 28" xfId="1533"/>
    <cellStyle name="_Book2 3 29" xfId="1534"/>
    <cellStyle name="_Book2 3 3" xfId="1535"/>
    <cellStyle name="_Book2 3 30" xfId="1536"/>
    <cellStyle name="_Book2 3 31" xfId="1537"/>
    <cellStyle name="_Book2 3 32" xfId="1538"/>
    <cellStyle name="_Book2 3 33" xfId="1539"/>
    <cellStyle name="_Book2 3 34" xfId="1540"/>
    <cellStyle name="_Book2 3 35" xfId="1541"/>
    <cellStyle name="_Book2 3 36" xfId="1542"/>
    <cellStyle name="_Book2 3 37" xfId="1543"/>
    <cellStyle name="_Book2 3 4" xfId="1544"/>
    <cellStyle name="_Book2 3 5" xfId="1545"/>
    <cellStyle name="_Book2 3 6" xfId="1546"/>
    <cellStyle name="_Book2 3 7" xfId="1547"/>
    <cellStyle name="_Book2 3 8" xfId="1548"/>
    <cellStyle name="_Book2 3 9" xfId="1549"/>
    <cellStyle name="_x0013__Book2 30" xfId="1550"/>
    <cellStyle name="_x0013__Book2 31" xfId="1551"/>
    <cellStyle name="_x0013__Book2 32" xfId="1552"/>
    <cellStyle name="_x0013__Book2 33" xfId="1553"/>
    <cellStyle name="_x0013__Book2 34" xfId="1554"/>
    <cellStyle name="_x0013__Book2 35" xfId="1555"/>
    <cellStyle name="_x0013__Book2 36" xfId="1556"/>
    <cellStyle name="_x0013__Book2 37" xfId="1557"/>
    <cellStyle name="_x0013__Book2 38" xfId="1558"/>
    <cellStyle name="_x0013__Book2 39" xfId="1559"/>
    <cellStyle name="_Book2 4" xfId="1560"/>
    <cellStyle name="_x0013__Book2 4" xfId="1561"/>
    <cellStyle name="_Book2 4 10" xfId="1562"/>
    <cellStyle name="_Book2 4 11" xfId="1563"/>
    <cellStyle name="_Book2 4 12" xfId="1564"/>
    <cellStyle name="_Book2 4 13" xfId="1565"/>
    <cellStyle name="_Book2 4 14" xfId="1566"/>
    <cellStyle name="_Book2 4 15" xfId="1567"/>
    <cellStyle name="_Book2 4 16" xfId="1568"/>
    <cellStyle name="_Book2 4 17" xfId="1569"/>
    <cellStyle name="_Book2 4 18" xfId="1570"/>
    <cellStyle name="_Book2 4 19" xfId="1571"/>
    <cellStyle name="_Book2 4 2" xfId="1572"/>
    <cellStyle name="_Book2 4 20" xfId="1573"/>
    <cellStyle name="_Book2 4 21" xfId="1574"/>
    <cellStyle name="_Book2 4 22" xfId="1575"/>
    <cellStyle name="_Book2 4 23" xfId="1576"/>
    <cellStyle name="_Book2 4 24" xfId="1577"/>
    <cellStyle name="_Book2 4 25" xfId="1578"/>
    <cellStyle name="_Book2 4 26" xfId="1579"/>
    <cellStyle name="_Book2 4 27" xfId="1580"/>
    <cellStyle name="_Book2 4 28" xfId="1581"/>
    <cellStyle name="_Book2 4 29" xfId="1582"/>
    <cellStyle name="_Book2 4 3" xfId="1583"/>
    <cellStyle name="_Book2 4 30" xfId="1584"/>
    <cellStyle name="_Book2 4 31" xfId="1585"/>
    <cellStyle name="_Book2 4 32" xfId="1586"/>
    <cellStyle name="_Book2 4 33" xfId="1587"/>
    <cellStyle name="_Book2 4 34" xfId="1588"/>
    <cellStyle name="_Book2 4 35" xfId="1589"/>
    <cellStyle name="_Book2 4 36" xfId="1590"/>
    <cellStyle name="_Book2 4 37" xfId="1591"/>
    <cellStyle name="_Book2 4 38" xfId="1592"/>
    <cellStyle name="_Book2 4 39" xfId="1593"/>
    <cellStyle name="_Book2 4 4" xfId="1594"/>
    <cellStyle name="_Book2 4 40" xfId="1595"/>
    <cellStyle name="_Book2 4 41" xfId="1596"/>
    <cellStyle name="_Book2 4 42" xfId="1597"/>
    <cellStyle name="_Book2 4 5" xfId="1598"/>
    <cellStyle name="_Book2 4 6" xfId="1599"/>
    <cellStyle name="_Book2 4 7" xfId="1600"/>
    <cellStyle name="_Book2 4 8" xfId="1601"/>
    <cellStyle name="_Book2 4 9" xfId="1602"/>
    <cellStyle name="_x0013__Book2 40" xfId="1603"/>
    <cellStyle name="_x0013__Book2 41" xfId="1604"/>
    <cellStyle name="_x0013__Book2 42" xfId="1605"/>
    <cellStyle name="_x0013__Book2 43" xfId="1606"/>
    <cellStyle name="_x0013__Book2 44" xfId="1607"/>
    <cellStyle name="_x0013__Book2 45" xfId="1608"/>
    <cellStyle name="_x0013__Book2 46" xfId="1609"/>
    <cellStyle name="_x0013__Book2 47" xfId="1610"/>
    <cellStyle name="_x0013__Book2 48" xfId="1611"/>
    <cellStyle name="_x0013__Book2 49" xfId="1612"/>
    <cellStyle name="_Book2 5" xfId="1613"/>
    <cellStyle name="_x0013__Book2 5" xfId="1614"/>
    <cellStyle name="_Book2 5 10" xfId="1615"/>
    <cellStyle name="_Book2 5 11" xfId="1616"/>
    <cellStyle name="_Book2 5 12" xfId="1617"/>
    <cellStyle name="_Book2 5 13" xfId="1618"/>
    <cellStyle name="_Book2 5 14" xfId="1619"/>
    <cellStyle name="_Book2 5 15" xfId="1620"/>
    <cellStyle name="_Book2 5 16" xfId="1621"/>
    <cellStyle name="_Book2 5 17" xfId="1622"/>
    <cellStyle name="_Book2 5 18" xfId="1623"/>
    <cellStyle name="_Book2 5 19" xfId="1624"/>
    <cellStyle name="_Book2 5 2" xfId="1625"/>
    <cellStyle name="_Book2 5 20" xfId="1626"/>
    <cellStyle name="_Book2 5 21" xfId="1627"/>
    <cellStyle name="_Book2 5 22" xfId="1628"/>
    <cellStyle name="_Book2 5 23" xfId="1629"/>
    <cellStyle name="_Book2 5 24" xfId="1630"/>
    <cellStyle name="_Book2 5 25" xfId="1631"/>
    <cellStyle name="_Book2 5 26" xfId="1632"/>
    <cellStyle name="_Book2 5 27" xfId="1633"/>
    <cellStyle name="_Book2 5 28" xfId="1634"/>
    <cellStyle name="_Book2 5 29" xfId="1635"/>
    <cellStyle name="_Book2 5 3" xfId="1636"/>
    <cellStyle name="_Book2 5 30" xfId="1637"/>
    <cellStyle name="_Book2 5 31" xfId="1638"/>
    <cellStyle name="_Book2 5 32" xfId="1639"/>
    <cellStyle name="_Book2 5 33" xfId="1640"/>
    <cellStyle name="_Book2 5 4" xfId="1641"/>
    <cellStyle name="_Book2 5 5" xfId="1642"/>
    <cellStyle name="_Book2 5 6" xfId="1643"/>
    <cellStyle name="_Book2 5 7" xfId="1644"/>
    <cellStyle name="_Book2 5 8" xfId="1645"/>
    <cellStyle name="_Book2 5 9" xfId="1646"/>
    <cellStyle name="_x0013__Book2 50" xfId="1647"/>
    <cellStyle name="_x0013__Book2 51" xfId="1648"/>
    <cellStyle name="_Book2 6" xfId="1649"/>
    <cellStyle name="_x0013__Book2 6" xfId="1650"/>
    <cellStyle name="_Book2 6 2" xfId="1651"/>
    <cellStyle name="_Book2 6 3" xfId="1652"/>
    <cellStyle name="_Book2 6 4" xfId="1653"/>
    <cellStyle name="_Book2 6 5" xfId="1654"/>
    <cellStyle name="_Book2 6 6" xfId="1655"/>
    <cellStyle name="_Book2 7" xfId="1656"/>
    <cellStyle name="_x0013__Book2 7" xfId="1657"/>
    <cellStyle name="_Book2 7 2" xfId="1658"/>
    <cellStyle name="_Book2 7 3" xfId="1659"/>
    <cellStyle name="_Book2 7 4" xfId="1660"/>
    <cellStyle name="_Book2 7 5" xfId="1661"/>
    <cellStyle name="_Book2 7 6" xfId="1662"/>
    <cellStyle name="_Book2 8" xfId="1663"/>
    <cellStyle name="_x0013__Book2 8" xfId="1664"/>
    <cellStyle name="_Book2 8 2" xfId="1665"/>
    <cellStyle name="_Book2 8 3" xfId="1666"/>
    <cellStyle name="_Book2 8 4" xfId="1667"/>
    <cellStyle name="_Book2 8 5" xfId="1668"/>
    <cellStyle name="_Book2 9" xfId="1669"/>
    <cellStyle name="_x0013__Book2 9" xfId="1670"/>
    <cellStyle name="_Book2 9 2" xfId="1671"/>
    <cellStyle name="_Book2 9 3" xfId="1672"/>
    <cellStyle name="_Book2 9 4" xfId="1673"/>
    <cellStyle name="_Book2 9 5" xfId="1674"/>
    <cellStyle name="_Book2_04 07E Wild Horse Wind Expansion (C) (2)" xfId="1675"/>
    <cellStyle name="_Book2_04 07E Wild Horse Wind Expansion (C) (2) 2" xfId="1676"/>
    <cellStyle name="_Book2_04 07E Wild Horse Wind Expansion (C) (2) 2 2" xfId="1677"/>
    <cellStyle name="_Book2_04 07E Wild Horse Wind Expansion (C) (2) 3" xfId="1678"/>
    <cellStyle name="_Book2_04 07E Wild Horse Wind Expansion (C) (2)_Adj Bench DR 3 for Initial Briefs (Electric)" xfId="1679"/>
    <cellStyle name="_Book2_04 07E Wild Horse Wind Expansion (C) (2)_Adj Bench DR 3 for Initial Briefs (Electric) 2" xfId="1680"/>
    <cellStyle name="_Book2_04 07E Wild Horse Wind Expansion (C) (2)_Adj Bench DR 3 for Initial Briefs (Electric) 2 2" xfId="1681"/>
    <cellStyle name="_Book2_04 07E Wild Horse Wind Expansion (C) (2)_Adj Bench DR 3 for Initial Briefs (Electric) 3" xfId="1682"/>
    <cellStyle name="_Book2_04 07E Wild Horse Wind Expansion (C) (2)_Adj Bench DR 3 for Initial Briefs (Electric)_DEM-WP(C) ENERG10C--ctn Mid-C_042010 2010GRC" xfId="1683"/>
    <cellStyle name="_Book2_04 07E Wild Horse Wind Expansion (C) (2)_Book1" xfId="1684"/>
    <cellStyle name="_Book2_04 07E Wild Horse Wind Expansion (C) (2)_DEM-WP(C) ENERG10C--ctn Mid-C_042010 2010GRC" xfId="1685"/>
    <cellStyle name="_Book2_04 07E Wild Horse Wind Expansion (C) (2)_Electric Rev Req Model (2009 GRC) " xfId="1686"/>
    <cellStyle name="_Book2_04 07E Wild Horse Wind Expansion (C) (2)_Electric Rev Req Model (2009 GRC)  2" xfId="1687"/>
    <cellStyle name="_Book2_04 07E Wild Horse Wind Expansion (C) (2)_Electric Rev Req Model (2009 GRC)  2 2" xfId="1688"/>
    <cellStyle name="_Book2_04 07E Wild Horse Wind Expansion (C) (2)_Electric Rev Req Model (2009 GRC)  3" xfId="1689"/>
    <cellStyle name="_Book2_04 07E Wild Horse Wind Expansion (C) (2)_Electric Rev Req Model (2009 GRC) _DEM-WP(C) ENERG10C--ctn Mid-C_042010 2010GRC" xfId="1690"/>
    <cellStyle name="_Book2_04 07E Wild Horse Wind Expansion (C) (2)_Electric Rev Req Model (2009 GRC) Rebuttal" xfId="1691"/>
    <cellStyle name="_Book2_04 07E Wild Horse Wind Expansion (C) (2)_Electric Rev Req Model (2009 GRC) Rebuttal 2" xfId="1692"/>
    <cellStyle name="_Book2_04 07E Wild Horse Wind Expansion (C) (2)_Electric Rev Req Model (2009 GRC) Rebuttal REmoval of New  WH Solar AdjustMI" xfId="1693"/>
    <cellStyle name="_Book2_04 07E Wild Horse Wind Expansion (C) (2)_Electric Rev Req Model (2009 GRC) Rebuttal REmoval of New  WH Solar AdjustMI 2" xfId="1694"/>
    <cellStyle name="_Book2_04 07E Wild Horse Wind Expansion (C) (2)_Electric Rev Req Model (2009 GRC) Rebuttal REmoval of New  WH Solar AdjustMI 2 2" xfId="1695"/>
    <cellStyle name="_Book2_04 07E Wild Horse Wind Expansion (C) (2)_Electric Rev Req Model (2009 GRC) Rebuttal REmoval of New  WH Solar AdjustMI 3" xfId="1696"/>
    <cellStyle name="_Book2_04 07E Wild Horse Wind Expansion (C) (2)_Electric Rev Req Model (2009 GRC) Rebuttal REmoval of New  WH Solar AdjustMI_DEM-WP(C) ENERG10C--ctn Mid-C_042010 2010GRC" xfId="1697"/>
    <cellStyle name="_Book2_04 07E Wild Horse Wind Expansion (C) (2)_Electric Rev Req Model (2009 GRC) Revised 01-18-2010" xfId="1698"/>
    <cellStyle name="_Book2_04 07E Wild Horse Wind Expansion (C) (2)_Electric Rev Req Model (2009 GRC) Revised 01-18-2010 2" xfId="1699"/>
    <cellStyle name="_Book2_04 07E Wild Horse Wind Expansion (C) (2)_Electric Rev Req Model (2009 GRC) Revised 01-18-2010 2 2" xfId="1700"/>
    <cellStyle name="_Book2_04 07E Wild Horse Wind Expansion (C) (2)_Electric Rev Req Model (2009 GRC) Revised 01-18-2010 3" xfId="1701"/>
    <cellStyle name="_Book2_04 07E Wild Horse Wind Expansion (C) (2)_Electric Rev Req Model (2009 GRC) Revised 01-18-2010_DEM-WP(C) ENERG10C--ctn Mid-C_042010 2010GRC" xfId="1702"/>
    <cellStyle name="_Book2_04 07E Wild Horse Wind Expansion (C) (2)_Electric Rev Req Model (2010 GRC)" xfId="1703"/>
    <cellStyle name="_Book2_04 07E Wild Horse Wind Expansion (C) (2)_Electric Rev Req Model (2010 GRC) SF" xfId="1704"/>
    <cellStyle name="_Book2_04 07E Wild Horse Wind Expansion (C) (2)_Final Order Electric EXHIBIT A-1" xfId="1705"/>
    <cellStyle name="_Book2_04 07E Wild Horse Wind Expansion (C) (2)_Final Order Electric EXHIBIT A-1 2" xfId="1706"/>
    <cellStyle name="_Book2_04 07E Wild Horse Wind Expansion (C) (2)_TENASKA REGULATORY ASSET" xfId="1707"/>
    <cellStyle name="_Book2_04 07E Wild Horse Wind Expansion (C) (2)_TENASKA REGULATORY ASSET 2" xfId="1708"/>
    <cellStyle name="_Book2_16.37E Wild Horse Expansion DeferralRevwrkingfile SF" xfId="1709"/>
    <cellStyle name="_Book2_16.37E Wild Horse Expansion DeferralRevwrkingfile SF 2" xfId="1710"/>
    <cellStyle name="_Book2_16.37E Wild Horse Expansion DeferralRevwrkingfile SF 2 2" xfId="1711"/>
    <cellStyle name="_Book2_16.37E Wild Horse Expansion DeferralRevwrkingfile SF 3" xfId="1712"/>
    <cellStyle name="_Book2_16.37E Wild Horse Expansion DeferralRevwrkingfile SF_DEM-WP(C) ENERG10C--ctn Mid-C_042010 2010GRC" xfId="1713"/>
    <cellStyle name="_Book2_2009 Compliance Filing PCA Exhibits for GRC" xfId="1714"/>
    <cellStyle name="_Book2_2009 Compliance Filing PCA Exhibits for GRC 2" xfId="1715"/>
    <cellStyle name="_Book2_2009 GRC Compl Filing - Exhibit D" xfId="1716"/>
    <cellStyle name="_Book2_2009 GRC Compl Filing - Exhibit D 2" xfId="1717"/>
    <cellStyle name="_Book2_2009 GRC Compl Filing - Exhibit D 2 2" xfId="1718"/>
    <cellStyle name="_Book2_2009 GRC Compl Filing - Exhibit D 3" xfId="1719"/>
    <cellStyle name="_Book2_2009 GRC Compl Filing - Exhibit D_DEM-WP(C) ENERG10C--ctn Mid-C_042010 2010GRC" xfId="1720"/>
    <cellStyle name="_Book2_4 31 Regulatory Assets and Liabilities  7 06- Exhibit D" xfId="1721"/>
    <cellStyle name="_Book2_4 31 Regulatory Assets and Liabilities  7 06- Exhibit D 2" xfId="1722"/>
    <cellStyle name="_Book2_4 31 Regulatory Assets and Liabilities  7 06- Exhibit D 2 2" xfId="1723"/>
    <cellStyle name="_Book2_4 31 Regulatory Assets and Liabilities  7 06- Exhibit D 3" xfId="1724"/>
    <cellStyle name="_Book2_4 31 Regulatory Assets and Liabilities  7 06- Exhibit D_DEM-WP(C) ENERG10C--ctn Mid-C_042010 2010GRC" xfId="1725"/>
    <cellStyle name="_Book2_4 31 Regulatory Assets and Liabilities  7 06- Exhibit D_NIM Summary" xfId="1726"/>
    <cellStyle name="_Book2_4 31 Regulatory Assets and Liabilities  7 06- Exhibit D_NIM Summary 2" xfId="1727"/>
    <cellStyle name="_Book2_4 31 Regulatory Assets and Liabilities  7 06- Exhibit D_NIM Summary 2 2" xfId="1728"/>
    <cellStyle name="_Book2_4 31 Regulatory Assets and Liabilities  7 06- Exhibit D_NIM Summary 3" xfId="1729"/>
    <cellStyle name="_Book2_4 31 Regulatory Assets and Liabilities  7 06- Exhibit D_NIM Summary_DEM-WP(C) ENERG10C--ctn Mid-C_042010 2010GRC" xfId="1730"/>
    <cellStyle name="_Book2_4 31E Reg Asset  Liab and EXH D" xfId="1731"/>
    <cellStyle name="_Book2_4 31E Reg Asset  Liab and EXH D _ Aug 10 Filing (2)" xfId="1732"/>
    <cellStyle name="_Book2_4 31E Reg Asset  Liab and EXH D _ Aug 10 Filing (2) 2" xfId="1733"/>
    <cellStyle name="_Book2_4 31E Reg Asset  Liab and EXH D 2" xfId="1734"/>
    <cellStyle name="_Book2_4 31E Reg Asset  Liab and EXH D 3" xfId="1735"/>
    <cellStyle name="_Book2_4 32 Regulatory Assets and Liabilities  7 06- Exhibit D" xfId="1736"/>
    <cellStyle name="_Book2_4 32 Regulatory Assets and Liabilities  7 06- Exhibit D 2" xfId="1737"/>
    <cellStyle name="_Book2_4 32 Regulatory Assets and Liabilities  7 06- Exhibit D 2 2" xfId="1738"/>
    <cellStyle name="_Book2_4 32 Regulatory Assets and Liabilities  7 06- Exhibit D 3" xfId="1739"/>
    <cellStyle name="_Book2_4 32 Regulatory Assets and Liabilities  7 06- Exhibit D_DEM-WP(C) ENERG10C--ctn Mid-C_042010 2010GRC" xfId="1740"/>
    <cellStyle name="_Book2_4 32 Regulatory Assets and Liabilities  7 06- Exhibit D_NIM Summary" xfId="1741"/>
    <cellStyle name="_Book2_4 32 Regulatory Assets and Liabilities  7 06- Exhibit D_NIM Summary 2" xfId="1742"/>
    <cellStyle name="_Book2_4 32 Regulatory Assets and Liabilities  7 06- Exhibit D_NIM Summary 2 2" xfId="1743"/>
    <cellStyle name="_Book2_4 32 Regulatory Assets and Liabilities  7 06- Exhibit D_NIM Summary 3" xfId="1744"/>
    <cellStyle name="_Book2_4 32 Regulatory Assets and Liabilities  7 06- Exhibit D_NIM Summary_DEM-WP(C) ENERG10C--ctn Mid-C_042010 2010GRC" xfId="1745"/>
    <cellStyle name="_x0013__Book2_Adj Bench DR 3 for Initial Briefs (Electric)" xfId="1746"/>
    <cellStyle name="_x0013__Book2_Adj Bench DR 3 for Initial Briefs (Electric) 2" xfId="1747"/>
    <cellStyle name="_x0013__Book2_Adj Bench DR 3 for Initial Briefs (Electric) 2 2" xfId="1748"/>
    <cellStyle name="_x0013__Book2_Adj Bench DR 3 for Initial Briefs (Electric) 3" xfId="1749"/>
    <cellStyle name="_x0013__Book2_Adj Bench DR 3 for Initial Briefs (Electric)_DEM-WP(C) ENERG10C--ctn Mid-C_042010 2010GRC" xfId="1750"/>
    <cellStyle name="_Book2_AURORA Total New" xfId="1751"/>
    <cellStyle name="_Book2_AURORA Total New 2" xfId="1752"/>
    <cellStyle name="_Book2_AURORA Total New 2 2" xfId="1753"/>
    <cellStyle name="_Book2_AURORA Total New 3" xfId="1754"/>
    <cellStyle name="_Book2_Book2" xfId="1755"/>
    <cellStyle name="_Book2_Book2 2" xfId="1756"/>
    <cellStyle name="_Book2_Book2 2 2" xfId="1757"/>
    <cellStyle name="_Book2_Book2 3" xfId="1758"/>
    <cellStyle name="_Book2_Book2_Adj Bench DR 3 for Initial Briefs (Electric)" xfId="1759"/>
    <cellStyle name="_Book2_Book2_Adj Bench DR 3 for Initial Briefs (Electric) 2" xfId="1760"/>
    <cellStyle name="_Book2_Book2_Adj Bench DR 3 for Initial Briefs (Electric) 2 2" xfId="1761"/>
    <cellStyle name="_Book2_Book2_Adj Bench DR 3 for Initial Briefs (Electric) 3" xfId="1762"/>
    <cellStyle name="_Book2_Book2_Adj Bench DR 3 for Initial Briefs (Electric)_DEM-WP(C) ENERG10C--ctn Mid-C_042010 2010GRC" xfId="1763"/>
    <cellStyle name="_Book2_Book2_DEM-WP(C) ENERG10C--ctn Mid-C_042010 2010GRC" xfId="1764"/>
    <cellStyle name="_Book2_Book2_Electric Rev Req Model (2009 GRC) Rebuttal" xfId="1765"/>
    <cellStyle name="_Book2_Book2_Electric Rev Req Model (2009 GRC) Rebuttal 2" xfId="1766"/>
    <cellStyle name="_Book2_Book2_Electric Rev Req Model (2009 GRC) Rebuttal REmoval of New  WH Solar AdjustMI" xfId="1767"/>
    <cellStyle name="_Book2_Book2_Electric Rev Req Model (2009 GRC) Rebuttal REmoval of New  WH Solar AdjustMI 2" xfId="1768"/>
    <cellStyle name="_Book2_Book2_Electric Rev Req Model (2009 GRC) Rebuttal REmoval of New  WH Solar AdjustMI 2 2" xfId="1769"/>
    <cellStyle name="_Book2_Book2_Electric Rev Req Model (2009 GRC) Rebuttal REmoval of New  WH Solar AdjustMI 3" xfId="1770"/>
    <cellStyle name="_Book2_Book2_Electric Rev Req Model (2009 GRC) Rebuttal REmoval of New  WH Solar AdjustMI_DEM-WP(C) ENERG10C--ctn Mid-C_042010 2010GRC" xfId="1771"/>
    <cellStyle name="_Book2_Book2_Electric Rev Req Model (2009 GRC) Revised 01-18-2010" xfId="1772"/>
    <cellStyle name="_Book2_Book2_Electric Rev Req Model (2009 GRC) Revised 01-18-2010 2" xfId="1773"/>
    <cellStyle name="_Book2_Book2_Electric Rev Req Model (2009 GRC) Revised 01-18-2010 2 2" xfId="1774"/>
    <cellStyle name="_Book2_Book2_Electric Rev Req Model (2009 GRC) Revised 01-18-2010 3" xfId="1775"/>
    <cellStyle name="_Book2_Book2_Electric Rev Req Model (2009 GRC) Revised 01-18-2010_DEM-WP(C) ENERG10C--ctn Mid-C_042010 2010GRC" xfId="1776"/>
    <cellStyle name="_Book2_Book2_Final Order Electric EXHIBIT A-1" xfId="1777"/>
    <cellStyle name="_Book2_Book2_Final Order Electric EXHIBIT A-1 2" xfId="1778"/>
    <cellStyle name="_Book2_Book4" xfId="1779"/>
    <cellStyle name="_Book2_Book4 2" xfId="1780"/>
    <cellStyle name="_Book2_Book4 2 2" xfId="1781"/>
    <cellStyle name="_Book2_Book4 3" xfId="1782"/>
    <cellStyle name="_Book2_Book4_DEM-WP(C) ENERG10C--ctn Mid-C_042010 2010GRC" xfId="1783"/>
    <cellStyle name="_Book2_Book9" xfId="1784"/>
    <cellStyle name="_Book2_Book9 2" xfId="1785"/>
    <cellStyle name="_Book2_Book9 2 2" xfId="1786"/>
    <cellStyle name="_Book2_Book9 3" xfId="1787"/>
    <cellStyle name="_Book2_Book9_DEM-WP(C) ENERG10C--ctn Mid-C_042010 2010GRC" xfId="1788"/>
    <cellStyle name="_Book2_Check the Interest Calculation" xfId="1789"/>
    <cellStyle name="_Book2_Check the Interest Calculation_Scenario 1 REC vs PTC Offset" xfId="1790"/>
    <cellStyle name="_Book2_Check the Interest Calculation_Scenario 3" xfId="1791"/>
    <cellStyle name="_Book2_Chelan PUD Power Costs (8-10)" xfId="1792"/>
    <cellStyle name="_Book2_Chelan PUD Power Costs (8-10) 2" xfId="1793"/>
    <cellStyle name="_Book2_DEM-WP(C) Chelan Power Costs" xfId="1794"/>
    <cellStyle name="_Book2_DEM-WP(C) Chelan Power Costs 2" xfId="1795"/>
    <cellStyle name="_Book2_DEM-WP(C) ENERG10C--ctn Mid-C_042010 2010GRC" xfId="1796"/>
    <cellStyle name="_x0013__Book2_DEM-WP(C) ENERG10C--ctn Mid-C_042010 2010GRC" xfId="1797"/>
    <cellStyle name="_Book2_DEM-WP(C) Gas Transport 2010GRC" xfId="1798"/>
    <cellStyle name="_Book2_DEM-WP(C) Gas Transport 2010GRC 2" xfId="1799"/>
    <cellStyle name="_x0013__Book2_Electric Rev Req Model (2009 GRC) Rebuttal" xfId="1800"/>
    <cellStyle name="_x0013__Book2_Electric Rev Req Model (2009 GRC) Rebuttal 2" xfId="1801"/>
    <cellStyle name="_x0013__Book2_Electric Rev Req Model (2009 GRC) Rebuttal REmoval of New  WH Solar AdjustMI" xfId="1802"/>
    <cellStyle name="_x0013__Book2_Electric Rev Req Model (2009 GRC) Rebuttal REmoval of New  WH Solar AdjustMI 2" xfId="1803"/>
    <cellStyle name="_x0013__Book2_Electric Rev Req Model (2009 GRC) Rebuttal REmoval of New  WH Solar AdjustMI 2 2" xfId="1804"/>
    <cellStyle name="_x0013__Book2_Electric Rev Req Model (2009 GRC) Rebuttal REmoval of New  WH Solar AdjustMI 3" xfId="1805"/>
    <cellStyle name="_x0013__Book2_Electric Rev Req Model (2009 GRC) Rebuttal REmoval of New  WH Solar AdjustMI_DEM-WP(C) ENERG10C--ctn Mid-C_042010 2010GRC" xfId="1806"/>
    <cellStyle name="_x0013__Book2_Electric Rev Req Model (2009 GRC) Revised 01-18-2010" xfId="1807"/>
    <cellStyle name="_x0013__Book2_Electric Rev Req Model (2009 GRC) Revised 01-18-2010 2" xfId="1808"/>
    <cellStyle name="_x0013__Book2_Electric Rev Req Model (2009 GRC) Revised 01-18-2010 2 2" xfId="1809"/>
    <cellStyle name="_x0013__Book2_Electric Rev Req Model (2009 GRC) Revised 01-18-2010 3" xfId="1810"/>
    <cellStyle name="_x0013__Book2_Electric Rev Req Model (2009 GRC) Revised 01-18-2010_DEM-WP(C) ENERG10C--ctn Mid-C_042010 2010GRC" xfId="1811"/>
    <cellStyle name="_Book2_Exh A-1 resulting from UE-112050 effective Jan 1 2012" xfId="1812"/>
    <cellStyle name="_Book2_Exh G - Klamath Peaker PPA fr C Locke 2-12" xfId="1813"/>
    <cellStyle name="_Book2_Exhibit A-1 effective 4-1-11 fr S Free 12-11" xfId="1814"/>
    <cellStyle name="_x0013__Book2_Final Order Electric EXHIBIT A-1" xfId="1815"/>
    <cellStyle name="_x0013__Book2_Final Order Electric EXHIBIT A-1 2" xfId="1816"/>
    <cellStyle name="_Book2_Mint Farm Generation BPA" xfId="1817"/>
    <cellStyle name="_Book2_NIM Summary" xfId="1818"/>
    <cellStyle name="_Book2_NIM Summary 09GRC" xfId="1819"/>
    <cellStyle name="_Book2_NIM Summary 09GRC 2" xfId="1820"/>
    <cellStyle name="_Book2_NIM Summary 09GRC 2 2" xfId="1821"/>
    <cellStyle name="_Book2_NIM Summary 09GRC 3" xfId="1822"/>
    <cellStyle name="_Book2_NIM Summary 09GRC_DEM-WP(C) ENERG10C--ctn Mid-C_042010 2010GRC" xfId="1823"/>
    <cellStyle name="_Book2_NIM Summary 10" xfId="1824"/>
    <cellStyle name="_Book2_NIM Summary 11" xfId="1825"/>
    <cellStyle name="_Book2_NIM Summary 12" xfId="1826"/>
    <cellStyle name="_Book2_NIM Summary 13" xfId="1827"/>
    <cellStyle name="_Book2_NIM Summary 14" xfId="1828"/>
    <cellStyle name="_Book2_NIM Summary 15" xfId="1829"/>
    <cellStyle name="_Book2_NIM Summary 16" xfId="1830"/>
    <cellStyle name="_Book2_NIM Summary 17" xfId="1831"/>
    <cellStyle name="_Book2_NIM Summary 18" xfId="1832"/>
    <cellStyle name="_Book2_NIM Summary 19" xfId="1833"/>
    <cellStyle name="_Book2_NIM Summary 2" xfId="1834"/>
    <cellStyle name="_Book2_NIM Summary 2 2" xfId="1835"/>
    <cellStyle name="_Book2_NIM Summary 20" xfId="1836"/>
    <cellStyle name="_Book2_NIM Summary 21" xfId="1837"/>
    <cellStyle name="_Book2_NIM Summary 22" xfId="1838"/>
    <cellStyle name="_Book2_NIM Summary 23" xfId="1839"/>
    <cellStyle name="_Book2_NIM Summary 24" xfId="1840"/>
    <cellStyle name="_Book2_NIM Summary 25" xfId="1841"/>
    <cellStyle name="_Book2_NIM Summary 26" xfId="1842"/>
    <cellStyle name="_Book2_NIM Summary 27" xfId="1843"/>
    <cellStyle name="_Book2_NIM Summary 28" xfId="1844"/>
    <cellStyle name="_Book2_NIM Summary 29" xfId="1845"/>
    <cellStyle name="_Book2_NIM Summary 3" xfId="1846"/>
    <cellStyle name="_Book2_NIM Summary 30" xfId="1847"/>
    <cellStyle name="_Book2_NIM Summary 31" xfId="1848"/>
    <cellStyle name="_Book2_NIM Summary 32" xfId="1849"/>
    <cellStyle name="_Book2_NIM Summary 33" xfId="1850"/>
    <cellStyle name="_Book2_NIM Summary 34" xfId="1851"/>
    <cellStyle name="_Book2_NIM Summary 35" xfId="1852"/>
    <cellStyle name="_Book2_NIM Summary 36" xfId="1853"/>
    <cellStyle name="_Book2_NIM Summary 37" xfId="1854"/>
    <cellStyle name="_Book2_NIM Summary 38" xfId="1855"/>
    <cellStyle name="_Book2_NIM Summary 39" xfId="1856"/>
    <cellStyle name="_Book2_NIM Summary 4" xfId="1857"/>
    <cellStyle name="_Book2_NIM Summary 40" xfId="1858"/>
    <cellStyle name="_Book2_NIM Summary 41" xfId="1859"/>
    <cellStyle name="_Book2_NIM Summary 42" xfId="1860"/>
    <cellStyle name="_Book2_NIM Summary 43" xfId="1861"/>
    <cellStyle name="_Book2_NIM Summary 44" xfId="1862"/>
    <cellStyle name="_Book2_NIM Summary 45" xfId="1863"/>
    <cellStyle name="_Book2_NIM Summary 46" xfId="1864"/>
    <cellStyle name="_Book2_NIM Summary 47" xfId="1865"/>
    <cellStyle name="_Book2_NIM Summary 48" xfId="1866"/>
    <cellStyle name="_Book2_NIM Summary 49" xfId="1867"/>
    <cellStyle name="_Book2_NIM Summary 5" xfId="1868"/>
    <cellStyle name="_Book2_NIM Summary 50" xfId="1869"/>
    <cellStyle name="_Book2_NIM Summary 51" xfId="1870"/>
    <cellStyle name="_Book2_NIM Summary 6" xfId="1871"/>
    <cellStyle name="_Book2_NIM Summary 7" xfId="1872"/>
    <cellStyle name="_Book2_NIM Summary 8" xfId="1873"/>
    <cellStyle name="_Book2_NIM Summary 9" xfId="1874"/>
    <cellStyle name="_Book2_NIM Summary_DEM-WP(C) ENERG10C--ctn Mid-C_042010 2010GRC" xfId="1875"/>
    <cellStyle name="_Book2_PCA 10 -  Exhibit D Dec 2011" xfId="1876"/>
    <cellStyle name="_Book2_PCA 10 -  Exhibit D from A Kellogg Jan 2011" xfId="1877"/>
    <cellStyle name="_Book2_PCA 10 -  Exhibit D from A Kellogg July 2011" xfId="1878"/>
    <cellStyle name="_Book2_PCA 10 -  Exhibit D from S Free Rcv'd 12-11" xfId="1879"/>
    <cellStyle name="_Book2_PCA 11 -  Exhibit D Jan 2012 fr A Kellogg" xfId="1880"/>
    <cellStyle name="_Book2_PCA 11 -  Exhibit D Jan 2012 WF" xfId="1881"/>
    <cellStyle name="_Book2_PCA 9 -  Exhibit D April 2010" xfId="1882"/>
    <cellStyle name="_Book2_PCA 9 -  Exhibit D April 2010 (3)" xfId="1883"/>
    <cellStyle name="_Book2_PCA 9 -  Exhibit D April 2010 (3) 2" xfId="1884"/>
    <cellStyle name="_Book2_PCA 9 -  Exhibit D April 2010 (3) 2 2" xfId="1885"/>
    <cellStyle name="_Book2_PCA 9 -  Exhibit D April 2010 (3) 3" xfId="1886"/>
    <cellStyle name="_Book2_PCA 9 -  Exhibit D April 2010 (3)_DEM-WP(C) ENERG10C--ctn Mid-C_042010 2010GRC" xfId="1887"/>
    <cellStyle name="_Book2_PCA 9 -  Exhibit D April 2010 2" xfId="1888"/>
    <cellStyle name="_Book2_PCA 9 -  Exhibit D April 2010 3" xfId="1889"/>
    <cellStyle name="_Book2_PCA 9 -  Exhibit D April 2010 4" xfId="1890"/>
    <cellStyle name="_Book2_PCA 9 -  Exhibit D April 2010 5" xfId="1891"/>
    <cellStyle name="_Book2_PCA 9 -  Exhibit D April 2010 6" xfId="1892"/>
    <cellStyle name="_Book2_PCA 9 -  Exhibit D Nov 2010" xfId="1893"/>
    <cellStyle name="_Book2_PCA 9 -  Exhibit D Nov 2010 2" xfId="1894"/>
    <cellStyle name="_Book2_PCA 9 - Exhibit D at August 2010" xfId="1895"/>
    <cellStyle name="_Book2_PCA 9 - Exhibit D at August 2010 2" xfId="1896"/>
    <cellStyle name="_Book2_PCA 9 - Exhibit D June 2010 GRC" xfId="1897"/>
    <cellStyle name="_Book2_PCA 9 - Exhibit D June 2010 GRC 2" xfId="1898"/>
    <cellStyle name="_Book2_Power Costs - Comparison bx Rbtl-Staff-Jt-PC" xfId="1899"/>
    <cellStyle name="_Book2_Power Costs - Comparison bx Rbtl-Staff-Jt-PC 2" xfId="1900"/>
    <cellStyle name="_Book2_Power Costs - Comparison bx Rbtl-Staff-Jt-PC 2 2" xfId="1901"/>
    <cellStyle name="_Book2_Power Costs - Comparison bx Rbtl-Staff-Jt-PC 3" xfId="1902"/>
    <cellStyle name="_Book2_Power Costs - Comparison bx Rbtl-Staff-Jt-PC_Adj Bench DR 3 for Initial Briefs (Electric)" xfId="1903"/>
    <cellStyle name="_Book2_Power Costs - Comparison bx Rbtl-Staff-Jt-PC_Adj Bench DR 3 for Initial Briefs (Electric) 2" xfId="1904"/>
    <cellStyle name="_Book2_Power Costs - Comparison bx Rbtl-Staff-Jt-PC_Adj Bench DR 3 for Initial Briefs (Electric) 2 2" xfId="1905"/>
    <cellStyle name="_Book2_Power Costs - Comparison bx Rbtl-Staff-Jt-PC_Adj Bench DR 3 for Initial Briefs (Electric) 3" xfId="1906"/>
    <cellStyle name="_Book2_Power Costs - Comparison bx Rbtl-Staff-Jt-PC_Adj Bench DR 3 for Initial Briefs (Electric)_DEM-WP(C) ENERG10C--ctn Mid-C_042010 2010GRC" xfId="1907"/>
    <cellStyle name="_Book2_Power Costs - Comparison bx Rbtl-Staff-Jt-PC_DEM-WP(C) ENERG10C--ctn Mid-C_042010 2010GRC" xfId="1908"/>
    <cellStyle name="_Book2_Power Costs - Comparison bx Rbtl-Staff-Jt-PC_Electric Rev Req Model (2009 GRC) Rebuttal" xfId="1909"/>
    <cellStyle name="_Book2_Power Costs - Comparison bx Rbtl-Staff-Jt-PC_Electric Rev Req Model (2009 GRC) Rebuttal 2" xfId="1910"/>
    <cellStyle name="_Book2_Power Costs - Comparison bx Rbtl-Staff-Jt-PC_Electric Rev Req Model (2009 GRC) Rebuttal REmoval of New  WH Solar AdjustMI" xfId="1911"/>
    <cellStyle name="_Book2_Power Costs - Comparison bx Rbtl-Staff-Jt-PC_Electric Rev Req Model (2009 GRC) Rebuttal REmoval of New  WH Solar AdjustMI 2" xfId="1912"/>
    <cellStyle name="_Book2_Power Costs - Comparison bx Rbtl-Staff-Jt-PC_Electric Rev Req Model (2009 GRC) Rebuttal REmoval of New  WH Solar AdjustMI 2 2" xfId="1913"/>
    <cellStyle name="_Book2_Power Costs - Comparison bx Rbtl-Staff-Jt-PC_Electric Rev Req Model (2009 GRC) Rebuttal REmoval of New  WH Solar AdjustMI 3" xfId="1914"/>
    <cellStyle name="_Book2_Power Costs - Comparison bx Rbtl-Staff-Jt-PC_Electric Rev Req Model (2009 GRC) Rebuttal REmoval of New  WH Solar AdjustMI_DEM-WP(C) ENERG10C--ctn Mid-C_042010 2010GRC" xfId="1915"/>
    <cellStyle name="_Book2_Power Costs - Comparison bx Rbtl-Staff-Jt-PC_Electric Rev Req Model (2009 GRC) Revised 01-18-2010" xfId="1916"/>
    <cellStyle name="_Book2_Power Costs - Comparison bx Rbtl-Staff-Jt-PC_Electric Rev Req Model (2009 GRC) Revised 01-18-2010 2" xfId="1917"/>
    <cellStyle name="_Book2_Power Costs - Comparison bx Rbtl-Staff-Jt-PC_Electric Rev Req Model (2009 GRC) Revised 01-18-2010 2 2" xfId="1918"/>
    <cellStyle name="_Book2_Power Costs - Comparison bx Rbtl-Staff-Jt-PC_Electric Rev Req Model (2009 GRC) Revised 01-18-2010 3" xfId="1919"/>
    <cellStyle name="_Book2_Power Costs - Comparison bx Rbtl-Staff-Jt-PC_Electric Rev Req Model (2009 GRC) Revised 01-18-2010_DEM-WP(C) ENERG10C--ctn Mid-C_042010 2010GRC" xfId="1920"/>
    <cellStyle name="_Book2_Power Costs - Comparison bx Rbtl-Staff-Jt-PC_Final Order Electric EXHIBIT A-1" xfId="1921"/>
    <cellStyle name="_Book2_Power Costs - Comparison bx Rbtl-Staff-Jt-PC_Final Order Electric EXHIBIT A-1 2" xfId="1922"/>
    <cellStyle name="_Book2_Rebuttal Power Costs" xfId="1923"/>
    <cellStyle name="_Book2_Rebuttal Power Costs 2" xfId="1924"/>
    <cellStyle name="_Book2_Rebuttal Power Costs 2 2" xfId="1925"/>
    <cellStyle name="_Book2_Rebuttal Power Costs 3" xfId="1926"/>
    <cellStyle name="_Book2_Rebuttal Power Costs_Adj Bench DR 3 for Initial Briefs (Electric)" xfId="1927"/>
    <cellStyle name="_Book2_Rebuttal Power Costs_Adj Bench DR 3 for Initial Briefs (Electric) 2" xfId="1928"/>
    <cellStyle name="_Book2_Rebuttal Power Costs_Adj Bench DR 3 for Initial Briefs (Electric) 2 2" xfId="1929"/>
    <cellStyle name="_Book2_Rebuttal Power Costs_Adj Bench DR 3 for Initial Briefs (Electric) 3" xfId="1930"/>
    <cellStyle name="_Book2_Rebuttal Power Costs_Adj Bench DR 3 for Initial Briefs (Electric)_DEM-WP(C) ENERG10C--ctn Mid-C_042010 2010GRC" xfId="1931"/>
    <cellStyle name="_Book2_Rebuttal Power Costs_DEM-WP(C) ENERG10C--ctn Mid-C_042010 2010GRC" xfId="1932"/>
    <cellStyle name="_Book2_Rebuttal Power Costs_Electric Rev Req Model (2009 GRC) Rebuttal" xfId="1933"/>
    <cellStyle name="_Book2_Rebuttal Power Costs_Electric Rev Req Model (2009 GRC) Rebuttal 2" xfId="1934"/>
    <cellStyle name="_Book2_Rebuttal Power Costs_Electric Rev Req Model (2009 GRC) Rebuttal REmoval of New  WH Solar AdjustMI" xfId="1935"/>
    <cellStyle name="_Book2_Rebuttal Power Costs_Electric Rev Req Model (2009 GRC) Rebuttal REmoval of New  WH Solar AdjustMI 2" xfId="1936"/>
    <cellStyle name="_Book2_Rebuttal Power Costs_Electric Rev Req Model (2009 GRC) Rebuttal REmoval of New  WH Solar AdjustMI 2 2" xfId="1937"/>
    <cellStyle name="_Book2_Rebuttal Power Costs_Electric Rev Req Model (2009 GRC) Rebuttal REmoval of New  WH Solar AdjustMI 3" xfId="1938"/>
    <cellStyle name="_Book2_Rebuttal Power Costs_Electric Rev Req Model (2009 GRC) Rebuttal REmoval of New  WH Solar AdjustMI_DEM-WP(C) ENERG10C--ctn Mid-C_042010 2010GRC" xfId="1939"/>
    <cellStyle name="_Book2_Rebuttal Power Costs_Electric Rev Req Model (2009 GRC) Revised 01-18-2010" xfId="1940"/>
    <cellStyle name="_Book2_Rebuttal Power Costs_Electric Rev Req Model (2009 GRC) Revised 01-18-2010 2" xfId="1941"/>
    <cellStyle name="_Book2_Rebuttal Power Costs_Electric Rev Req Model (2009 GRC) Revised 01-18-2010 2 2" xfId="1942"/>
    <cellStyle name="_Book2_Rebuttal Power Costs_Electric Rev Req Model (2009 GRC) Revised 01-18-2010 3" xfId="1943"/>
    <cellStyle name="_Book2_Rebuttal Power Costs_Electric Rev Req Model (2009 GRC) Revised 01-18-2010_DEM-WP(C) ENERG10C--ctn Mid-C_042010 2010GRC" xfId="1944"/>
    <cellStyle name="_Book2_Rebuttal Power Costs_Final Order Electric EXHIBIT A-1" xfId="1945"/>
    <cellStyle name="_Book2_Rebuttal Power Costs_Final Order Electric EXHIBIT A-1 2" xfId="1946"/>
    <cellStyle name="_Book2_Wind Integration 10GRC" xfId="1947"/>
    <cellStyle name="_Book2_Wind Integration 10GRC 2" xfId="1948"/>
    <cellStyle name="_Book2_Wind Integration 10GRC 2 2" xfId="1949"/>
    <cellStyle name="_Book2_Wind Integration 10GRC 3" xfId="1950"/>
    <cellStyle name="_Book2_Wind Integration 10GRC_DEM-WP(C) ENERG10C--ctn Mid-C_042010 2010GRC" xfId="1951"/>
    <cellStyle name="_Book3" xfId="1952"/>
    <cellStyle name="_Book5" xfId="1953"/>
    <cellStyle name="_Book5 2" xfId="1954"/>
    <cellStyle name="_Book5 2 2" xfId="1955"/>
    <cellStyle name="_Book5 3" xfId="1956"/>
    <cellStyle name="_Book5 3 2" xfId="1957"/>
    <cellStyle name="_Book5 4" xfId="1958"/>
    <cellStyle name="_Book5 4 2" xfId="1959"/>
    <cellStyle name="_Book5 5" xfId="1960"/>
    <cellStyle name="_Book5_4 31E Reg Asset  Liab and EXH D" xfId="1961"/>
    <cellStyle name="_Book5_4 31E Reg Asset  Liab and EXH D _ Aug 10 Filing (2)" xfId="1962"/>
    <cellStyle name="_Book5_Chelan PUD Power Costs (8-10)" xfId="1963"/>
    <cellStyle name="_Book5_Chelan PUD Power Costs (8-10) 2" xfId="1964"/>
    <cellStyle name="_Book5_compare wind integration" xfId="1965"/>
    <cellStyle name="_Book5_DEM-WP(C) Chelan Power Costs" xfId="1966"/>
    <cellStyle name="_Book5_DEM-WP(C) Chelan Power Costs 2" xfId="1967"/>
    <cellStyle name="_Book5_DEM-WP(C) Costs Not In AURORA 2010GRC As Filed" xfId="1968"/>
    <cellStyle name="_Book5_DEM-WP(C) Costs Not In AURORA 2010GRC As Filed 2" xfId="1969"/>
    <cellStyle name="_Book5_DEM-WP(C) Costs Not In AURORA 2010GRC As Filed 2 2" xfId="1970"/>
    <cellStyle name="_Book5_DEM-WP(C) Costs Not In AURORA 2010GRC As Filed 3" xfId="1971"/>
    <cellStyle name="_Book5_DEM-WP(C) Costs Not In AURORA 2010GRC As Filed 3 2" xfId="1972"/>
    <cellStyle name="_Book5_DEM-WP(C) Costs Not In AURORA 2010GRC As Filed 4" xfId="1973"/>
    <cellStyle name="_Book5_DEM-WP(C) Costs Not In AURORA 2010GRC As Filed 4 2" xfId="1974"/>
    <cellStyle name="_Book5_DEM-WP(C) Costs Not In AURORA 2010GRC As Filed 5" xfId="1975"/>
    <cellStyle name="_Book5_DEM-WP(C) Costs Not In AURORA 2010GRC As Filed 5 2" xfId="1976"/>
    <cellStyle name="_Book5_DEM-WP(C) Costs Not In AURORA 2010GRC As Filed 6" xfId="1977"/>
    <cellStyle name="_Book5_DEM-WP(C) Costs Not In AURORA 2010GRC As Filed 6 2" xfId="1978"/>
    <cellStyle name="_Book5_DEM-WP(C) Costs Not In AURORA 2010GRC As Filed_DEM-WP(C) ENERG10C--ctn Mid-C_042010 2010GRC" xfId="1979"/>
    <cellStyle name="_Book5_DEM-WP(C) Gas Transport 2010GRC" xfId="1980"/>
    <cellStyle name="_Book5_DEM-WP(C) Gas Transport 2010GRC 2" xfId="1981"/>
    <cellStyle name="_Book5_NIM Summary" xfId="1982"/>
    <cellStyle name="_Book5_NIM Summary 09GRC" xfId="1983"/>
    <cellStyle name="_Book5_NIM Summary 10" xfId="1984"/>
    <cellStyle name="_Book5_NIM Summary 11" xfId="1985"/>
    <cellStyle name="_Book5_NIM Summary 12" xfId="1986"/>
    <cellStyle name="_Book5_NIM Summary 13" xfId="1987"/>
    <cellStyle name="_Book5_NIM Summary 14" xfId="1988"/>
    <cellStyle name="_Book5_NIM Summary 15" xfId="1989"/>
    <cellStyle name="_Book5_NIM Summary 16" xfId="1990"/>
    <cellStyle name="_Book5_NIM Summary 17" xfId="1991"/>
    <cellStyle name="_Book5_NIM Summary 18" xfId="1992"/>
    <cellStyle name="_Book5_NIM Summary 19" xfId="1993"/>
    <cellStyle name="_Book5_NIM Summary 2" xfId="1994"/>
    <cellStyle name="_Book5_NIM Summary 2 2" xfId="1995"/>
    <cellStyle name="_Book5_NIM Summary 20" xfId="1996"/>
    <cellStyle name="_Book5_NIM Summary 21" xfId="1997"/>
    <cellStyle name="_Book5_NIM Summary 22" xfId="1998"/>
    <cellStyle name="_Book5_NIM Summary 23" xfId="1999"/>
    <cellStyle name="_Book5_NIM Summary 24" xfId="2000"/>
    <cellStyle name="_Book5_NIM Summary 25" xfId="2001"/>
    <cellStyle name="_Book5_NIM Summary 26" xfId="2002"/>
    <cellStyle name="_Book5_NIM Summary 27" xfId="2003"/>
    <cellStyle name="_Book5_NIM Summary 28" xfId="2004"/>
    <cellStyle name="_Book5_NIM Summary 29" xfId="2005"/>
    <cellStyle name="_Book5_NIM Summary 3" xfId="2006"/>
    <cellStyle name="_Book5_NIM Summary 30" xfId="2007"/>
    <cellStyle name="_Book5_NIM Summary 31" xfId="2008"/>
    <cellStyle name="_Book5_NIM Summary 32" xfId="2009"/>
    <cellStyle name="_Book5_NIM Summary 33" xfId="2010"/>
    <cellStyle name="_Book5_NIM Summary 34" xfId="2011"/>
    <cellStyle name="_Book5_NIM Summary 35" xfId="2012"/>
    <cellStyle name="_Book5_NIM Summary 36" xfId="2013"/>
    <cellStyle name="_Book5_NIM Summary 37" xfId="2014"/>
    <cellStyle name="_Book5_NIM Summary 38" xfId="2015"/>
    <cellStyle name="_Book5_NIM Summary 39" xfId="2016"/>
    <cellStyle name="_Book5_NIM Summary 4" xfId="2017"/>
    <cellStyle name="_Book5_NIM Summary 40" xfId="2018"/>
    <cellStyle name="_Book5_NIM Summary 41" xfId="2019"/>
    <cellStyle name="_Book5_NIM Summary 42" xfId="2020"/>
    <cellStyle name="_Book5_NIM Summary 43" xfId="2021"/>
    <cellStyle name="_Book5_NIM Summary 44" xfId="2022"/>
    <cellStyle name="_Book5_NIM Summary 45" xfId="2023"/>
    <cellStyle name="_Book5_NIM Summary 46" xfId="2024"/>
    <cellStyle name="_Book5_NIM Summary 47" xfId="2025"/>
    <cellStyle name="_Book5_NIM Summary 48" xfId="2026"/>
    <cellStyle name="_Book5_NIM Summary 49" xfId="2027"/>
    <cellStyle name="_Book5_NIM Summary 5" xfId="2028"/>
    <cellStyle name="_Book5_NIM Summary 50" xfId="2029"/>
    <cellStyle name="_Book5_NIM Summary 51" xfId="2030"/>
    <cellStyle name="_Book5_NIM Summary 6" xfId="2031"/>
    <cellStyle name="_Book5_NIM Summary 7" xfId="2032"/>
    <cellStyle name="_Book5_NIM Summary 8" xfId="2033"/>
    <cellStyle name="_Book5_NIM Summary 9" xfId="2034"/>
    <cellStyle name="_Book5_NIM Summary_DEM-WP(C) ENERG10C--ctn Mid-C_042010 2010GRC" xfId="2035"/>
    <cellStyle name="_Book5_PCA 9 -  Exhibit D April 2010 (3)" xfId="2036"/>
    <cellStyle name="_Book5_Reconciliation" xfId="2037"/>
    <cellStyle name="_Book5_Reconciliation 2" xfId="2038"/>
    <cellStyle name="_Book5_Reconciliation 2 2" xfId="2039"/>
    <cellStyle name="_Book5_Reconciliation 3" xfId="2040"/>
    <cellStyle name="_Book5_Reconciliation 3 2" xfId="2041"/>
    <cellStyle name="_Book5_Reconciliation 4" xfId="2042"/>
    <cellStyle name="_Book5_Reconciliation 4 2" xfId="2043"/>
    <cellStyle name="_Book5_Reconciliation 5" xfId="2044"/>
    <cellStyle name="_Book5_Reconciliation 5 2" xfId="2045"/>
    <cellStyle name="_Book5_Reconciliation 6" xfId="2046"/>
    <cellStyle name="_Book5_Reconciliation 6 2" xfId="2047"/>
    <cellStyle name="_Book5_Reconciliation_DEM-WP(C) ENERG10C--ctn Mid-C_042010 2010GRC" xfId="2048"/>
    <cellStyle name="_Book5_Wind Integration 10GRC" xfId="2049"/>
    <cellStyle name="_Book5_Wind Integration 10GRC 2" xfId="2050"/>
    <cellStyle name="_Book5_Wind Integration 10GRC 2 2" xfId="2051"/>
    <cellStyle name="_Book5_Wind Integration 10GRC 3" xfId="2052"/>
    <cellStyle name="_Book5_Wind Integration 10GRC_DEM-WP(C) ENERG10C--ctn Mid-C_042010 2010GRC" xfId="2053"/>
    <cellStyle name="_BPA NOS" xfId="2054"/>
    <cellStyle name="_BPA NOS 2" xfId="2055"/>
    <cellStyle name="_BPA NOS 2 2" xfId="2056"/>
    <cellStyle name="_BPA NOS 3" xfId="2057"/>
    <cellStyle name="_BPA NOS 3 2" xfId="2058"/>
    <cellStyle name="_BPA NOS 4" xfId="2059"/>
    <cellStyle name="_BPA NOS 4 2" xfId="2060"/>
    <cellStyle name="_BPA NOS 5" xfId="2061"/>
    <cellStyle name="_BPA NOS 5 2" xfId="2062"/>
    <cellStyle name="_BPA NOS 6" xfId="2063"/>
    <cellStyle name="_BPA NOS 6 2" xfId="2064"/>
    <cellStyle name="_BPA NOS_DEM-WP(C) Chelan Power Costs" xfId="2065"/>
    <cellStyle name="_BPA NOS_DEM-WP(C) Chelan Power Costs 2" xfId="2066"/>
    <cellStyle name="_BPA NOS_DEM-WP(C) ENERG10C--ctn Mid-C_042010 2010GRC" xfId="2067"/>
    <cellStyle name="_BPA NOS_DEM-WP(C) Gas Transport 2010GRC" xfId="2068"/>
    <cellStyle name="_BPA NOS_DEM-WP(C) Gas Transport 2010GRC 2" xfId="2069"/>
    <cellStyle name="_BPA NOS_DEM-WP(C) Wind Integration Summary 2010GRC" xfId="2070"/>
    <cellStyle name="_BPA NOS_DEM-WP(C) Wind Integration Summary 2010GRC 2" xfId="2071"/>
    <cellStyle name="_BPA NOS_DEM-WP(C) Wind Integration Summary 2010GRC 2 2" xfId="2072"/>
    <cellStyle name="_BPA NOS_DEM-WP(C) Wind Integration Summary 2010GRC 3" xfId="2073"/>
    <cellStyle name="_BPA NOS_DEM-WP(C) Wind Integration Summary 2010GRC_DEM-WP(C) ENERG10C--ctn Mid-C_042010 2010GRC" xfId="2074"/>
    <cellStyle name="_BPA NOS_NIM Summary" xfId="2075"/>
    <cellStyle name="_BPA NOS_NIM Summary 2" xfId="2076"/>
    <cellStyle name="_BPA NOS_NIM Summary 2 2" xfId="2077"/>
    <cellStyle name="_BPA NOS_NIM Summary 3" xfId="2078"/>
    <cellStyle name="_BPA NOS_NIM Summary_DEM-WP(C) ENERG10C--ctn Mid-C_042010 2010GRC" xfId="2079"/>
    <cellStyle name="_Chelan Debt Forecast 12.19.05" xfId="2080"/>
    <cellStyle name="_Chelan Debt Forecast 12.19.05 2" xfId="2081"/>
    <cellStyle name="_Chelan Debt Forecast 12.19.05 2 2" xfId="2082"/>
    <cellStyle name="_Chelan Debt Forecast 12.19.05 2 2 2" xfId="2083"/>
    <cellStyle name="_Chelan Debt Forecast 12.19.05 2 3" xfId="2084"/>
    <cellStyle name="_Chelan Debt Forecast 12.19.05 3" xfId="2085"/>
    <cellStyle name="_Chelan Debt Forecast 12.19.05 3 2" xfId="2086"/>
    <cellStyle name="_Chelan Debt Forecast 12.19.05 4" xfId="2087"/>
    <cellStyle name="_Chelan Debt Forecast 12.19.05 4 2" xfId="2088"/>
    <cellStyle name="_Chelan Debt Forecast 12.19.05 4 3" xfId="2089"/>
    <cellStyle name="_Chelan Debt Forecast 12.19.05 5" xfId="2090"/>
    <cellStyle name="_Chelan Debt Forecast 12.19.05 5 2" xfId="2091"/>
    <cellStyle name="_Chelan Debt Forecast 12.19.05 5 3" xfId="2092"/>
    <cellStyle name="_Chelan Debt Forecast 12.19.05 6" xfId="2093"/>
    <cellStyle name="_Chelan Debt Forecast 12.19.05 6 2" xfId="2094"/>
    <cellStyle name="_Chelan Debt Forecast 12.19.05 7" xfId="2095"/>
    <cellStyle name="_Chelan Debt Forecast 12.19.05 7 2" xfId="2096"/>
    <cellStyle name="_Chelan Debt Forecast 12.19.05 8" xfId="2097"/>
    <cellStyle name="_Chelan Debt Forecast 12.19.05 8 2" xfId="2098"/>
    <cellStyle name="_Chelan Debt Forecast 12.19.05_(C) WHE Proforma with ITC cash grant 10 Yr Amort_for deferral_102809" xfId="2099"/>
    <cellStyle name="_Chelan Debt Forecast 12.19.05_(C) WHE Proforma with ITC cash grant 10 Yr Amort_for deferral_102809 2" xfId="2100"/>
    <cellStyle name="_Chelan Debt Forecast 12.19.05_(C) WHE Proforma with ITC cash grant 10 Yr Amort_for deferral_102809 2 2" xfId="2101"/>
    <cellStyle name="_Chelan Debt Forecast 12.19.05_(C) WHE Proforma with ITC cash grant 10 Yr Amort_for deferral_102809 3" xfId="2102"/>
    <cellStyle name="_Chelan Debt Forecast 12.19.05_(C) WHE Proforma with ITC cash grant 10 Yr Amort_for deferral_102809_16.07E Wild Horse Wind Expansionwrkingfile" xfId="2103"/>
    <cellStyle name="_Chelan Debt Forecast 12.19.05_(C) WHE Proforma with ITC cash grant 10 Yr Amort_for deferral_102809_16.07E Wild Horse Wind Expansionwrkingfile 2" xfId="2104"/>
    <cellStyle name="_Chelan Debt Forecast 12.19.05_(C) WHE Proforma with ITC cash grant 10 Yr Amort_for deferral_102809_16.07E Wild Horse Wind Expansionwrkingfile 2 2" xfId="2105"/>
    <cellStyle name="_Chelan Debt Forecast 12.19.05_(C) WHE Proforma with ITC cash grant 10 Yr Amort_for deferral_102809_16.07E Wild Horse Wind Expansionwrkingfile 3" xfId="2106"/>
    <cellStyle name="_Chelan Debt Forecast 12.19.05_(C) WHE Proforma with ITC cash grant 10 Yr Amort_for deferral_102809_16.07E Wild Horse Wind Expansionwrkingfile SF" xfId="2107"/>
    <cellStyle name="_Chelan Debt Forecast 12.19.05_(C) WHE Proforma with ITC cash grant 10 Yr Amort_for deferral_102809_16.07E Wild Horse Wind Expansionwrkingfile SF 2" xfId="2108"/>
    <cellStyle name="_Chelan Debt Forecast 12.19.05_(C) WHE Proforma with ITC cash grant 10 Yr Amort_for deferral_102809_16.07E Wild Horse Wind Expansionwrkingfile SF 2 2" xfId="2109"/>
    <cellStyle name="_Chelan Debt Forecast 12.19.05_(C) WHE Proforma with ITC cash grant 10 Yr Amort_for deferral_102809_16.07E Wild Horse Wind Expansionwrkingfile SF 3" xfId="2110"/>
    <cellStyle name="_Chelan Debt Forecast 12.19.05_(C) WHE Proforma with ITC cash grant 10 Yr Amort_for deferral_102809_16.07E Wild Horse Wind Expansionwrkingfile SF_DEM-WP(C) ENERG10C--ctn Mid-C_042010 2010GRC" xfId="2111"/>
    <cellStyle name="_Chelan Debt Forecast 12.19.05_(C) WHE Proforma with ITC cash grant 10 Yr Amort_for deferral_102809_16.07E Wild Horse Wind Expansionwrkingfile_DEM-WP(C) ENERG10C--ctn Mid-C_042010 2010GRC" xfId="2112"/>
    <cellStyle name="_Chelan Debt Forecast 12.19.05_(C) WHE Proforma with ITC cash grant 10 Yr Amort_for deferral_102809_16.37E Wild Horse Expansion DeferralRevwrkingfile SF" xfId="2113"/>
    <cellStyle name="_Chelan Debt Forecast 12.19.05_(C) WHE Proforma with ITC cash grant 10 Yr Amort_for deferral_102809_16.37E Wild Horse Expansion DeferralRevwrkingfile SF 2" xfId="2114"/>
    <cellStyle name="_Chelan Debt Forecast 12.19.05_(C) WHE Proforma with ITC cash grant 10 Yr Amort_for deferral_102809_16.37E Wild Horse Expansion DeferralRevwrkingfile SF 2 2" xfId="2115"/>
    <cellStyle name="_Chelan Debt Forecast 12.19.05_(C) WHE Proforma with ITC cash grant 10 Yr Amort_for deferral_102809_16.37E Wild Horse Expansion DeferralRevwrkingfile SF 3" xfId="2116"/>
    <cellStyle name="_Chelan Debt Forecast 12.19.05_(C) WHE Proforma with ITC cash grant 10 Yr Amort_for deferral_102809_16.37E Wild Horse Expansion DeferralRevwrkingfile SF_DEM-WP(C) ENERG10C--ctn Mid-C_042010 2010GRC" xfId="2117"/>
    <cellStyle name="_Chelan Debt Forecast 12.19.05_(C) WHE Proforma with ITC cash grant 10 Yr Amort_for deferral_102809_DEM-WP(C) ENERG10C--ctn Mid-C_042010 2010GRC" xfId="2118"/>
    <cellStyle name="_Chelan Debt Forecast 12.19.05_(C) WHE Proforma with ITC cash grant 10 Yr Amort_for rebuttal_120709" xfId="2119"/>
    <cellStyle name="_Chelan Debt Forecast 12.19.05_(C) WHE Proforma with ITC cash grant 10 Yr Amort_for rebuttal_120709 2" xfId="2120"/>
    <cellStyle name="_Chelan Debt Forecast 12.19.05_(C) WHE Proforma with ITC cash grant 10 Yr Amort_for rebuttal_120709 2 2" xfId="2121"/>
    <cellStyle name="_Chelan Debt Forecast 12.19.05_(C) WHE Proforma with ITC cash grant 10 Yr Amort_for rebuttal_120709 3" xfId="2122"/>
    <cellStyle name="_Chelan Debt Forecast 12.19.05_(C) WHE Proforma with ITC cash grant 10 Yr Amort_for rebuttal_120709_DEM-WP(C) ENERG10C--ctn Mid-C_042010 2010GRC" xfId="2123"/>
    <cellStyle name="_Chelan Debt Forecast 12.19.05_04.07E Wild Horse Wind Expansion" xfId="2124"/>
    <cellStyle name="_Chelan Debt Forecast 12.19.05_04.07E Wild Horse Wind Expansion 2" xfId="2125"/>
    <cellStyle name="_Chelan Debt Forecast 12.19.05_04.07E Wild Horse Wind Expansion 2 2" xfId="2126"/>
    <cellStyle name="_Chelan Debt Forecast 12.19.05_04.07E Wild Horse Wind Expansion 3" xfId="2127"/>
    <cellStyle name="_Chelan Debt Forecast 12.19.05_04.07E Wild Horse Wind Expansion_16.07E Wild Horse Wind Expansionwrkingfile" xfId="2128"/>
    <cellStyle name="_Chelan Debt Forecast 12.19.05_04.07E Wild Horse Wind Expansion_16.07E Wild Horse Wind Expansionwrkingfile 2" xfId="2129"/>
    <cellStyle name="_Chelan Debt Forecast 12.19.05_04.07E Wild Horse Wind Expansion_16.07E Wild Horse Wind Expansionwrkingfile 2 2" xfId="2130"/>
    <cellStyle name="_Chelan Debt Forecast 12.19.05_04.07E Wild Horse Wind Expansion_16.07E Wild Horse Wind Expansionwrkingfile 3" xfId="2131"/>
    <cellStyle name="_Chelan Debt Forecast 12.19.05_04.07E Wild Horse Wind Expansion_16.07E Wild Horse Wind Expansionwrkingfile SF" xfId="2132"/>
    <cellStyle name="_Chelan Debt Forecast 12.19.05_04.07E Wild Horse Wind Expansion_16.07E Wild Horse Wind Expansionwrkingfile SF 2" xfId="2133"/>
    <cellStyle name="_Chelan Debt Forecast 12.19.05_04.07E Wild Horse Wind Expansion_16.07E Wild Horse Wind Expansionwrkingfile SF 2 2" xfId="2134"/>
    <cellStyle name="_Chelan Debt Forecast 12.19.05_04.07E Wild Horse Wind Expansion_16.07E Wild Horse Wind Expansionwrkingfile SF 3" xfId="2135"/>
    <cellStyle name="_Chelan Debt Forecast 12.19.05_04.07E Wild Horse Wind Expansion_16.07E Wild Horse Wind Expansionwrkingfile SF_DEM-WP(C) ENERG10C--ctn Mid-C_042010 2010GRC" xfId="2136"/>
    <cellStyle name="_Chelan Debt Forecast 12.19.05_04.07E Wild Horse Wind Expansion_16.07E Wild Horse Wind Expansionwrkingfile_DEM-WP(C) ENERG10C--ctn Mid-C_042010 2010GRC" xfId="2137"/>
    <cellStyle name="_Chelan Debt Forecast 12.19.05_04.07E Wild Horse Wind Expansion_16.37E Wild Horse Expansion DeferralRevwrkingfile SF" xfId="2138"/>
    <cellStyle name="_Chelan Debt Forecast 12.19.05_04.07E Wild Horse Wind Expansion_16.37E Wild Horse Expansion DeferralRevwrkingfile SF 2" xfId="2139"/>
    <cellStyle name="_Chelan Debt Forecast 12.19.05_04.07E Wild Horse Wind Expansion_16.37E Wild Horse Expansion DeferralRevwrkingfile SF 2 2" xfId="2140"/>
    <cellStyle name="_Chelan Debt Forecast 12.19.05_04.07E Wild Horse Wind Expansion_16.37E Wild Horse Expansion DeferralRevwrkingfile SF 3" xfId="2141"/>
    <cellStyle name="_Chelan Debt Forecast 12.19.05_04.07E Wild Horse Wind Expansion_16.37E Wild Horse Expansion DeferralRevwrkingfile SF_DEM-WP(C) ENERG10C--ctn Mid-C_042010 2010GRC" xfId="2142"/>
    <cellStyle name="_Chelan Debt Forecast 12.19.05_04.07E Wild Horse Wind Expansion_DEM-WP(C) ENERG10C--ctn Mid-C_042010 2010GRC" xfId="2143"/>
    <cellStyle name="_Chelan Debt Forecast 12.19.05_16.07E Wild Horse Wind Expansionwrkingfile" xfId="2144"/>
    <cellStyle name="_Chelan Debt Forecast 12.19.05_16.07E Wild Horse Wind Expansionwrkingfile 2" xfId="2145"/>
    <cellStyle name="_Chelan Debt Forecast 12.19.05_16.07E Wild Horse Wind Expansionwrkingfile 2 2" xfId="2146"/>
    <cellStyle name="_Chelan Debt Forecast 12.19.05_16.07E Wild Horse Wind Expansionwrkingfile 3" xfId="2147"/>
    <cellStyle name="_Chelan Debt Forecast 12.19.05_16.07E Wild Horse Wind Expansionwrkingfile SF" xfId="2148"/>
    <cellStyle name="_Chelan Debt Forecast 12.19.05_16.07E Wild Horse Wind Expansionwrkingfile SF 2" xfId="2149"/>
    <cellStyle name="_Chelan Debt Forecast 12.19.05_16.07E Wild Horse Wind Expansionwrkingfile SF 2 2" xfId="2150"/>
    <cellStyle name="_Chelan Debt Forecast 12.19.05_16.07E Wild Horse Wind Expansionwrkingfile SF 3" xfId="2151"/>
    <cellStyle name="_Chelan Debt Forecast 12.19.05_16.07E Wild Horse Wind Expansionwrkingfile SF_DEM-WP(C) ENERG10C--ctn Mid-C_042010 2010GRC" xfId="2152"/>
    <cellStyle name="_Chelan Debt Forecast 12.19.05_16.07E Wild Horse Wind Expansionwrkingfile_DEM-WP(C) ENERG10C--ctn Mid-C_042010 2010GRC" xfId="2153"/>
    <cellStyle name="_Chelan Debt Forecast 12.19.05_16.37E Wild Horse Expansion DeferralRevwrkingfile SF" xfId="2154"/>
    <cellStyle name="_Chelan Debt Forecast 12.19.05_16.37E Wild Horse Expansion DeferralRevwrkingfile SF 2" xfId="2155"/>
    <cellStyle name="_Chelan Debt Forecast 12.19.05_16.37E Wild Horse Expansion DeferralRevwrkingfile SF 2 2" xfId="2156"/>
    <cellStyle name="_Chelan Debt Forecast 12.19.05_16.37E Wild Horse Expansion DeferralRevwrkingfile SF 3" xfId="2157"/>
    <cellStyle name="_Chelan Debt Forecast 12.19.05_16.37E Wild Horse Expansion DeferralRevwrkingfile SF_DEM-WP(C) ENERG10C--ctn Mid-C_042010 2010GRC" xfId="2158"/>
    <cellStyle name="_Chelan Debt Forecast 12.19.05_2009 Compliance Filing PCA Exhibits for GRC" xfId="2159"/>
    <cellStyle name="_Chelan Debt Forecast 12.19.05_2009 Compliance Filing PCA Exhibits for GRC 2" xfId="2160"/>
    <cellStyle name="_Chelan Debt Forecast 12.19.05_2009 GRC Compl Filing - Exhibit D" xfId="2161"/>
    <cellStyle name="_Chelan Debt Forecast 12.19.05_2009 GRC Compl Filing - Exhibit D 2" xfId="2162"/>
    <cellStyle name="_Chelan Debt Forecast 12.19.05_2009 GRC Compl Filing - Exhibit D 2 2" xfId="2163"/>
    <cellStyle name="_Chelan Debt Forecast 12.19.05_2009 GRC Compl Filing - Exhibit D 3" xfId="2164"/>
    <cellStyle name="_Chelan Debt Forecast 12.19.05_2009 GRC Compl Filing - Exhibit D_DEM-WP(C) ENERG10C--ctn Mid-C_042010 2010GRC" xfId="2165"/>
    <cellStyle name="_Chelan Debt Forecast 12.19.05_4 31 Regulatory Assets and Liabilities  7 06- Exhibit D" xfId="2166"/>
    <cellStyle name="_Chelan Debt Forecast 12.19.05_4 31 Regulatory Assets and Liabilities  7 06- Exhibit D 2" xfId="2167"/>
    <cellStyle name="_Chelan Debt Forecast 12.19.05_4 31 Regulatory Assets and Liabilities  7 06- Exhibit D 2 2" xfId="2168"/>
    <cellStyle name="_Chelan Debt Forecast 12.19.05_4 31 Regulatory Assets and Liabilities  7 06- Exhibit D 2 2 2" xfId="2169"/>
    <cellStyle name="_Chelan Debt Forecast 12.19.05_4 31 Regulatory Assets and Liabilities  7 06- Exhibit D 3" xfId="2170"/>
    <cellStyle name="_Chelan Debt Forecast 12.19.05_4 31 Regulatory Assets and Liabilities  7 06- Exhibit D_DEM-WP(C) ENERG10C--ctn Mid-C_042010 2010GRC" xfId="2171"/>
    <cellStyle name="_Chelan Debt Forecast 12.19.05_4 31 Regulatory Assets and Liabilities  7 06- Exhibit D_NIM Summary" xfId="2172"/>
    <cellStyle name="_Chelan Debt Forecast 12.19.05_4 31 Regulatory Assets and Liabilities  7 06- Exhibit D_NIM Summary 2" xfId="2173"/>
    <cellStyle name="_Chelan Debt Forecast 12.19.05_4 31 Regulatory Assets and Liabilities  7 06- Exhibit D_NIM Summary 2 2" xfId="2174"/>
    <cellStyle name="_Chelan Debt Forecast 12.19.05_4 31 Regulatory Assets and Liabilities  7 06- Exhibit D_NIM Summary 3" xfId="2175"/>
    <cellStyle name="_Chelan Debt Forecast 12.19.05_4 31 Regulatory Assets and Liabilities  7 06- Exhibit D_NIM Summary_DEM-WP(C) ENERG10C--ctn Mid-C_042010 2010GRC" xfId="2176"/>
    <cellStyle name="_Chelan Debt Forecast 12.19.05_4 31 Regulatory Assets and Liabilities  7 06- Exhibit D_NIM+O&amp;M" xfId="2177"/>
    <cellStyle name="_Chelan Debt Forecast 12.19.05_4 31 Regulatory Assets and Liabilities  7 06- Exhibit D_NIM+O&amp;M Monthly" xfId="2178"/>
    <cellStyle name="_Chelan Debt Forecast 12.19.05_4 31E Reg Asset  Liab and EXH D" xfId="2179"/>
    <cellStyle name="_Chelan Debt Forecast 12.19.05_4 31E Reg Asset  Liab and EXH D _ Aug 10 Filing (2)" xfId="2180"/>
    <cellStyle name="_Chelan Debt Forecast 12.19.05_4 31E Reg Asset  Liab and EXH D _ Aug 10 Filing (2) 2" xfId="2181"/>
    <cellStyle name="_Chelan Debt Forecast 12.19.05_4 31E Reg Asset  Liab and EXH D 2" xfId="2182"/>
    <cellStyle name="_Chelan Debt Forecast 12.19.05_4 31E Reg Asset  Liab and EXH D 3" xfId="2183"/>
    <cellStyle name="_Chelan Debt Forecast 12.19.05_4 32 Regulatory Assets and Liabilities  7 06- Exhibit D" xfId="2184"/>
    <cellStyle name="_Chelan Debt Forecast 12.19.05_4 32 Regulatory Assets and Liabilities  7 06- Exhibit D 2" xfId="2185"/>
    <cellStyle name="_Chelan Debt Forecast 12.19.05_4 32 Regulatory Assets and Liabilities  7 06- Exhibit D 2 2" xfId="2186"/>
    <cellStyle name="_Chelan Debt Forecast 12.19.05_4 32 Regulatory Assets and Liabilities  7 06- Exhibit D 2 2 2" xfId="2187"/>
    <cellStyle name="_Chelan Debt Forecast 12.19.05_4 32 Regulatory Assets and Liabilities  7 06- Exhibit D 3" xfId="2188"/>
    <cellStyle name="_Chelan Debt Forecast 12.19.05_4 32 Regulatory Assets and Liabilities  7 06- Exhibit D_DEM-WP(C) ENERG10C--ctn Mid-C_042010 2010GRC" xfId="2189"/>
    <cellStyle name="_Chelan Debt Forecast 12.19.05_4 32 Regulatory Assets and Liabilities  7 06- Exhibit D_NIM Summary" xfId="2190"/>
    <cellStyle name="_Chelan Debt Forecast 12.19.05_4 32 Regulatory Assets and Liabilities  7 06- Exhibit D_NIM Summary 2" xfId="2191"/>
    <cellStyle name="_Chelan Debt Forecast 12.19.05_4 32 Regulatory Assets and Liabilities  7 06- Exhibit D_NIM Summary 2 2" xfId="2192"/>
    <cellStyle name="_Chelan Debt Forecast 12.19.05_4 32 Regulatory Assets and Liabilities  7 06- Exhibit D_NIM Summary 3" xfId="2193"/>
    <cellStyle name="_Chelan Debt Forecast 12.19.05_4 32 Regulatory Assets and Liabilities  7 06- Exhibit D_NIM Summary_DEM-WP(C) ENERG10C--ctn Mid-C_042010 2010GRC" xfId="2194"/>
    <cellStyle name="_Chelan Debt Forecast 12.19.05_4 32 Regulatory Assets and Liabilities  7 06- Exhibit D_NIM+O&amp;M" xfId="2195"/>
    <cellStyle name="_Chelan Debt Forecast 12.19.05_4 32 Regulatory Assets and Liabilities  7 06- Exhibit D_NIM+O&amp;M Monthly" xfId="2196"/>
    <cellStyle name="_Chelan Debt Forecast 12.19.05_AURORA Total New" xfId="2197"/>
    <cellStyle name="_Chelan Debt Forecast 12.19.05_AURORA Total New 2" xfId="2198"/>
    <cellStyle name="_Chelan Debt Forecast 12.19.05_AURORA Total New 2 2" xfId="2199"/>
    <cellStyle name="_Chelan Debt Forecast 12.19.05_AURORA Total New 3" xfId="2200"/>
    <cellStyle name="_Chelan Debt Forecast 12.19.05_Book2" xfId="2201"/>
    <cellStyle name="_Chelan Debt Forecast 12.19.05_Book2 2" xfId="2202"/>
    <cellStyle name="_Chelan Debt Forecast 12.19.05_Book2 2 2" xfId="2203"/>
    <cellStyle name="_Chelan Debt Forecast 12.19.05_Book2 3" xfId="2204"/>
    <cellStyle name="_Chelan Debt Forecast 12.19.05_Book2_Adj Bench DR 3 for Initial Briefs (Electric)" xfId="2205"/>
    <cellStyle name="_Chelan Debt Forecast 12.19.05_Book2_Adj Bench DR 3 for Initial Briefs (Electric) 2" xfId="2206"/>
    <cellStyle name="_Chelan Debt Forecast 12.19.05_Book2_Adj Bench DR 3 for Initial Briefs (Electric) 2 2" xfId="2207"/>
    <cellStyle name="_Chelan Debt Forecast 12.19.05_Book2_Adj Bench DR 3 for Initial Briefs (Electric) 3" xfId="2208"/>
    <cellStyle name="_Chelan Debt Forecast 12.19.05_Book2_Adj Bench DR 3 for Initial Briefs (Electric)_DEM-WP(C) ENERG10C--ctn Mid-C_042010 2010GRC" xfId="2209"/>
    <cellStyle name="_Chelan Debt Forecast 12.19.05_Book2_DEM-WP(C) ENERG10C--ctn Mid-C_042010 2010GRC" xfId="2210"/>
    <cellStyle name="_Chelan Debt Forecast 12.19.05_Book2_Electric Rev Req Model (2009 GRC) Rebuttal" xfId="2211"/>
    <cellStyle name="_Chelan Debt Forecast 12.19.05_Book2_Electric Rev Req Model (2009 GRC) Rebuttal 2" xfId="2212"/>
    <cellStyle name="_Chelan Debt Forecast 12.19.05_Book2_Electric Rev Req Model (2009 GRC) Rebuttal REmoval of New  WH Solar AdjustMI" xfId="2213"/>
    <cellStyle name="_Chelan Debt Forecast 12.19.05_Book2_Electric Rev Req Model (2009 GRC) Rebuttal REmoval of New  WH Solar AdjustMI 2" xfId="2214"/>
    <cellStyle name="_Chelan Debt Forecast 12.19.05_Book2_Electric Rev Req Model (2009 GRC) Rebuttal REmoval of New  WH Solar AdjustMI 2 2" xfId="2215"/>
    <cellStyle name="_Chelan Debt Forecast 12.19.05_Book2_Electric Rev Req Model (2009 GRC) Rebuttal REmoval of New  WH Solar AdjustMI 3" xfId="2216"/>
    <cellStyle name="_Chelan Debt Forecast 12.19.05_Book2_Electric Rev Req Model (2009 GRC) Rebuttal REmoval of New  WH Solar AdjustMI_DEM-WP(C) ENERG10C--ctn Mid-C_042010 2010GRC" xfId="2217"/>
    <cellStyle name="_Chelan Debt Forecast 12.19.05_Book2_Electric Rev Req Model (2009 GRC) Revised 01-18-2010" xfId="2218"/>
    <cellStyle name="_Chelan Debt Forecast 12.19.05_Book2_Electric Rev Req Model (2009 GRC) Revised 01-18-2010 2" xfId="2219"/>
    <cellStyle name="_Chelan Debt Forecast 12.19.05_Book2_Electric Rev Req Model (2009 GRC) Revised 01-18-2010 2 2" xfId="2220"/>
    <cellStyle name="_Chelan Debt Forecast 12.19.05_Book2_Electric Rev Req Model (2009 GRC) Revised 01-18-2010 3" xfId="2221"/>
    <cellStyle name="_Chelan Debt Forecast 12.19.05_Book2_Electric Rev Req Model (2009 GRC) Revised 01-18-2010_DEM-WP(C) ENERG10C--ctn Mid-C_042010 2010GRC" xfId="2222"/>
    <cellStyle name="_Chelan Debt Forecast 12.19.05_Book2_Final Order Electric EXHIBIT A-1" xfId="2223"/>
    <cellStyle name="_Chelan Debt Forecast 12.19.05_Book2_Final Order Electric EXHIBIT A-1 2" xfId="2224"/>
    <cellStyle name="_Chelan Debt Forecast 12.19.05_Book4" xfId="2225"/>
    <cellStyle name="_Chelan Debt Forecast 12.19.05_Book4 2" xfId="2226"/>
    <cellStyle name="_Chelan Debt Forecast 12.19.05_Book4 2 2" xfId="2227"/>
    <cellStyle name="_Chelan Debt Forecast 12.19.05_Book4 3" xfId="2228"/>
    <cellStyle name="_Chelan Debt Forecast 12.19.05_Book4_DEM-WP(C) ENERG10C--ctn Mid-C_042010 2010GRC" xfId="2229"/>
    <cellStyle name="_Chelan Debt Forecast 12.19.05_Book9" xfId="2230"/>
    <cellStyle name="_Chelan Debt Forecast 12.19.05_Book9 2" xfId="2231"/>
    <cellStyle name="_Chelan Debt Forecast 12.19.05_Book9 2 2" xfId="2232"/>
    <cellStyle name="_Chelan Debt Forecast 12.19.05_Book9 3" xfId="2233"/>
    <cellStyle name="_Chelan Debt Forecast 12.19.05_Book9_DEM-WP(C) ENERG10C--ctn Mid-C_042010 2010GRC" xfId="2234"/>
    <cellStyle name="_Chelan Debt Forecast 12.19.05_Check the Interest Calculation" xfId="2235"/>
    <cellStyle name="_Chelan Debt Forecast 12.19.05_Check the Interest Calculation_Scenario 1 REC vs PTC Offset" xfId="2236"/>
    <cellStyle name="_Chelan Debt Forecast 12.19.05_Check the Interest Calculation_Scenario 3" xfId="2237"/>
    <cellStyle name="_Chelan Debt Forecast 12.19.05_Chelan PUD Power Costs (8-10)" xfId="2238"/>
    <cellStyle name="_Chelan Debt Forecast 12.19.05_Chelan PUD Power Costs (8-10) 2" xfId="2239"/>
    <cellStyle name="_Chelan Debt Forecast 12.19.05_DEM-WP(C) Chelan Power Costs" xfId="2240"/>
    <cellStyle name="_Chelan Debt Forecast 12.19.05_DEM-WP(C) Chelan Power Costs 2" xfId="2241"/>
    <cellStyle name="_Chelan Debt Forecast 12.19.05_DEM-WP(C) ENERG10C--ctn Mid-C_042010 2010GRC" xfId="2242"/>
    <cellStyle name="_Chelan Debt Forecast 12.19.05_DEM-WP(C) Gas Transport 2010GRC" xfId="2243"/>
    <cellStyle name="_Chelan Debt Forecast 12.19.05_DEM-WP(C) Gas Transport 2010GRC 2" xfId="2244"/>
    <cellStyle name="_Chelan Debt Forecast 12.19.05_Exh A-1 resulting from UE-112050 effective Jan 1 2012" xfId="2245"/>
    <cellStyle name="_Chelan Debt Forecast 12.19.05_Exh G - Klamath Peaker PPA fr C Locke 2-12" xfId="2246"/>
    <cellStyle name="_Chelan Debt Forecast 12.19.05_Exhibit A-1 effective 4-1-11 fr S Free 12-11" xfId="2247"/>
    <cellStyle name="_Chelan Debt Forecast 12.19.05_Exhibit D fr R Gho 12-31-08" xfId="2248"/>
    <cellStyle name="_Chelan Debt Forecast 12.19.05_Exhibit D fr R Gho 12-31-08 2" xfId="2249"/>
    <cellStyle name="_Chelan Debt Forecast 12.19.05_Exhibit D fr R Gho 12-31-08 2 2" xfId="2250"/>
    <cellStyle name="_Chelan Debt Forecast 12.19.05_Exhibit D fr R Gho 12-31-08 3" xfId="2251"/>
    <cellStyle name="_Chelan Debt Forecast 12.19.05_Exhibit D fr R Gho 12-31-08 v2" xfId="2252"/>
    <cellStyle name="_Chelan Debt Forecast 12.19.05_Exhibit D fr R Gho 12-31-08 v2 2" xfId="2253"/>
    <cellStyle name="_Chelan Debt Forecast 12.19.05_Exhibit D fr R Gho 12-31-08 v2 2 2" xfId="2254"/>
    <cellStyle name="_Chelan Debt Forecast 12.19.05_Exhibit D fr R Gho 12-31-08 v2 3" xfId="2255"/>
    <cellStyle name="_Chelan Debt Forecast 12.19.05_Exhibit D fr R Gho 12-31-08 v2_DEM-WP(C) ENERG10C--ctn Mid-C_042010 2010GRC" xfId="2256"/>
    <cellStyle name="_Chelan Debt Forecast 12.19.05_Exhibit D fr R Gho 12-31-08 v2_NIM Summary" xfId="2257"/>
    <cellStyle name="_Chelan Debt Forecast 12.19.05_Exhibit D fr R Gho 12-31-08 v2_NIM Summary 2" xfId="2258"/>
    <cellStyle name="_Chelan Debt Forecast 12.19.05_Exhibit D fr R Gho 12-31-08 v2_NIM Summary 2 2" xfId="2259"/>
    <cellStyle name="_Chelan Debt Forecast 12.19.05_Exhibit D fr R Gho 12-31-08 v2_NIM Summary 3" xfId="2260"/>
    <cellStyle name="_Chelan Debt Forecast 12.19.05_Exhibit D fr R Gho 12-31-08 v2_NIM Summary_DEM-WP(C) ENERG10C--ctn Mid-C_042010 2010GRC" xfId="2261"/>
    <cellStyle name="_Chelan Debt Forecast 12.19.05_Exhibit D fr R Gho 12-31-08_DEM-WP(C) ENERG10C--ctn Mid-C_042010 2010GRC" xfId="2262"/>
    <cellStyle name="_Chelan Debt Forecast 12.19.05_Exhibit D fr R Gho 12-31-08_NIM Summary" xfId="2263"/>
    <cellStyle name="_Chelan Debt Forecast 12.19.05_Exhibit D fr R Gho 12-31-08_NIM Summary 2" xfId="2264"/>
    <cellStyle name="_Chelan Debt Forecast 12.19.05_Exhibit D fr R Gho 12-31-08_NIM Summary 2 2" xfId="2265"/>
    <cellStyle name="_Chelan Debt Forecast 12.19.05_Exhibit D fr R Gho 12-31-08_NIM Summary 3" xfId="2266"/>
    <cellStyle name="_Chelan Debt Forecast 12.19.05_Exhibit D fr R Gho 12-31-08_NIM Summary_DEM-WP(C) ENERG10C--ctn Mid-C_042010 2010GRC" xfId="2267"/>
    <cellStyle name="_Chelan Debt Forecast 12.19.05_Hopkins Ridge Prepaid Tran - Interest Earned RY 12ME Feb  '11" xfId="2268"/>
    <cellStyle name="_Chelan Debt Forecast 12.19.05_Hopkins Ridge Prepaid Tran - Interest Earned RY 12ME Feb  '11 2" xfId="2269"/>
    <cellStyle name="_Chelan Debt Forecast 12.19.05_Hopkins Ridge Prepaid Tran - Interest Earned RY 12ME Feb  '11 2 2" xfId="2270"/>
    <cellStyle name="_Chelan Debt Forecast 12.19.05_Hopkins Ridge Prepaid Tran - Interest Earned RY 12ME Feb  '11 3" xfId="2271"/>
    <cellStyle name="_Chelan Debt Forecast 12.19.05_Hopkins Ridge Prepaid Tran - Interest Earned RY 12ME Feb  '11_DEM-WP(C) ENERG10C--ctn Mid-C_042010 2010GRC" xfId="2272"/>
    <cellStyle name="_Chelan Debt Forecast 12.19.05_Hopkins Ridge Prepaid Tran - Interest Earned RY 12ME Feb  '11_NIM Summary" xfId="2273"/>
    <cellStyle name="_Chelan Debt Forecast 12.19.05_Hopkins Ridge Prepaid Tran - Interest Earned RY 12ME Feb  '11_NIM Summary 2" xfId="2274"/>
    <cellStyle name="_Chelan Debt Forecast 12.19.05_Hopkins Ridge Prepaid Tran - Interest Earned RY 12ME Feb  '11_NIM Summary 2 2" xfId="2275"/>
    <cellStyle name="_Chelan Debt Forecast 12.19.05_Hopkins Ridge Prepaid Tran - Interest Earned RY 12ME Feb  '11_NIM Summary 3" xfId="2276"/>
    <cellStyle name="_Chelan Debt Forecast 12.19.05_Hopkins Ridge Prepaid Tran - Interest Earned RY 12ME Feb  '11_NIM Summary_DEM-WP(C) ENERG10C--ctn Mid-C_042010 2010GRC" xfId="2277"/>
    <cellStyle name="_Chelan Debt Forecast 12.19.05_Hopkins Ridge Prepaid Tran - Interest Earned RY 12ME Feb  '11_Transmission Workbook for May BOD" xfId="2278"/>
    <cellStyle name="_Chelan Debt Forecast 12.19.05_Hopkins Ridge Prepaid Tran - Interest Earned RY 12ME Feb  '11_Transmission Workbook for May BOD 2" xfId="2279"/>
    <cellStyle name="_Chelan Debt Forecast 12.19.05_Hopkins Ridge Prepaid Tran - Interest Earned RY 12ME Feb  '11_Transmission Workbook for May BOD 2 2" xfId="2280"/>
    <cellStyle name="_Chelan Debt Forecast 12.19.05_Hopkins Ridge Prepaid Tran - Interest Earned RY 12ME Feb  '11_Transmission Workbook for May BOD 3" xfId="2281"/>
    <cellStyle name="_Chelan Debt Forecast 12.19.05_Hopkins Ridge Prepaid Tran - Interest Earned RY 12ME Feb  '11_Transmission Workbook for May BOD_DEM-WP(C) ENERG10C--ctn Mid-C_042010 2010GRC" xfId="2282"/>
    <cellStyle name="_Chelan Debt Forecast 12.19.05_LSRWEP LGIA like Acctg Petition Aug 2010" xfId="2283"/>
    <cellStyle name="_Chelan Debt Forecast 12.19.05_Mint Farm Generation BPA" xfId="2284"/>
    <cellStyle name="_Chelan Debt Forecast 12.19.05_NIM Summary" xfId="2285"/>
    <cellStyle name="_Chelan Debt Forecast 12.19.05_NIM Summary 09GRC" xfId="2286"/>
    <cellStyle name="_Chelan Debt Forecast 12.19.05_NIM Summary 09GRC 2" xfId="2287"/>
    <cellStyle name="_Chelan Debt Forecast 12.19.05_NIM Summary 09GRC 2 2" xfId="2288"/>
    <cellStyle name="_Chelan Debt Forecast 12.19.05_NIM Summary 09GRC 3" xfId="2289"/>
    <cellStyle name="_Chelan Debt Forecast 12.19.05_NIM Summary 09GRC_DEM-WP(C) ENERG10C--ctn Mid-C_042010 2010GRC" xfId="2290"/>
    <cellStyle name="_Chelan Debt Forecast 12.19.05_NIM Summary 10" xfId="2291"/>
    <cellStyle name="_Chelan Debt Forecast 12.19.05_NIM Summary 11" xfId="2292"/>
    <cellStyle name="_Chelan Debt Forecast 12.19.05_NIM Summary 12" xfId="2293"/>
    <cellStyle name="_Chelan Debt Forecast 12.19.05_NIM Summary 13" xfId="2294"/>
    <cellStyle name="_Chelan Debt Forecast 12.19.05_NIM Summary 14" xfId="2295"/>
    <cellStyle name="_Chelan Debt Forecast 12.19.05_NIM Summary 15" xfId="2296"/>
    <cellStyle name="_Chelan Debt Forecast 12.19.05_NIM Summary 16" xfId="2297"/>
    <cellStyle name="_Chelan Debt Forecast 12.19.05_NIM Summary 17" xfId="2298"/>
    <cellStyle name="_Chelan Debt Forecast 12.19.05_NIM Summary 18" xfId="2299"/>
    <cellStyle name="_Chelan Debt Forecast 12.19.05_NIM Summary 19" xfId="2300"/>
    <cellStyle name="_Chelan Debt Forecast 12.19.05_NIM Summary 2" xfId="2301"/>
    <cellStyle name="_Chelan Debt Forecast 12.19.05_NIM Summary 2 2" xfId="2302"/>
    <cellStyle name="_Chelan Debt Forecast 12.19.05_NIM Summary 20" xfId="2303"/>
    <cellStyle name="_Chelan Debt Forecast 12.19.05_NIM Summary 21" xfId="2304"/>
    <cellStyle name="_Chelan Debt Forecast 12.19.05_NIM Summary 22" xfId="2305"/>
    <cellStyle name="_Chelan Debt Forecast 12.19.05_NIM Summary 23" xfId="2306"/>
    <cellStyle name="_Chelan Debt Forecast 12.19.05_NIM Summary 24" xfId="2307"/>
    <cellStyle name="_Chelan Debt Forecast 12.19.05_NIM Summary 25" xfId="2308"/>
    <cellStyle name="_Chelan Debt Forecast 12.19.05_NIM Summary 26" xfId="2309"/>
    <cellStyle name="_Chelan Debt Forecast 12.19.05_NIM Summary 27" xfId="2310"/>
    <cellStyle name="_Chelan Debt Forecast 12.19.05_NIM Summary 28" xfId="2311"/>
    <cellStyle name="_Chelan Debt Forecast 12.19.05_NIM Summary 29" xfId="2312"/>
    <cellStyle name="_Chelan Debt Forecast 12.19.05_NIM Summary 3" xfId="2313"/>
    <cellStyle name="_Chelan Debt Forecast 12.19.05_NIM Summary 30" xfId="2314"/>
    <cellStyle name="_Chelan Debt Forecast 12.19.05_NIM Summary 31" xfId="2315"/>
    <cellStyle name="_Chelan Debt Forecast 12.19.05_NIM Summary 32" xfId="2316"/>
    <cellStyle name="_Chelan Debt Forecast 12.19.05_NIM Summary 33" xfId="2317"/>
    <cellStyle name="_Chelan Debt Forecast 12.19.05_NIM Summary 34" xfId="2318"/>
    <cellStyle name="_Chelan Debt Forecast 12.19.05_NIM Summary 35" xfId="2319"/>
    <cellStyle name="_Chelan Debt Forecast 12.19.05_NIM Summary 36" xfId="2320"/>
    <cellStyle name="_Chelan Debt Forecast 12.19.05_NIM Summary 37" xfId="2321"/>
    <cellStyle name="_Chelan Debt Forecast 12.19.05_NIM Summary 38" xfId="2322"/>
    <cellStyle name="_Chelan Debt Forecast 12.19.05_NIM Summary 39" xfId="2323"/>
    <cellStyle name="_Chelan Debt Forecast 12.19.05_NIM Summary 4" xfId="2324"/>
    <cellStyle name="_Chelan Debt Forecast 12.19.05_NIM Summary 40" xfId="2325"/>
    <cellStyle name="_Chelan Debt Forecast 12.19.05_NIM Summary 41" xfId="2326"/>
    <cellStyle name="_Chelan Debt Forecast 12.19.05_NIM Summary 42" xfId="2327"/>
    <cellStyle name="_Chelan Debt Forecast 12.19.05_NIM Summary 43" xfId="2328"/>
    <cellStyle name="_Chelan Debt Forecast 12.19.05_NIM Summary 44" xfId="2329"/>
    <cellStyle name="_Chelan Debt Forecast 12.19.05_NIM Summary 45" xfId="2330"/>
    <cellStyle name="_Chelan Debt Forecast 12.19.05_NIM Summary 46" xfId="2331"/>
    <cellStyle name="_Chelan Debt Forecast 12.19.05_NIM Summary 47" xfId="2332"/>
    <cellStyle name="_Chelan Debt Forecast 12.19.05_NIM Summary 48" xfId="2333"/>
    <cellStyle name="_Chelan Debt Forecast 12.19.05_NIM Summary 49" xfId="2334"/>
    <cellStyle name="_Chelan Debt Forecast 12.19.05_NIM Summary 5" xfId="2335"/>
    <cellStyle name="_Chelan Debt Forecast 12.19.05_NIM Summary 50" xfId="2336"/>
    <cellStyle name="_Chelan Debt Forecast 12.19.05_NIM Summary 51" xfId="2337"/>
    <cellStyle name="_Chelan Debt Forecast 12.19.05_NIM Summary 6" xfId="2338"/>
    <cellStyle name="_Chelan Debt Forecast 12.19.05_NIM Summary 7" xfId="2339"/>
    <cellStyle name="_Chelan Debt Forecast 12.19.05_NIM Summary 8" xfId="2340"/>
    <cellStyle name="_Chelan Debt Forecast 12.19.05_NIM Summary 9" xfId="2341"/>
    <cellStyle name="_Chelan Debt Forecast 12.19.05_NIM Summary_DEM-WP(C) ENERG10C--ctn Mid-C_042010 2010GRC" xfId="2342"/>
    <cellStyle name="_Chelan Debt Forecast 12.19.05_NIM+O&amp;M" xfId="2343"/>
    <cellStyle name="_Chelan Debt Forecast 12.19.05_NIM+O&amp;M 2" xfId="2344"/>
    <cellStyle name="_Chelan Debt Forecast 12.19.05_NIM+O&amp;M Monthly" xfId="2345"/>
    <cellStyle name="_Chelan Debt Forecast 12.19.05_NIM+O&amp;M Monthly 2" xfId="2346"/>
    <cellStyle name="_Chelan Debt Forecast 12.19.05_PCA 10 -  Exhibit D Dec 2011" xfId="2347"/>
    <cellStyle name="_Chelan Debt Forecast 12.19.05_PCA 10 -  Exhibit D from A Kellogg Jan 2011" xfId="2348"/>
    <cellStyle name="_Chelan Debt Forecast 12.19.05_PCA 10 -  Exhibit D from A Kellogg July 2011" xfId="2349"/>
    <cellStyle name="_Chelan Debt Forecast 12.19.05_PCA 10 -  Exhibit D from S Free Rcv'd 12-11" xfId="2350"/>
    <cellStyle name="_Chelan Debt Forecast 12.19.05_PCA 11 -  Exhibit D Jan 2012 fr A Kellogg" xfId="2351"/>
    <cellStyle name="_Chelan Debt Forecast 12.19.05_PCA 11 -  Exhibit D Jan 2012 WF" xfId="2352"/>
    <cellStyle name="_Chelan Debt Forecast 12.19.05_PCA 7 - Exhibit D update 11_30_08 (2)" xfId="2353"/>
    <cellStyle name="_Chelan Debt Forecast 12.19.05_PCA 7 - Exhibit D update 11_30_08 (2) 2" xfId="2354"/>
    <cellStyle name="_Chelan Debt Forecast 12.19.05_PCA 7 - Exhibit D update 11_30_08 (2) 2 2" xfId="2355"/>
    <cellStyle name="_Chelan Debt Forecast 12.19.05_PCA 7 - Exhibit D update 11_30_08 (2) 2 2 2" xfId="2356"/>
    <cellStyle name="_Chelan Debt Forecast 12.19.05_PCA 7 - Exhibit D update 11_30_08 (2) 2 3" xfId="2357"/>
    <cellStyle name="_Chelan Debt Forecast 12.19.05_PCA 7 - Exhibit D update 11_30_08 (2) 3" xfId="2358"/>
    <cellStyle name="_Chelan Debt Forecast 12.19.05_PCA 7 - Exhibit D update 11_30_08 (2) 3 2" xfId="2359"/>
    <cellStyle name="_Chelan Debt Forecast 12.19.05_PCA 7 - Exhibit D update 11_30_08 (2) 4" xfId="2360"/>
    <cellStyle name="_Chelan Debt Forecast 12.19.05_PCA 7 - Exhibit D update 11_30_08 (2)_DEM-WP(C) ENERG10C--ctn Mid-C_042010 2010GRC" xfId="2361"/>
    <cellStyle name="_Chelan Debt Forecast 12.19.05_PCA 7 - Exhibit D update 11_30_08 (2)_NIM Summary" xfId="2362"/>
    <cellStyle name="_Chelan Debt Forecast 12.19.05_PCA 7 - Exhibit D update 11_30_08 (2)_NIM Summary 2" xfId="2363"/>
    <cellStyle name="_Chelan Debt Forecast 12.19.05_PCA 7 - Exhibit D update 11_30_08 (2)_NIM Summary 2 2" xfId="2364"/>
    <cellStyle name="_Chelan Debt Forecast 12.19.05_PCA 7 - Exhibit D update 11_30_08 (2)_NIM Summary 3" xfId="2365"/>
    <cellStyle name="_Chelan Debt Forecast 12.19.05_PCA 7 - Exhibit D update 11_30_08 (2)_NIM Summary_DEM-WP(C) ENERG10C--ctn Mid-C_042010 2010GRC" xfId="2366"/>
    <cellStyle name="_Chelan Debt Forecast 12.19.05_PCA 8 - Exhibit D update 12_31_09" xfId="2367"/>
    <cellStyle name="_Chelan Debt Forecast 12.19.05_PCA 8 - Exhibit D update 12_31_09 2" xfId="2368"/>
    <cellStyle name="_Chelan Debt Forecast 12.19.05_PCA 9 -  Exhibit D April 2010" xfId="2369"/>
    <cellStyle name="_Chelan Debt Forecast 12.19.05_PCA 9 -  Exhibit D April 2010 (3)" xfId="2370"/>
    <cellStyle name="_Chelan Debt Forecast 12.19.05_PCA 9 -  Exhibit D April 2010 (3) 2" xfId="2371"/>
    <cellStyle name="_Chelan Debt Forecast 12.19.05_PCA 9 -  Exhibit D April 2010 (3) 2 2" xfId="2372"/>
    <cellStyle name="_Chelan Debt Forecast 12.19.05_PCA 9 -  Exhibit D April 2010 (3) 3" xfId="2373"/>
    <cellStyle name="_Chelan Debt Forecast 12.19.05_PCA 9 -  Exhibit D April 2010 (3)_DEM-WP(C) ENERG10C--ctn Mid-C_042010 2010GRC" xfId="2374"/>
    <cellStyle name="_Chelan Debt Forecast 12.19.05_PCA 9 -  Exhibit D April 2010 2" xfId="2375"/>
    <cellStyle name="_Chelan Debt Forecast 12.19.05_PCA 9 -  Exhibit D April 2010 3" xfId="2376"/>
    <cellStyle name="_Chelan Debt Forecast 12.19.05_PCA 9 -  Exhibit D April 2010 4" xfId="2377"/>
    <cellStyle name="_Chelan Debt Forecast 12.19.05_PCA 9 -  Exhibit D April 2010 5" xfId="2378"/>
    <cellStyle name="_Chelan Debt Forecast 12.19.05_PCA 9 -  Exhibit D April 2010 6" xfId="2379"/>
    <cellStyle name="_Chelan Debt Forecast 12.19.05_PCA 9 -  Exhibit D Feb 2010" xfId="2380"/>
    <cellStyle name="_Chelan Debt Forecast 12.19.05_PCA 9 -  Exhibit D Feb 2010 2" xfId="2381"/>
    <cellStyle name="_Chelan Debt Forecast 12.19.05_PCA 9 -  Exhibit D Feb 2010 v2" xfId="2382"/>
    <cellStyle name="_Chelan Debt Forecast 12.19.05_PCA 9 -  Exhibit D Feb 2010 v2 2" xfId="2383"/>
    <cellStyle name="_Chelan Debt Forecast 12.19.05_PCA 9 -  Exhibit D Feb 2010 WF" xfId="2384"/>
    <cellStyle name="_Chelan Debt Forecast 12.19.05_PCA 9 -  Exhibit D Feb 2010 WF 2" xfId="2385"/>
    <cellStyle name="_Chelan Debt Forecast 12.19.05_PCA 9 -  Exhibit D Jan 2010" xfId="2386"/>
    <cellStyle name="_Chelan Debt Forecast 12.19.05_PCA 9 -  Exhibit D Jan 2010 2" xfId="2387"/>
    <cellStyle name="_Chelan Debt Forecast 12.19.05_PCA 9 -  Exhibit D March 2010 (2)" xfId="2388"/>
    <cellStyle name="_Chelan Debt Forecast 12.19.05_PCA 9 -  Exhibit D March 2010 (2) 2" xfId="2389"/>
    <cellStyle name="_Chelan Debt Forecast 12.19.05_PCA 9 -  Exhibit D Nov 2010" xfId="2390"/>
    <cellStyle name="_Chelan Debt Forecast 12.19.05_PCA 9 -  Exhibit D Nov 2010 2" xfId="2391"/>
    <cellStyle name="_Chelan Debt Forecast 12.19.05_PCA 9 - Exhibit D at August 2010" xfId="2392"/>
    <cellStyle name="_Chelan Debt Forecast 12.19.05_PCA 9 - Exhibit D at August 2010 2" xfId="2393"/>
    <cellStyle name="_Chelan Debt Forecast 12.19.05_PCA 9 - Exhibit D June 2010 GRC" xfId="2394"/>
    <cellStyle name="_Chelan Debt Forecast 12.19.05_PCA 9 - Exhibit D June 2010 GRC 2" xfId="2395"/>
    <cellStyle name="_Chelan Debt Forecast 12.19.05_Power Costs - Comparison bx Rbtl-Staff-Jt-PC" xfId="2396"/>
    <cellStyle name="_Chelan Debt Forecast 12.19.05_Power Costs - Comparison bx Rbtl-Staff-Jt-PC 2" xfId="2397"/>
    <cellStyle name="_Chelan Debt Forecast 12.19.05_Power Costs - Comparison bx Rbtl-Staff-Jt-PC 2 2" xfId="2398"/>
    <cellStyle name="_Chelan Debt Forecast 12.19.05_Power Costs - Comparison bx Rbtl-Staff-Jt-PC 3" xfId="2399"/>
    <cellStyle name="_Chelan Debt Forecast 12.19.05_Power Costs - Comparison bx Rbtl-Staff-Jt-PC_Adj Bench DR 3 for Initial Briefs (Electric)" xfId="2400"/>
    <cellStyle name="_Chelan Debt Forecast 12.19.05_Power Costs - Comparison bx Rbtl-Staff-Jt-PC_Adj Bench DR 3 for Initial Briefs (Electric) 2" xfId="2401"/>
    <cellStyle name="_Chelan Debt Forecast 12.19.05_Power Costs - Comparison bx Rbtl-Staff-Jt-PC_Adj Bench DR 3 for Initial Briefs (Electric) 2 2" xfId="2402"/>
    <cellStyle name="_Chelan Debt Forecast 12.19.05_Power Costs - Comparison bx Rbtl-Staff-Jt-PC_Adj Bench DR 3 for Initial Briefs (Electric) 3" xfId="2403"/>
    <cellStyle name="_Chelan Debt Forecast 12.19.05_Power Costs - Comparison bx Rbtl-Staff-Jt-PC_Adj Bench DR 3 for Initial Briefs (Electric)_DEM-WP(C) ENERG10C--ctn Mid-C_042010 2010GRC" xfId="2404"/>
    <cellStyle name="_Chelan Debt Forecast 12.19.05_Power Costs - Comparison bx Rbtl-Staff-Jt-PC_DEM-WP(C) ENERG10C--ctn Mid-C_042010 2010GRC" xfId="2405"/>
    <cellStyle name="_Chelan Debt Forecast 12.19.05_Power Costs - Comparison bx Rbtl-Staff-Jt-PC_Electric Rev Req Model (2009 GRC) Rebuttal" xfId="2406"/>
    <cellStyle name="_Chelan Debt Forecast 12.19.05_Power Costs - Comparison bx Rbtl-Staff-Jt-PC_Electric Rev Req Model (2009 GRC) Rebuttal 2" xfId="2407"/>
    <cellStyle name="_Chelan Debt Forecast 12.19.05_Power Costs - Comparison bx Rbtl-Staff-Jt-PC_Electric Rev Req Model (2009 GRC) Rebuttal REmoval of New  WH Solar AdjustMI" xfId="2408"/>
    <cellStyle name="_Chelan Debt Forecast 12.19.05_Power Costs - Comparison bx Rbtl-Staff-Jt-PC_Electric Rev Req Model (2009 GRC) Rebuttal REmoval of New  WH Solar AdjustMI 2" xfId="2409"/>
    <cellStyle name="_Chelan Debt Forecast 12.19.05_Power Costs - Comparison bx Rbtl-Staff-Jt-PC_Electric Rev Req Model (2009 GRC) Rebuttal REmoval of New  WH Solar AdjustMI 2 2" xfId="2410"/>
    <cellStyle name="_Chelan Debt Forecast 12.19.05_Power Costs - Comparison bx Rbtl-Staff-Jt-PC_Electric Rev Req Model (2009 GRC) Rebuttal REmoval of New  WH Solar AdjustMI 3" xfId="2411"/>
    <cellStyle name="_Chelan Debt Forecast 12.19.05_Power Costs - Comparison bx Rbtl-Staff-Jt-PC_Electric Rev Req Model (2009 GRC) Rebuttal REmoval of New  WH Solar AdjustMI_DEM-WP(C) ENERG10C--ctn Mid-C_042010 2010GRC" xfId="2412"/>
    <cellStyle name="_Chelan Debt Forecast 12.19.05_Power Costs - Comparison bx Rbtl-Staff-Jt-PC_Electric Rev Req Model (2009 GRC) Revised 01-18-2010" xfId="2413"/>
    <cellStyle name="_Chelan Debt Forecast 12.19.05_Power Costs - Comparison bx Rbtl-Staff-Jt-PC_Electric Rev Req Model (2009 GRC) Revised 01-18-2010 2" xfId="2414"/>
    <cellStyle name="_Chelan Debt Forecast 12.19.05_Power Costs - Comparison bx Rbtl-Staff-Jt-PC_Electric Rev Req Model (2009 GRC) Revised 01-18-2010 2 2" xfId="2415"/>
    <cellStyle name="_Chelan Debt Forecast 12.19.05_Power Costs - Comparison bx Rbtl-Staff-Jt-PC_Electric Rev Req Model (2009 GRC) Revised 01-18-2010 3" xfId="2416"/>
    <cellStyle name="_Chelan Debt Forecast 12.19.05_Power Costs - Comparison bx Rbtl-Staff-Jt-PC_Electric Rev Req Model (2009 GRC) Revised 01-18-2010_DEM-WP(C) ENERG10C--ctn Mid-C_042010 2010GRC" xfId="2417"/>
    <cellStyle name="_Chelan Debt Forecast 12.19.05_Power Costs - Comparison bx Rbtl-Staff-Jt-PC_Final Order Electric EXHIBIT A-1" xfId="2418"/>
    <cellStyle name="_Chelan Debt Forecast 12.19.05_Power Costs - Comparison bx Rbtl-Staff-Jt-PC_Final Order Electric EXHIBIT A-1 2" xfId="2419"/>
    <cellStyle name="_Chelan Debt Forecast 12.19.05_Rebuttal Power Costs" xfId="2420"/>
    <cellStyle name="_Chelan Debt Forecast 12.19.05_Rebuttal Power Costs 2" xfId="2421"/>
    <cellStyle name="_Chelan Debt Forecast 12.19.05_Rebuttal Power Costs 2 2" xfId="2422"/>
    <cellStyle name="_Chelan Debt Forecast 12.19.05_Rebuttal Power Costs 3" xfId="2423"/>
    <cellStyle name="_Chelan Debt Forecast 12.19.05_Rebuttal Power Costs_Adj Bench DR 3 for Initial Briefs (Electric)" xfId="2424"/>
    <cellStyle name="_Chelan Debt Forecast 12.19.05_Rebuttal Power Costs_Adj Bench DR 3 for Initial Briefs (Electric) 2" xfId="2425"/>
    <cellStyle name="_Chelan Debt Forecast 12.19.05_Rebuttal Power Costs_Adj Bench DR 3 for Initial Briefs (Electric) 2 2" xfId="2426"/>
    <cellStyle name="_Chelan Debt Forecast 12.19.05_Rebuttal Power Costs_Adj Bench DR 3 for Initial Briefs (Electric) 3" xfId="2427"/>
    <cellStyle name="_Chelan Debt Forecast 12.19.05_Rebuttal Power Costs_Adj Bench DR 3 for Initial Briefs (Electric)_DEM-WP(C) ENERG10C--ctn Mid-C_042010 2010GRC" xfId="2428"/>
    <cellStyle name="_Chelan Debt Forecast 12.19.05_Rebuttal Power Costs_DEM-WP(C) ENERG10C--ctn Mid-C_042010 2010GRC" xfId="2429"/>
    <cellStyle name="_Chelan Debt Forecast 12.19.05_Rebuttal Power Costs_Electric Rev Req Model (2009 GRC) Rebuttal" xfId="2430"/>
    <cellStyle name="_Chelan Debt Forecast 12.19.05_Rebuttal Power Costs_Electric Rev Req Model (2009 GRC) Rebuttal 2" xfId="2431"/>
    <cellStyle name="_Chelan Debt Forecast 12.19.05_Rebuttal Power Costs_Electric Rev Req Model (2009 GRC) Rebuttal REmoval of New  WH Solar AdjustMI" xfId="2432"/>
    <cellStyle name="_Chelan Debt Forecast 12.19.05_Rebuttal Power Costs_Electric Rev Req Model (2009 GRC) Rebuttal REmoval of New  WH Solar AdjustMI 2" xfId="2433"/>
    <cellStyle name="_Chelan Debt Forecast 12.19.05_Rebuttal Power Costs_Electric Rev Req Model (2009 GRC) Rebuttal REmoval of New  WH Solar AdjustMI 2 2" xfId="2434"/>
    <cellStyle name="_Chelan Debt Forecast 12.19.05_Rebuttal Power Costs_Electric Rev Req Model (2009 GRC) Rebuttal REmoval of New  WH Solar AdjustMI 3" xfId="2435"/>
    <cellStyle name="_Chelan Debt Forecast 12.19.05_Rebuttal Power Costs_Electric Rev Req Model (2009 GRC) Rebuttal REmoval of New  WH Solar AdjustMI_DEM-WP(C) ENERG10C--ctn Mid-C_042010 2010GRC" xfId="2436"/>
    <cellStyle name="_Chelan Debt Forecast 12.19.05_Rebuttal Power Costs_Electric Rev Req Model (2009 GRC) Revised 01-18-2010" xfId="2437"/>
    <cellStyle name="_Chelan Debt Forecast 12.19.05_Rebuttal Power Costs_Electric Rev Req Model (2009 GRC) Revised 01-18-2010 2" xfId="2438"/>
    <cellStyle name="_Chelan Debt Forecast 12.19.05_Rebuttal Power Costs_Electric Rev Req Model (2009 GRC) Revised 01-18-2010 2 2" xfId="2439"/>
    <cellStyle name="_Chelan Debt Forecast 12.19.05_Rebuttal Power Costs_Electric Rev Req Model (2009 GRC) Revised 01-18-2010 3" xfId="2440"/>
    <cellStyle name="_Chelan Debt Forecast 12.19.05_Rebuttal Power Costs_Electric Rev Req Model (2009 GRC) Revised 01-18-2010_DEM-WP(C) ENERG10C--ctn Mid-C_042010 2010GRC" xfId="2441"/>
    <cellStyle name="_Chelan Debt Forecast 12.19.05_Rebuttal Power Costs_Final Order Electric EXHIBIT A-1" xfId="2442"/>
    <cellStyle name="_Chelan Debt Forecast 12.19.05_Rebuttal Power Costs_Final Order Electric EXHIBIT A-1 2" xfId="2443"/>
    <cellStyle name="_Chelan Debt Forecast 12.19.05_Transmission Workbook for May BOD" xfId="2444"/>
    <cellStyle name="_Chelan Debt Forecast 12.19.05_Transmission Workbook for May BOD 2" xfId="2445"/>
    <cellStyle name="_Chelan Debt Forecast 12.19.05_Transmission Workbook for May BOD 2 2" xfId="2446"/>
    <cellStyle name="_Chelan Debt Forecast 12.19.05_Transmission Workbook for May BOD 3" xfId="2447"/>
    <cellStyle name="_Chelan Debt Forecast 12.19.05_Transmission Workbook for May BOD_DEM-WP(C) ENERG10C--ctn Mid-C_042010 2010GRC" xfId="2448"/>
    <cellStyle name="_Chelan Debt Forecast 12.19.05_Wind Integration 10GRC" xfId="2449"/>
    <cellStyle name="_Chelan Debt Forecast 12.19.05_Wind Integration 10GRC 2" xfId="2450"/>
    <cellStyle name="_Chelan Debt Forecast 12.19.05_Wind Integration 10GRC 2 2" xfId="2451"/>
    <cellStyle name="_Chelan Debt Forecast 12.19.05_Wind Integration 10GRC 3" xfId="2452"/>
    <cellStyle name="_Chelan Debt Forecast 12.19.05_Wind Integration 10GRC_DEM-WP(C) ENERG10C--ctn Mid-C_042010 2010GRC" xfId="2453"/>
    <cellStyle name="_x0013__Colstrip 1&amp;2 Annual O&amp;M Budgets" xfId="2454"/>
    <cellStyle name="_Colstrip FOR - GADS 1990-2009" xfId="2455"/>
    <cellStyle name="_Colstrip FOR - GADS 1990-2009 2" xfId="2456"/>
    <cellStyle name="_Colstrip FOR - GADS 1990-2009 2 2" xfId="2457"/>
    <cellStyle name="_Colstrip FOR - GADS 1990-2009 3" xfId="2458"/>
    <cellStyle name="_Colstrip FOR - GADS 1990-2009 3 2" xfId="2459"/>
    <cellStyle name="_Colstrip FOR - GADS 1990-2009 4" xfId="2460"/>
    <cellStyle name="_Colstrip FOR - GADS 1990-2009 4 2" xfId="2461"/>
    <cellStyle name="_Colstrip FOR - GADS 1990-2009 5" xfId="2462"/>
    <cellStyle name="_Colstrip FOR - GADS 1990-2009 5 2" xfId="2463"/>
    <cellStyle name="_Colstrip FOR - GADS 1990-2009 6" xfId="2464"/>
    <cellStyle name="_Colstrip FOR - GADS 1990-2009 6 2" xfId="2465"/>
    <cellStyle name="_compare wind integration" xfId="2466"/>
    <cellStyle name="_x0013__Confidential Material" xfId="2467"/>
    <cellStyle name="_x0013__Confidential Material 2" xfId="2468"/>
    <cellStyle name="_Copy 11-9 Sumas Proforma - Current" xfId="2469"/>
    <cellStyle name="_Costs not in AURORA 06GRC" xfId="2470"/>
    <cellStyle name="_Costs not in AURORA 06GRC 2" xfId="2471"/>
    <cellStyle name="_Costs not in AURORA 06GRC 2 2" xfId="2472"/>
    <cellStyle name="_Costs not in AURORA 06GRC 2 2 2" xfId="2473"/>
    <cellStyle name="_Costs not in AURORA 06GRC 2 3" xfId="2474"/>
    <cellStyle name="_Costs not in AURORA 06GRC 3" xfId="2475"/>
    <cellStyle name="_Costs not in AURORA 06GRC 3 2" xfId="2476"/>
    <cellStyle name="_Costs not in AURORA 06GRC 4" xfId="2477"/>
    <cellStyle name="_Costs not in AURORA 06GRC 4 2" xfId="2478"/>
    <cellStyle name="_Costs not in AURORA 06GRC 4 3" xfId="2479"/>
    <cellStyle name="_Costs not in AURORA 06GRC 5" xfId="2480"/>
    <cellStyle name="_Costs not in AURORA 06GRC 5 2" xfId="2481"/>
    <cellStyle name="_Costs not in AURORA 06GRC 6" xfId="2482"/>
    <cellStyle name="_Costs not in AURORA 06GRC 6 2" xfId="2483"/>
    <cellStyle name="_Costs not in AURORA 06GRC 7" xfId="2484"/>
    <cellStyle name="_Costs not in AURORA 06GRC 7 2" xfId="2485"/>
    <cellStyle name="_Costs not in AURORA 06GRC_04 07E Wild Horse Wind Expansion (C) (2)" xfId="2486"/>
    <cellStyle name="_Costs not in AURORA 06GRC_04 07E Wild Horse Wind Expansion (C) (2) 2" xfId="2487"/>
    <cellStyle name="_Costs not in AURORA 06GRC_04 07E Wild Horse Wind Expansion (C) (2) 2 2" xfId="2488"/>
    <cellStyle name="_Costs not in AURORA 06GRC_04 07E Wild Horse Wind Expansion (C) (2) 3" xfId="2489"/>
    <cellStyle name="_Costs not in AURORA 06GRC_04 07E Wild Horse Wind Expansion (C) (2)_Adj Bench DR 3 for Initial Briefs (Electric)" xfId="2490"/>
    <cellStyle name="_Costs not in AURORA 06GRC_04 07E Wild Horse Wind Expansion (C) (2)_Adj Bench DR 3 for Initial Briefs (Electric) 2" xfId="2491"/>
    <cellStyle name="_Costs not in AURORA 06GRC_04 07E Wild Horse Wind Expansion (C) (2)_Adj Bench DR 3 for Initial Briefs (Electric) 2 2" xfId="2492"/>
    <cellStyle name="_Costs not in AURORA 06GRC_04 07E Wild Horse Wind Expansion (C) (2)_Adj Bench DR 3 for Initial Briefs (Electric) 3" xfId="2493"/>
    <cellStyle name="_Costs not in AURORA 06GRC_04 07E Wild Horse Wind Expansion (C) (2)_Adj Bench DR 3 for Initial Briefs (Electric)_DEM-WP(C) ENERG10C--ctn Mid-C_042010 2010GRC" xfId="2494"/>
    <cellStyle name="_Costs not in AURORA 06GRC_04 07E Wild Horse Wind Expansion (C) (2)_Book1" xfId="2495"/>
    <cellStyle name="_Costs not in AURORA 06GRC_04 07E Wild Horse Wind Expansion (C) (2)_DEM-WP(C) ENERG10C--ctn Mid-C_042010 2010GRC" xfId="2496"/>
    <cellStyle name="_Costs not in AURORA 06GRC_04 07E Wild Horse Wind Expansion (C) (2)_Electric Rev Req Model (2009 GRC) " xfId="2497"/>
    <cellStyle name="_Costs not in AURORA 06GRC_04 07E Wild Horse Wind Expansion (C) (2)_Electric Rev Req Model (2009 GRC)  2" xfId="2498"/>
    <cellStyle name="_Costs not in AURORA 06GRC_04 07E Wild Horse Wind Expansion (C) (2)_Electric Rev Req Model (2009 GRC)  2 2" xfId="2499"/>
    <cellStyle name="_Costs not in AURORA 06GRC_04 07E Wild Horse Wind Expansion (C) (2)_Electric Rev Req Model (2009 GRC)  3" xfId="2500"/>
    <cellStyle name="_Costs not in AURORA 06GRC_04 07E Wild Horse Wind Expansion (C) (2)_Electric Rev Req Model (2009 GRC) _DEM-WP(C) ENERG10C--ctn Mid-C_042010 2010GRC" xfId="2501"/>
    <cellStyle name="_Costs not in AURORA 06GRC_04 07E Wild Horse Wind Expansion (C) (2)_Electric Rev Req Model (2009 GRC) Rebuttal" xfId="2502"/>
    <cellStyle name="_Costs not in AURORA 06GRC_04 07E Wild Horse Wind Expansion (C) (2)_Electric Rev Req Model (2009 GRC) Rebuttal 2" xfId="2503"/>
    <cellStyle name="_Costs not in AURORA 06GRC_04 07E Wild Horse Wind Expansion (C) (2)_Electric Rev Req Model (2009 GRC) Rebuttal REmoval of New  WH Solar AdjustMI" xfId="2504"/>
    <cellStyle name="_Costs not in AURORA 06GRC_04 07E Wild Horse Wind Expansion (C) (2)_Electric Rev Req Model (2009 GRC) Rebuttal REmoval of New  WH Solar AdjustMI 2" xfId="2505"/>
    <cellStyle name="_Costs not in AURORA 06GRC_04 07E Wild Horse Wind Expansion (C) (2)_Electric Rev Req Model (2009 GRC) Rebuttal REmoval of New  WH Solar AdjustMI 2 2" xfId="2506"/>
    <cellStyle name="_Costs not in AURORA 06GRC_04 07E Wild Horse Wind Expansion (C) (2)_Electric Rev Req Model (2009 GRC) Rebuttal REmoval of New  WH Solar AdjustMI 3" xfId="2507"/>
    <cellStyle name="_Costs not in AURORA 06GRC_04 07E Wild Horse Wind Expansion (C) (2)_Electric Rev Req Model (2009 GRC) Rebuttal REmoval of New  WH Solar AdjustMI_DEM-WP(C) ENERG10C--ctn Mid-C_042010 2010GRC" xfId="2508"/>
    <cellStyle name="_Costs not in AURORA 06GRC_04 07E Wild Horse Wind Expansion (C) (2)_Electric Rev Req Model (2009 GRC) Revised 01-18-2010" xfId="2509"/>
    <cellStyle name="_Costs not in AURORA 06GRC_04 07E Wild Horse Wind Expansion (C) (2)_Electric Rev Req Model (2009 GRC) Revised 01-18-2010 2" xfId="2510"/>
    <cellStyle name="_Costs not in AURORA 06GRC_04 07E Wild Horse Wind Expansion (C) (2)_Electric Rev Req Model (2009 GRC) Revised 01-18-2010 2 2" xfId="2511"/>
    <cellStyle name="_Costs not in AURORA 06GRC_04 07E Wild Horse Wind Expansion (C) (2)_Electric Rev Req Model (2009 GRC) Revised 01-18-2010 3" xfId="2512"/>
    <cellStyle name="_Costs not in AURORA 06GRC_04 07E Wild Horse Wind Expansion (C) (2)_Electric Rev Req Model (2009 GRC) Revised 01-18-2010_DEM-WP(C) ENERG10C--ctn Mid-C_042010 2010GRC" xfId="2513"/>
    <cellStyle name="_Costs not in AURORA 06GRC_04 07E Wild Horse Wind Expansion (C) (2)_Electric Rev Req Model (2010 GRC)" xfId="2514"/>
    <cellStyle name="_Costs not in AURORA 06GRC_04 07E Wild Horse Wind Expansion (C) (2)_Electric Rev Req Model (2010 GRC) SF" xfId="2515"/>
    <cellStyle name="_Costs not in AURORA 06GRC_04 07E Wild Horse Wind Expansion (C) (2)_Final Order Electric EXHIBIT A-1" xfId="2516"/>
    <cellStyle name="_Costs not in AURORA 06GRC_04 07E Wild Horse Wind Expansion (C) (2)_Final Order Electric EXHIBIT A-1 2" xfId="2517"/>
    <cellStyle name="_Costs not in AURORA 06GRC_04 07E Wild Horse Wind Expansion (C) (2)_TENASKA REGULATORY ASSET" xfId="2518"/>
    <cellStyle name="_Costs not in AURORA 06GRC_04 07E Wild Horse Wind Expansion (C) (2)_TENASKA REGULATORY ASSET 2" xfId="2519"/>
    <cellStyle name="_Costs not in AURORA 06GRC_16.37E Wild Horse Expansion DeferralRevwrkingfile SF" xfId="2520"/>
    <cellStyle name="_Costs not in AURORA 06GRC_16.37E Wild Horse Expansion DeferralRevwrkingfile SF 2" xfId="2521"/>
    <cellStyle name="_Costs not in AURORA 06GRC_16.37E Wild Horse Expansion DeferralRevwrkingfile SF 2 2" xfId="2522"/>
    <cellStyle name="_Costs not in AURORA 06GRC_16.37E Wild Horse Expansion DeferralRevwrkingfile SF 3" xfId="2523"/>
    <cellStyle name="_Costs not in AURORA 06GRC_16.37E Wild Horse Expansion DeferralRevwrkingfile SF_DEM-WP(C) ENERG10C--ctn Mid-C_042010 2010GRC" xfId="2524"/>
    <cellStyle name="_Costs not in AURORA 06GRC_2009 Compliance Filing PCA Exhibits for GRC" xfId="2525"/>
    <cellStyle name="_Costs not in AURORA 06GRC_2009 Compliance Filing PCA Exhibits for GRC 2" xfId="2526"/>
    <cellStyle name="_Costs not in AURORA 06GRC_2009 GRC Compl Filing - Exhibit D" xfId="2527"/>
    <cellStyle name="_Costs not in AURORA 06GRC_2009 GRC Compl Filing - Exhibit D 2" xfId="2528"/>
    <cellStyle name="_Costs not in AURORA 06GRC_2009 GRC Compl Filing - Exhibit D 2 2" xfId="2529"/>
    <cellStyle name="_Costs not in AURORA 06GRC_2009 GRC Compl Filing - Exhibit D 3" xfId="2530"/>
    <cellStyle name="_Costs not in AURORA 06GRC_2009 GRC Compl Filing - Exhibit D_DEM-WP(C) ENERG10C--ctn Mid-C_042010 2010GRC" xfId="2531"/>
    <cellStyle name="_Costs not in AURORA 06GRC_4 31 Regulatory Assets and Liabilities  7 06- Exhibit D" xfId="2532"/>
    <cellStyle name="_Costs not in AURORA 06GRC_4 31 Regulatory Assets and Liabilities  7 06- Exhibit D 2" xfId="2533"/>
    <cellStyle name="_Costs not in AURORA 06GRC_4 31 Regulatory Assets and Liabilities  7 06- Exhibit D 2 2" xfId="2534"/>
    <cellStyle name="_Costs not in AURORA 06GRC_4 31 Regulatory Assets and Liabilities  7 06- Exhibit D 3" xfId="2535"/>
    <cellStyle name="_Costs not in AURORA 06GRC_4 31 Regulatory Assets and Liabilities  7 06- Exhibit D_DEM-WP(C) ENERG10C--ctn Mid-C_042010 2010GRC" xfId="2536"/>
    <cellStyle name="_Costs not in AURORA 06GRC_4 31 Regulatory Assets and Liabilities  7 06- Exhibit D_NIM Summary" xfId="2537"/>
    <cellStyle name="_Costs not in AURORA 06GRC_4 31 Regulatory Assets and Liabilities  7 06- Exhibit D_NIM Summary 2" xfId="2538"/>
    <cellStyle name="_Costs not in AURORA 06GRC_4 31 Regulatory Assets and Liabilities  7 06- Exhibit D_NIM Summary 2 2" xfId="2539"/>
    <cellStyle name="_Costs not in AURORA 06GRC_4 31 Regulatory Assets and Liabilities  7 06- Exhibit D_NIM Summary 3" xfId="2540"/>
    <cellStyle name="_Costs not in AURORA 06GRC_4 31 Regulatory Assets and Liabilities  7 06- Exhibit D_NIM Summary_DEM-WP(C) ENERG10C--ctn Mid-C_042010 2010GRC" xfId="2541"/>
    <cellStyle name="_Costs not in AURORA 06GRC_4 31E Reg Asset  Liab and EXH D" xfId="2542"/>
    <cellStyle name="_Costs not in AURORA 06GRC_4 31E Reg Asset  Liab and EXH D _ Aug 10 Filing (2)" xfId="2543"/>
    <cellStyle name="_Costs not in AURORA 06GRC_4 31E Reg Asset  Liab and EXH D _ Aug 10 Filing (2) 2" xfId="2544"/>
    <cellStyle name="_Costs not in AURORA 06GRC_4 31E Reg Asset  Liab and EXH D 2" xfId="2545"/>
    <cellStyle name="_Costs not in AURORA 06GRC_4 31E Reg Asset  Liab and EXH D 3" xfId="2546"/>
    <cellStyle name="_Costs not in AURORA 06GRC_4 32 Regulatory Assets and Liabilities  7 06- Exhibit D" xfId="2547"/>
    <cellStyle name="_Costs not in AURORA 06GRC_4 32 Regulatory Assets and Liabilities  7 06- Exhibit D 2" xfId="2548"/>
    <cellStyle name="_Costs not in AURORA 06GRC_4 32 Regulatory Assets and Liabilities  7 06- Exhibit D 2 2" xfId="2549"/>
    <cellStyle name="_Costs not in AURORA 06GRC_4 32 Regulatory Assets and Liabilities  7 06- Exhibit D 3" xfId="2550"/>
    <cellStyle name="_Costs not in AURORA 06GRC_4 32 Regulatory Assets and Liabilities  7 06- Exhibit D_DEM-WP(C) ENERG10C--ctn Mid-C_042010 2010GRC" xfId="2551"/>
    <cellStyle name="_Costs not in AURORA 06GRC_4 32 Regulatory Assets and Liabilities  7 06- Exhibit D_NIM Summary" xfId="2552"/>
    <cellStyle name="_Costs not in AURORA 06GRC_4 32 Regulatory Assets and Liabilities  7 06- Exhibit D_NIM Summary 2" xfId="2553"/>
    <cellStyle name="_Costs not in AURORA 06GRC_4 32 Regulatory Assets and Liabilities  7 06- Exhibit D_NIM Summary 2 2" xfId="2554"/>
    <cellStyle name="_Costs not in AURORA 06GRC_4 32 Regulatory Assets and Liabilities  7 06- Exhibit D_NIM Summary 3" xfId="2555"/>
    <cellStyle name="_Costs not in AURORA 06GRC_4 32 Regulatory Assets and Liabilities  7 06- Exhibit D_NIM Summary_DEM-WP(C) ENERG10C--ctn Mid-C_042010 2010GRC" xfId="2556"/>
    <cellStyle name="_Costs not in AURORA 06GRC_AURORA Total New" xfId="2557"/>
    <cellStyle name="_Costs not in AURORA 06GRC_AURORA Total New 2" xfId="2558"/>
    <cellStyle name="_Costs not in AURORA 06GRC_AURORA Total New 2 2" xfId="2559"/>
    <cellStyle name="_Costs not in AURORA 06GRC_AURORA Total New 3" xfId="2560"/>
    <cellStyle name="_Costs not in AURORA 06GRC_Book2" xfId="2561"/>
    <cellStyle name="_Costs not in AURORA 06GRC_Book2 2" xfId="2562"/>
    <cellStyle name="_Costs not in AURORA 06GRC_Book2 2 2" xfId="2563"/>
    <cellStyle name="_Costs not in AURORA 06GRC_Book2 3" xfId="2564"/>
    <cellStyle name="_Costs not in AURORA 06GRC_Book2_Adj Bench DR 3 for Initial Briefs (Electric)" xfId="2565"/>
    <cellStyle name="_Costs not in AURORA 06GRC_Book2_Adj Bench DR 3 for Initial Briefs (Electric) 2" xfId="2566"/>
    <cellStyle name="_Costs not in AURORA 06GRC_Book2_Adj Bench DR 3 for Initial Briefs (Electric) 2 2" xfId="2567"/>
    <cellStyle name="_Costs not in AURORA 06GRC_Book2_Adj Bench DR 3 for Initial Briefs (Electric) 3" xfId="2568"/>
    <cellStyle name="_Costs not in AURORA 06GRC_Book2_Adj Bench DR 3 for Initial Briefs (Electric)_DEM-WP(C) ENERG10C--ctn Mid-C_042010 2010GRC" xfId="2569"/>
    <cellStyle name="_Costs not in AURORA 06GRC_Book2_DEM-WP(C) ENERG10C--ctn Mid-C_042010 2010GRC" xfId="2570"/>
    <cellStyle name="_Costs not in AURORA 06GRC_Book2_Electric Rev Req Model (2009 GRC) Rebuttal" xfId="2571"/>
    <cellStyle name="_Costs not in AURORA 06GRC_Book2_Electric Rev Req Model (2009 GRC) Rebuttal 2" xfId="2572"/>
    <cellStyle name="_Costs not in AURORA 06GRC_Book2_Electric Rev Req Model (2009 GRC) Rebuttal REmoval of New  WH Solar AdjustMI" xfId="2573"/>
    <cellStyle name="_Costs not in AURORA 06GRC_Book2_Electric Rev Req Model (2009 GRC) Rebuttal REmoval of New  WH Solar AdjustMI 2" xfId="2574"/>
    <cellStyle name="_Costs not in AURORA 06GRC_Book2_Electric Rev Req Model (2009 GRC) Rebuttal REmoval of New  WH Solar AdjustMI 2 2" xfId="2575"/>
    <cellStyle name="_Costs not in AURORA 06GRC_Book2_Electric Rev Req Model (2009 GRC) Rebuttal REmoval of New  WH Solar AdjustMI 3" xfId="2576"/>
    <cellStyle name="_Costs not in AURORA 06GRC_Book2_Electric Rev Req Model (2009 GRC) Rebuttal REmoval of New  WH Solar AdjustMI_DEM-WP(C) ENERG10C--ctn Mid-C_042010 2010GRC" xfId="2577"/>
    <cellStyle name="_Costs not in AURORA 06GRC_Book2_Electric Rev Req Model (2009 GRC) Revised 01-18-2010" xfId="2578"/>
    <cellStyle name="_Costs not in AURORA 06GRC_Book2_Electric Rev Req Model (2009 GRC) Revised 01-18-2010 2" xfId="2579"/>
    <cellStyle name="_Costs not in AURORA 06GRC_Book2_Electric Rev Req Model (2009 GRC) Revised 01-18-2010 2 2" xfId="2580"/>
    <cellStyle name="_Costs not in AURORA 06GRC_Book2_Electric Rev Req Model (2009 GRC) Revised 01-18-2010 3" xfId="2581"/>
    <cellStyle name="_Costs not in AURORA 06GRC_Book2_Electric Rev Req Model (2009 GRC) Revised 01-18-2010_DEM-WP(C) ENERG10C--ctn Mid-C_042010 2010GRC" xfId="2582"/>
    <cellStyle name="_Costs not in AURORA 06GRC_Book2_Final Order Electric EXHIBIT A-1" xfId="2583"/>
    <cellStyle name="_Costs not in AURORA 06GRC_Book2_Final Order Electric EXHIBIT A-1 2" xfId="2584"/>
    <cellStyle name="_Costs not in AURORA 06GRC_Book4" xfId="2585"/>
    <cellStyle name="_Costs not in AURORA 06GRC_Book4 2" xfId="2586"/>
    <cellStyle name="_Costs not in AURORA 06GRC_Book4 2 2" xfId="2587"/>
    <cellStyle name="_Costs not in AURORA 06GRC_Book4 3" xfId="2588"/>
    <cellStyle name="_Costs not in AURORA 06GRC_Book4_DEM-WP(C) ENERG10C--ctn Mid-C_042010 2010GRC" xfId="2589"/>
    <cellStyle name="_Costs not in AURORA 06GRC_Book9" xfId="2590"/>
    <cellStyle name="_Costs not in AURORA 06GRC_Book9 2" xfId="2591"/>
    <cellStyle name="_Costs not in AURORA 06GRC_Book9 2 2" xfId="2592"/>
    <cellStyle name="_Costs not in AURORA 06GRC_Book9 3" xfId="2593"/>
    <cellStyle name="_Costs not in AURORA 06GRC_Book9_DEM-WP(C) ENERG10C--ctn Mid-C_042010 2010GRC" xfId="2594"/>
    <cellStyle name="_Costs not in AURORA 06GRC_Check the Interest Calculation" xfId="2595"/>
    <cellStyle name="_Costs not in AURORA 06GRC_Check the Interest Calculation_Scenario 1 REC vs PTC Offset" xfId="2596"/>
    <cellStyle name="_Costs not in AURORA 06GRC_Check the Interest Calculation_Scenario 3" xfId="2597"/>
    <cellStyle name="_Costs not in AURORA 06GRC_Chelan PUD Power Costs (8-10)" xfId="2598"/>
    <cellStyle name="_Costs not in AURORA 06GRC_Chelan PUD Power Costs (8-10) 2" xfId="2599"/>
    <cellStyle name="_Costs not in AURORA 06GRC_DEM-WP(C) Chelan Power Costs" xfId="2600"/>
    <cellStyle name="_Costs not in AURORA 06GRC_DEM-WP(C) Chelan Power Costs 2" xfId="2601"/>
    <cellStyle name="_Costs not in AURORA 06GRC_DEM-WP(C) ENERG10C--ctn Mid-C_042010 2010GRC" xfId="2602"/>
    <cellStyle name="_Costs not in AURORA 06GRC_DEM-WP(C) Gas Transport 2010GRC" xfId="2603"/>
    <cellStyle name="_Costs not in AURORA 06GRC_DEM-WP(C) Gas Transport 2010GRC 2" xfId="2604"/>
    <cellStyle name="_Costs not in AURORA 06GRC_Exh A-1 resulting from UE-112050 effective Jan 1 2012" xfId="2605"/>
    <cellStyle name="_Costs not in AURORA 06GRC_Exh G - Klamath Peaker PPA fr C Locke 2-12" xfId="2606"/>
    <cellStyle name="_Costs not in AURORA 06GRC_Exhibit A-1 effective 4-1-11 fr S Free 12-11" xfId="2607"/>
    <cellStyle name="_Costs not in AURORA 06GRC_Exhibit D fr R Gho 12-31-08" xfId="2608"/>
    <cellStyle name="_Costs not in AURORA 06GRC_Exhibit D fr R Gho 12-31-08 2" xfId="2609"/>
    <cellStyle name="_Costs not in AURORA 06GRC_Exhibit D fr R Gho 12-31-08 2 2" xfId="2610"/>
    <cellStyle name="_Costs not in AURORA 06GRC_Exhibit D fr R Gho 12-31-08 3" xfId="2611"/>
    <cellStyle name="_Costs not in AURORA 06GRC_Exhibit D fr R Gho 12-31-08 v2" xfId="2612"/>
    <cellStyle name="_Costs not in AURORA 06GRC_Exhibit D fr R Gho 12-31-08 v2 2" xfId="2613"/>
    <cellStyle name="_Costs not in AURORA 06GRC_Exhibit D fr R Gho 12-31-08 v2 2 2" xfId="2614"/>
    <cellStyle name="_Costs not in AURORA 06GRC_Exhibit D fr R Gho 12-31-08 v2 3" xfId="2615"/>
    <cellStyle name="_Costs not in AURORA 06GRC_Exhibit D fr R Gho 12-31-08 v2_DEM-WP(C) ENERG10C--ctn Mid-C_042010 2010GRC" xfId="2616"/>
    <cellStyle name="_Costs not in AURORA 06GRC_Exhibit D fr R Gho 12-31-08 v2_NIM Summary" xfId="2617"/>
    <cellStyle name="_Costs not in AURORA 06GRC_Exhibit D fr R Gho 12-31-08 v2_NIM Summary 2" xfId="2618"/>
    <cellStyle name="_Costs not in AURORA 06GRC_Exhibit D fr R Gho 12-31-08 v2_NIM Summary 2 2" xfId="2619"/>
    <cellStyle name="_Costs not in AURORA 06GRC_Exhibit D fr R Gho 12-31-08 v2_NIM Summary 3" xfId="2620"/>
    <cellStyle name="_Costs not in AURORA 06GRC_Exhibit D fr R Gho 12-31-08 v2_NIM Summary_DEM-WP(C) ENERG10C--ctn Mid-C_042010 2010GRC" xfId="2621"/>
    <cellStyle name="_Costs not in AURORA 06GRC_Exhibit D fr R Gho 12-31-08_DEM-WP(C) ENERG10C--ctn Mid-C_042010 2010GRC" xfId="2622"/>
    <cellStyle name="_Costs not in AURORA 06GRC_Exhibit D fr R Gho 12-31-08_NIM Summary" xfId="2623"/>
    <cellStyle name="_Costs not in AURORA 06GRC_Exhibit D fr R Gho 12-31-08_NIM Summary 2" xfId="2624"/>
    <cellStyle name="_Costs not in AURORA 06GRC_Exhibit D fr R Gho 12-31-08_NIM Summary 2 2" xfId="2625"/>
    <cellStyle name="_Costs not in AURORA 06GRC_Exhibit D fr R Gho 12-31-08_NIM Summary 3" xfId="2626"/>
    <cellStyle name="_Costs not in AURORA 06GRC_Exhibit D fr R Gho 12-31-08_NIM Summary_DEM-WP(C) ENERG10C--ctn Mid-C_042010 2010GRC" xfId="2627"/>
    <cellStyle name="_Costs not in AURORA 06GRC_Hopkins Ridge Prepaid Tran - Interest Earned RY 12ME Feb  '11" xfId="2628"/>
    <cellStyle name="_Costs not in AURORA 06GRC_Hopkins Ridge Prepaid Tran - Interest Earned RY 12ME Feb  '11 2" xfId="2629"/>
    <cellStyle name="_Costs not in AURORA 06GRC_Hopkins Ridge Prepaid Tran - Interest Earned RY 12ME Feb  '11 2 2" xfId="2630"/>
    <cellStyle name="_Costs not in AURORA 06GRC_Hopkins Ridge Prepaid Tran - Interest Earned RY 12ME Feb  '11 3" xfId="2631"/>
    <cellStyle name="_Costs not in AURORA 06GRC_Hopkins Ridge Prepaid Tran - Interest Earned RY 12ME Feb  '11_DEM-WP(C) ENERG10C--ctn Mid-C_042010 2010GRC" xfId="2632"/>
    <cellStyle name="_Costs not in AURORA 06GRC_Hopkins Ridge Prepaid Tran - Interest Earned RY 12ME Feb  '11_NIM Summary" xfId="2633"/>
    <cellStyle name="_Costs not in AURORA 06GRC_Hopkins Ridge Prepaid Tran - Interest Earned RY 12ME Feb  '11_NIM Summary 2" xfId="2634"/>
    <cellStyle name="_Costs not in AURORA 06GRC_Hopkins Ridge Prepaid Tran - Interest Earned RY 12ME Feb  '11_NIM Summary 2 2" xfId="2635"/>
    <cellStyle name="_Costs not in AURORA 06GRC_Hopkins Ridge Prepaid Tran - Interest Earned RY 12ME Feb  '11_NIM Summary 3" xfId="2636"/>
    <cellStyle name="_Costs not in AURORA 06GRC_Hopkins Ridge Prepaid Tran - Interest Earned RY 12ME Feb  '11_NIM Summary_DEM-WP(C) ENERG10C--ctn Mid-C_042010 2010GRC" xfId="2637"/>
    <cellStyle name="_Costs not in AURORA 06GRC_Hopkins Ridge Prepaid Tran - Interest Earned RY 12ME Feb  '11_Transmission Workbook for May BOD" xfId="2638"/>
    <cellStyle name="_Costs not in AURORA 06GRC_Hopkins Ridge Prepaid Tran - Interest Earned RY 12ME Feb  '11_Transmission Workbook for May BOD 2" xfId="2639"/>
    <cellStyle name="_Costs not in AURORA 06GRC_Hopkins Ridge Prepaid Tran - Interest Earned RY 12ME Feb  '11_Transmission Workbook for May BOD 2 2" xfId="2640"/>
    <cellStyle name="_Costs not in AURORA 06GRC_Hopkins Ridge Prepaid Tran - Interest Earned RY 12ME Feb  '11_Transmission Workbook for May BOD 3" xfId="2641"/>
    <cellStyle name="_Costs not in AURORA 06GRC_Hopkins Ridge Prepaid Tran - Interest Earned RY 12ME Feb  '11_Transmission Workbook for May BOD_DEM-WP(C) ENERG10C--ctn Mid-C_042010 2010GRC" xfId="2642"/>
    <cellStyle name="_Costs not in AURORA 06GRC_Mint Farm Generation BPA" xfId="2643"/>
    <cellStyle name="_Costs not in AURORA 06GRC_NIM Summary" xfId="2644"/>
    <cellStyle name="_Costs not in AURORA 06GRC_NIM Summary 09GRC" xfId="2645"/>
    <cellStyle name="_Costs not in AURORA 06GRC_NIM Summary 09GRC 2" xfId="2646"/>
    <cellStyle name="_Costs not in AURORA 06GRC_NIM Summary 09GRC 2 2" xfId="2647"/>
    <cellStyle name="_Costs not in AURORA 06GRC_NIM Summary 09GRC 3" xfId="2648"/>
    <cellStyle name="_Costs not in AURORA 06GRC_NIM Summary 09GRC_DEM-WP(C) ENERG10C--ctn Mid-C_042010 2010GRC" xfId="2649"/>
    <cellStyle name="_Costs not in AURORA 06GRC_NIM Summary 10" xfId="2650"/>
    <cellStyle name="_Costs not in AURORA 06GRC_NIM Summary 11" xfId="2651"/>
    <cellStyle name="_Costs not in AURORA 06GRC_NIM Summary 12" xfId="2652"/>
    <cellStyle name="_Costs not in AURORA 06GRC_NIM Summary 13" xfId="2653"/>
    <cellStyle name="_Costs not in AURORA 06GRC_NIM Summary 14" xfId="2654"/>
    <cellStyle name="_Costs not in AURORA 06GRC_NIM Summary 15" xfId="2655"/>
    <cellStyle name="_Costs not in AURORA 06GRC_NIM Summary 16" xfId="2656"/>
    <cellStyle name="_Costs not in AURORA 06GRC_NIM Summary 17" xfId="2657"/>
    <cellStyle name="_Costs not in AURORA 06GRC_NIM Summary 18" xfId="2658"/>
    <cellStyle name="_Costs not in AURORA 06GRC_NIM Summary 19" xfId="2659"/>
    <cellStyle name="_Costs not in AURORA 06GRC_NIM Summary 2" xfId="2660"/>
    <cellStyle name="_Costs not in AURORA 06GRC_NIM Summary 2 2" xfId="2661"/>
    <cellStyle name="_Costs not in AURORA 06GRC_NIM Summary 20" xfId="2662"/>
    <cellStyle name="_Costs not in AURORA 06GRC_NIM Summary 21" xfId="2663"/>
    <cellStyle name="_Costs not in AURORA 06GRC_NIM Summary 22" xfId="2664"/>
    <cellStyle name="_Costs not in AURORA 06GRC_NIM Summary 23" xfId="2665"/>
    <cellStyle name="_Costs not in AURORA 06GRC_NIM Summary 24" xfId="2666"/>
    <cellStyle name="_Costs not in AURORA 06GRC_NIM Summary 25" xfId="2667"/>
    <cellStyle name="_Costs not in AURORA 06GRC_NIM Summary 26" xfId="2668"/>
    <cellStyle name="_Costs not in AURORA 06GRC_NIM Summary 27" xfId="2669"/>
    <cellStyle name="_Costs not in AURORA 06GRC_NIM Summary 28" xfId="2670"/>
    <cellStyle name="_Costs not in AURORA 06GRC_NIM Summary 29" xfId="2671"/>
    <cellStyle name="_Costs not in AURORA 06GRC_NIM Summary 3" xfId="2672"/>
    <cellStyle name="_Costs not in AURORA 06GRC_NIM Summary 30" xfId="2673"/>
    <cellStyle name="_Costs not in AURORA 06GRC_NIM Summary 31" xfId="2674"/>
    <cellStyle name="_Costs not in AURORA 06GRC_NIM Summary 32" xfId="2675"/>
    <cellStyle name="_Costs not in AURORA 06GRC_NIM Summary 33" xfId="2676"/>
    <cellStyle name="_Costs not in AURORA 06GRC_NIM Summary 34" xfId="2677"/>
    <cellStyle name="_Costs not in AURORA 06GRC_NIM Summary 35" xfId="2678"/>
    <cellStyle name="_Costs not in AURORA 06GRC_NIM Summary 36" xfId="2679"/>
    <cellStyle name="_Costs not in AURORA 06GRC_NIM Summary 37" xfId="2680"/>
    <cellStyle name="_Costs not in AURORA 06GRC_NIM Summary 38" xfId="2681"/>
    <cellStyle name="_Costs not in AURORA 06GRC_NIM Summary 39" xfId="2682"/>
    <cellStyle name="_Costs not in AURORA 06GRC_NIM Summary 4" xfId="2683"/>
    <cellStyle name="_Costs not in AURORA 06GRC_NIM Summary 40" xfId="2684"/>
    <cellStyle name="_Costs not in AURORA 06GRC_NIM Summary 41" xfId="2685"/>
    <cellStyle name="_Costs not in AURORA 06GRC_NIM Summary 42" xfId="2686"/>
    <cellStyle name="_Costs not in AURORA 06GRC_NIM Summary 43" xfId="2687"/>
    <cellStyle name="_Costs not in AURORA 06GRC_NIM Summary 44" xfId="2688"/>
    <cellStyle name="_Costs not in AURORA 06GRC_NIM Summary 45" xfId="2689"/>
    <cellStyle name="_Costs not in AURORA 06GRC_NIM Summary 46" xfId="2690"/>
    <cellStyle name="_Costs not in AURORA 06GRC_NIM Summary 47" xfId="2691"/>
    <cellStyle name="_Costs not in AURORA 06GRC_NIM Summary 48" xfId="2692"/>
    <cellStyle name="_Costs not in AURORA 06GRC_NIM Summary 49" xfId="2693"/>
    <cellStyle name="_Costs not in AURORA 06GRC_NIM Summary 5" xfId="2694"/>
    <cellStyle name="_Costs not in AURORA 06GRC_NIM Summary 50" xfId="2695"/>
    <cellStyle name="_Costs not in AURORA 06GRC_NIM Summary 51" xfId="2696"/>
    <cellStyle name="_Costs not in AURORA 06GRC_NIM Summary 6" xfId="2697"/>
    <cellStyle name="_Costs not in AURORA 06GRC_NIM Summary 7" xfId="2698"/>
    <cellStyle name="_Costs not in AURORA 06GRC_NIM Summary 8" xfId="2699"/>
    <cellStyle name="_Costs not in AURORA 06GRC_NIM Summary 9" xfId="2700"/>
    <cellStyle name="_Costs not in AURORA 06GRC_NIM Summary_DEM-WP(C) ENERG10C--ctn Mid-C_042010 2010GRC" xfId="2701"/>
    <cellStyle name="_Costs not in AURORA 06GRC_PCA 10 -  Exhibit D Dec 2011" xfId="2702"/>
    <cellStyle name="_Costs not in AURORA 06GRC_PCA 10 -  Exhibit D from A Kellogg Jan 2011" xfId="2703"/>
    <cellStyle name="_Costs not in AURORA 06GRC_PCA 10 -  Exhibit D from A Kellogg July 2011" xfId="2704"/>
    <cellStyle name="_Costs not in AURORA 06GRC_PCA 10 -  Exhibit D from S Free Rcv'd 12-11" xfId="2705"/>
    <cellStyle name="_Costs not in AURORA 06GRC_PCA 11 -  Exhibit D Jan 2012 fr A Kellogg" xfId="2706"/>
    <cellStyle name="_Costs not in AURORA 06GRC_PCA 11 -  Exhibit D Jan 2012 WF" xfId="2707"/>
    <cellStyle name="_Costs not in AURORA 06GRC_PCA 7 - Exhibit D update 11_30_08 (2)" xfId="2708"/>
    <cellStyle name="_Costs not in AURORA 06GRC_PCA 7 - Exhibit D update 11_30_08 (2) 2" xfId="2709"/>
    <cellStyle name="_Costs not in AURORA 06GRC_PCA 7 - Exhibit D update 11_30_08 (2) 2 2" xfId="2710"/>
    <cellStyle name="_Costs not in AURORA 06GRC_PCA 7 - Exhibit D update 11_30_08 (2) 2 2 2" xfId="2711"/>
    <cellStyle name="_Costs not in AURORA 06GRC_PCA 7 - Exhibit D update 11_30_08 (2) 2 3" xfId="2712"/>
    <cellStyle name="_Costs not in AURORA 06GRC_PCA 7 - Exhibit D update 11_30_08 (2) 3" xfId="2713"/>
    <cellStyle name="_Costs not in AURORA 06GRC_PCA 7 - Exhibit D update 11_30_08 (2) 3 2" xfId="2714"/>
    <cellStyle name="_Costs not in AURORA 06GRC_PCA 7 - Exhibit D update 11_30_08 (2) 4" xfId="2715"/>
    <cellStyle name="_Costs not in AURORA 06GRC_PCA 7 - Exhibit D update 11_30_08 (2)_DEM-WP(C) ENERG10C--ctn Mid-C_042010 2010GRC" xfId="2716"/>
    <cellStyle name="_Costs not in AURORA 06GRC_PCA 7 - Exhibit D update 11_30_08 (2)_NIM Summary" xfId="2717"/>
    <cellStyle name="_Costs not in AURORA 06GRC_PCA 7 - Exhibit D update 11_30_08 (2)_NIM Summary 2" xfId="2718"/>
    <cellStyle name="_Costs not in AURORA 06GRC_PCA 7 - Exhibit D update 11_30_08 (2)_NIM Summary 2 2" xfId="2719"/>
    <cellStyle name="_Costs not in AURORA 06GRC_PCA 7 - Exhibit D update 11_30_08 (2)_NIM Summary 3" xfId="2720"/>
    <cellStyle name="_Costs not in AURORA 06GRC_PCA 7 - Exhibit D update 11_30_08 (2)_NIM Summary_DEM-WP(C) ENERG10C--ctn Mid-C_042010 2010GRC" xfId="2721"/>
    <cellStyle name="_Costs not in AURORA 06GRC_PCA 8 - Exhibit D update 12_31_09" xfId="2722"/>
    <cellStyle name="_Costs not in AURORA 06GRC_PCA 8 - Exhibit D update 12_31_09 2" xfId="2723"/>
    <cellStyle name="_Costs not in AURORA 06GRC_PCA 9 -  Exhibit D April 2010" xfId="2724"/>
    <cellStyle name="_Costs not in AURORA 06GRC_PCA 9 -  Exhibit D April 2010 (3)" xfId="2725"/>
    <cellStyle name="_Costs not in AURORA 06GRC_PCA 9 -  Exhibit D April 2010 (3) 2" xfId="2726"/>
    <cellStyle name="_Costs not in AURORA 06GRC_PCA 9 -  Exhibit D April 2010 (3) 2 2" xfId="2727"/>
    <cellStyle name="_Costs not in AURORA 06GRC_PCA 9 -  Exhibit D April 2010 (3) 3" xfId="2728"/>
    <cellStyle name="_Costs not in AURORA 06GRC_PCA 9 -  Exhibit D April 2010 (3)_DEM-WP(C) ENERG10C--ctn Mid-C_042010 2010GRC" xfId="2729"/>
    <cellStyle name="_Costs not in AURORA 06GRC_PCA 9 -  Exhibit D April 2010 2" xfId="2730"/>
    <cellStyle name="_Costs not in AURORA 06GRC_PCA 9 -  Exhibit D April 2010 3" xfId="2731"/>
    <cellStyle name="_Costs not in AURORA 06GRC_PCA 9 -  Exhibit D April 2010 4" xfId="2732"/>
    <cellStyle name="_Costs not in AURORA 06GRC_PCA 9 -  Exhibit D April 2010 5" xfId="2733"/>
    <cellStyle name="_Costs not in AURORA 06GRC_PCA 9 -  Exhibit D April 2010 6" xfId="2734"/>
    <cellStyle name="_Costs not in AURORA 06GRC_PCA 9 -  Exhibit D Feb 2010" xfId="2735"/>
    <cellStyle name="_Costs not in AURORA 06GRC_PCA 9 -  Exhibit D Feb 2010 2" xfId="2736"/>
    <cellStyle name="_Costs not in AURORA 06GRC_PCA 9 -  Exhibit D Feb 2010 v2" xfId="2737"/>
    <cellStyle name="_Costs not in AURORA 06GRC_PCA 9 -  Exhibit D Feb 2010 v2 2" xfId="2738"/>
    <cellStyle name="_Costs not in AURORA 06GRC_PCA 9 -  Exhibit D Feb 2010 WF" xfId="2739"/>
    <cellStyle name="_Costs not in AURORA 06GRC_PCA 9 -  Exhibit D Feb 2010 WF 2" xfId="2740"/>
    <cellStyle name="_Costs not in AURORA 06GRC_PCA 9 -  Exhibit D Jan 2010" xfId="2741"/>
    <cellStyle name="_Costs not in AURORA 06GRC_PCA 9 -  Exhibit D Jan 2010 2" xfId="2742"/>
    <cellStyle name="_Costs not in AURORA 06GRC_PCA 9 -  Exhibit D March 2010 (2)" xfId="2743"/>
    <cellStyle name="_Costs not in AURORA 06GRC_PCA 9 -  Exhibit D March 2010 (2) 2" xfId="2744"/>
    <cellStyle name="_Costs not in AURORA 06GRC_PCA 9 -  Exhibit D Nov 2010" xfId="2745"/>
    <cellStyle name="_Costs not in AURORA 06GRC_PCA 9 -  Exhibit D Nov 2010 2" xfId="2746"/>
    <cellStyle name="_Costs not in AURORA 06GRC_PCA 9 - Exhibit D at August 2010" xfId="2747"/>
    <cellStyle name="_Costs not in AURORA 06GRC_PCA 9 - Exhibit D at August 2010 2" xfId="2748"/>
    <cellStyle name="_Costs not in AURORA 06GRC_PCA 9 - Exhibit D June 2010 GRC" xfId="2749"/>
    <cellStyle name="_Costs not in AURORA 06GRC_PCA 9 - Exhibit D June 2010 GRC 2" xfId="2750"/>
    <cellStyle name="_Costs not in AURORA 06GRC_Power Costs - Comparison bx Rbtl-Staff-Jt-PC" xfId="2751"/>
    <cellStyle name="_Costs not in AURORA 06GRC_Power Costs - Comparison bx Rbtl-Staff-Jt-PC 2" xfId="2752"/>
    <cellStyle name="_Costs not in AURORA 06GRC_Power Costs - Comparison bx Rbtl-Staff-Jt-PC 2 2" xfId="2753"/>
    <cellStyle name="_Costs not in AURORA 06GRC_Power Costs - Comparison bx Rbtl-Staff-Jt-PC 3" xfId="2754"/>
    <cellStyle name="_Costs not in AURORA 06GRC_Power Costs - Comparison bx Rbtl-Staff-Jt-PC_Adj Bench DR 3 for Initial Briefs (Electric)" xfId="2755"/>
    <cellStyle name="_Costs not in AURORA 06GRC_Power Costs - Comparison bx Rbtl-Staff-Jt-PC_Adj Bench DR 3 for Initial Briefs (Electric) 2" xfId="2756"/>
    <cellStyle name="_Costs not in AURORA 06GRC_Power Costs - Comparison bx Rbtl-Staff-Jt-PC_Adj Bench DR 3 for Initial Briefs (Electric) 2 2" xfId="2757"/>
    <cellStyle name="_Costs not in AURORA 06GRC_Power Costs - Comparison bx Rbtl-Staff-Jt-PC_Adj Bench DR 3 for Initial Briefs (Electric) 3" xfId="2758"/>
    <cellStyle name="_Costs not in AURORA 06GRC_Power Costs - Comparison bx Rbtl-Staff-Jt-PC_Adj Bench DR 3 for Initial Briefs (Electric)_DEM-WP(C) ENERG10C--ctn Mid-C_042010 2010GRC" xfId="2759"/>
    <cellStyle name="_Costs not in AURORA 06GRC_Power Costs - Comparison bx Rbtl-Staff-Jt-PC_DEM-WP(C) ENERG10C--ctn Mid-C_042010 2010GRC" xfId="2760"/>
    <cellStyle name="_Costs not in AURORA 06GRC_Power Costs - Comparison bx Rbtl-Staff-Jt-PC_Electric Rev Req Model (2009 GRC) Rebuttal" xfId="2761"/>
    <cellStyle name="_Costs not in AURORA 06GRC_Power Costs - Comparison bx Rbtl-Staff-Jt-PC_Electric Rev Req Model (2009 GRC) Rebuttal 2" xfId="2762"/>
    <cellStyle name="_Costs not in AURORA 06GRC_Power Costs - Comparison bx Rbtl-Staff-Jt-PC_Electric Rev Req Model (2009 GRC) Rebuttal REmoval of New  WH Solar AdjustMI" xfId="2763"/>
    <cellStyle name="_Costs not in AURORA 06GRC_Power Costs - Comparison bx Rbtl-Staff-Jt-PC_Electric Rev Req Model (2009 GRC) Rebuttal REmoval of New  WH Solar AdjustMI 2" xfId="2764"/>
    <cellStyle name="_Costs not in AURORA 06GRC_Power Costs - Comparison bx Rbtl-Staff-Jt-PC_Electric Rev Req Model (2009 GRC) Rebuttal REmoval of New  WH Solar AdjustMI 2 2" xfId="2765"/>
    <cellStyle name="_Costs not in AURORA 06GRC_Power Costs - Comparison bx Rbtl-Staff-Jt-PC_Electric Rev Req Model (2009 GRC) Rebuttal REmoval of New  WH Solar AdjustMI 3" xfId="2766"/>
    <cellStyle name="_Costs not in AURORA 06GRC_Power Costs - Comparison bx Rbtl-Staff-Jt-PC_Electric Rev Req Model (2009 GRC) Rebuttal REmoval of New  WH Solar AdjustMI_DEM-WP(C) ENERG10C--ctn Mid-C_042010 2010GRC" xfId="2767"/>
    <cellStyle name="_Costs not in AURORA 06GRC_Power Costs - Comparison bx Rbtl-Staff-Jt-PC_Electric Rev Req Model (2009 GRC) Revised 01-18-2010" xfId="2768"/>
    <cellStyle name="_Costs not in AURORA 06GRC_Power Costs - Comparison bx Rbtl-Staff-Jt-PC_Electric Rev Req Model (2009 GRC) Revised 01-18-2010 2" xfId="2769"/>
    <cellStyle name="_Costs not in AURORA 06GRC_Power Costs - Comparison bx Rbtl-Staff-Jt-PC_Electric Rev Req Model (2009 GRC) Revised 01-18-2010 2 2" xfId="2770"/>
    <cellStyle name="_Costs not in AURORA 06GRC_Power Costs - Comparison bx Rbtl-Staff-Jt-PC_Electric Rev Req Model (2009 GRC) Revised 01-18-2010 3" xfId="2771"/>
    <cellStyle name="_Costs not in AURORA 06GRC_Power Costs - Comparison bx Rbtl-Staff-Jt-PC_Electric Rev Req Model (2009 GRC) Revised 01-18-2010_DEM-WP(C) ENERG10C--ctn Mid-C_042010 2010GRC" xfId="2772"/>
    <cellStyle name="_Costs not in AURORA 06GRC_Power Costs - Comparison bx Rbtl-Staff-Jt-PC_Final Order Electric EXHIBIT A-1" xfId="2773"/>
    <cellStyle name="_Costs not in AURORA 06GRC_Power Costs - Comparison bx Rbtl-Staff-Jt-PC_Final Order Electric EXHIBIT A-1 2" xfId="2774"/>
    <cellStyle name="_Costs not in AURORA 06GRC_Rebuttal Power Costs" xfId="2775"/>
    <cellStyle name="_Costs not in AURORA 06GRC_Rebuttal Power Costs 2" xfId="2776"/>
    <cellStyle name="_Costs not in AURORA 06GRC_Rebuttal Power Costs 2 2" xfId="2777"/>
    <cellStyle name="_Costs not in AURORA 06GRC_Rebuttal Power Costs 3" xfId="2778"/>
    <cellStyle name="_Costs not in AURORA 06GRC_Rebuttal Power Costs_Adj Bench DR 3 for Initial Briefs (Electric)" xfId="2779"/>
    <cellStyle name="_Costs not in AURORA 06GRC_Rebuttal Power Costs_Adj Bench DR 3 for Initial Briefs (Electric) 2" xfId="2780"/>
    <cellStyle name="_Costs not in AURORA 06GRC_Rebuttal Power Costs_Adj Bench DR 3 for Initial Briefs (Electric) 2 2" xfId="2781"/>
    <cellStyle name="_Costs not in AURORA 06GRC_Rebuttal Power Costs_Adj Bench DR 3 for Initial Briefs (Electric) 3" xfId="2782"/>
    <cellStyle name="_Costs not in AURORA 06GRC_Rebuttal Power Costs_Adj Bench DR 3 for Initial Briefs (Electric)_DEM-WP(C) ENERG10C--ctn Mid-C_042010 2010GRC" xfId="2783"/>
    <cellStyle name="_Costs not in AURORA 06GRC_Rebuttal Power Costs_DEM-WP(C) ENERG10C--ctn Mid-C_042010 2010GRC" xfId="2784"/>
    <cellStyle name="_Costs not in AURORA 06GRC_Rebuttal Power Costs_Electric Rev Req Model (2009 GRC) Rebuttal" xfId="2785"/>
    <cellStyle name="_Costs not in AURORA 06GRC_Rebuttal Power Costs_Electric Rev Req Model (2009 GRC) Rebuttal 2" xfId="2786"/>
    <cellStyle name="_Costs not in AURORA 06GRC_Rebuttal Power Costs_Electric Rev Req Model (2009 GRC) Rebuttal REmoval of New  WH Solar AdjustMI" xfId="2787"/>
    <cellStyle name="_Costs not in AURORA 06GRC_Rebuttal Power Costs_Electric Rev Req Model (2009 GRC) Rebuttal REmoval of New  WH Solar AdjustMI 2" xfId="2788"/>
    <cellStyle name="_Costs not in AURORA 06GRC_Rebuttal Power Costs_Electric Rev Req Model (2009 GRC) Rebuttal REmoval of New  WH Solar AdjustMI 2 2" xfId="2789"/>
    <cellStyle name="_Costs not in AURORA 06GRC_Rebuttal Power Costs_Electric Rev Req Model (2009 GRC) Rebuttal REmoval of New  WH Solar AdjustMI 3" xfId="2790"/>
    <cellStyle name="_Costs not in AURORA 06GRC_Rebuttal Power Costs_Electric Rev Req Model (2009 GRC) Rebuttal REmoval of New  WH Solar AdjustMI_DEM-WP(C) ENERG10C--ctn Mid-C_042010 2010GRC" xfId="2791"/>
    <cellStyle name="_Costs not in AURORA 06GRC_Rebuttal Power Costs_Electric Rev Req Model (2009 GRC) Revised 01-18-2010" xfId="2792"/>
    <cellStyle name="_Costs not in AURORA 06GRC_Rebuttal Power Costs_Electric Rev Req Model (2009 GRC) Revised 01-18-2010 2" xfId="2793"/>
    <cellStyle name="_Costs not in AURORA 06GRC_Rebuttal Power Costs_Electric Rev Req Model (2009 GRC) Revised 01-18-2010 2 2" xfId="2794"/>
    <cellStyle name="_Costs not in AURORA 06GRC_Rebuttal Power Costs_Electric Rev Req Model (2009 GRC) Revised 01-18-2010 3" xfId="2795"/>
    <cellStyle name="_Costs not in AURORA 06GRC_Rebuttal Power Costs_Electric Rev Req Model (2009 GRC) Revised 01-18-2010_DEM-WP(C) ENERG10C--ctn Mid-C_042010 2010GRC" xfId="2796"/>
    <cellStyle name="_Costs not in AURORA 06GRC_Rebuttal Power Costs_Final Order Electric EXHIBIT A-1" xfId="2797"/>
    <cellStyle name="_Costs not in AURORA 06GRC_Rebuttal Power Costs_Final Order Electric EXHIBIT A-1 2" xfId="2798"/>
    <cellStyle name="_Costs not in AURORA 06GRC_Transmission Workbook for May BOD" xfId="2799"/>
    <cellStyle name="_Costs not in AURORA 06GRC_Transmission Workbook for May BOD 2" xfId="2800"/>
    <cellStyle name="_Costs not in AURORA 06GRC_Transmission Workbook for May BOD 2 2" xfId="2801"/>
    <cellStyle name="_Costs not in AURORA 06GRC_Transmission Workbook for May BOD 3" xfId="2802"/>
    <cellStyle name="_Costs not in AURORA 06GRC_Transmission Workbook for May BOD_DEM-WP(C) ENERG10C--ctn Mid-C_042010 2010GRC" xfId="2803"/>
    <cellStyle name="_Costs not in AURORA 06GRC_Wind Integration 10GRC" xfId="2804"/>
    <cellStyle name="_Costs not in AURORA 06GRC_Wind Integration 10GRC 2" xfId="2805"/>
    <cellStyle name="_Costs not in AURORA 06GRC_Wind Integration 10GRC 2 2" xfId="2806"/>
    <cellStyle name="_Costs not in AURORA 06GRC_Wind Integration 10GRC 3" xfId="2807"/>
    <cellStyle name="_Costs not in AURORA 06GRC_Wind Integration 10GRC_DEM-WP(C) ENERG10C--ctn Mid-C_042010 2010GRC" xfId="2808"/>
    <cellStyle name="_Costs not in AURORA 2006GRC 6.15.06" xfId="2809"/>
    <cellStyle name="_Costs not in AURORA 2006GRC 6.15.06 2" xfId="2810"/>
    <cellStyle name="_Costs not in AURORA 2006GRC 6.15.06 2 2" xfId="2811"/>
    <cellStyle name="_Costs not in AURORA 2006GRC 6.15.06 2 2 2" xfId="2812"/>
    <cellStyle name="_Costs not in AURORA 2006GRC 6.15.06 2 3" xfId="2813"/>
    <cellStyle name="_Costs not in AURORA 2006GRC 6.15.06 3" xfId="2814"/>
    <cellStyle name="_Costs not in AURORA 2006GRC 6.15.06 3 2" xfId="2815"/>
    <cellStyle name="_Costs not in AURORA 2006GRC 6.15.06 4" xfId="2816"/>
    <cellStyle name="_Costs not in AURORA 2006GRC 6.15.06 4 2" xfId="2817"/>
    <cellStyle name="_Costs not in AURORA 2006GRC 6.15.06 4 3" xfId="2818"/>
    <cellStyle name="_Costs not in AURORA 2006GRC 6.15.06 5" xfId="2819"/>
    <cellStyle name="_Costs not in AURORA 2006GRC 6.15.06 5 2" xfId="2820"/>
    <cellStyle name="_Costs not in AURORA 2006GRC 6.15.06 6" xfId="2821"/>
    <cellStyle name="_Costs not in AURORA 2006GRC 6.15.06 6 2" xfId="2822"/>
    <cellStyle name="_Costs not in AURORA 2006GRC 6.15.06 7" xfId="2823"/>
    <cellStyle name="_Costs not in AURORA 2006GRC 6.15.06 7 2" xfId="2824"/>
    <cellStyle name="_Costs not in AURORA 2006GRC 6.15.06_04 07E Wild Horse Wind Expansion (C) (2)" xfId="2825"/>
    <cellStyle name="_Costs not in AURORA 2006GRC 6.15.06_04 07E Wild Horse Wind Expansion (C) (2) 2" xfId="2826"/>
    <cellStyle name="_Costs not in AURORA 2006GRC 6.15.06_04 07E Wild Horse Wind Expansion (C) (2) 2 2" xfId="2827"/>
    <cellStyle name="_Costs not in AURORA 2006GRC 6.15.06_04 07E Wild Horse Wind Expansion (C) (2) 3" xfId="2828"/>
    <cellStyle name="_Costs not in AURORA 2006GRC 6.15.06_04 07E Wild Horse Wind Expansion (C) (2)_Adj Bench DR 3 for Initial Briefs (Electric)" xfId="2829"/>
    <cellStyle name="_Costs not in AURORA 2006GRC 6.15.06_04 07E Wild Horse Wind Expansion (C) (2)_Adj Bench DR 3 for Initial Briefs (Electric) 2" xfId="2830"/>
    <cellStyle name="_Costs not in AURORA 2006GRC 6.15.06_04 07E Wild Horse Wind Expansion (C) (2)_Adj Bench DR 3 for Initial Briefs (Electric) 2 2" xfId="2831"/>
    <cellStyle name="_Costs not in AURORA 2006GRC 6.15.06_04 07E Wild Horse Wind Expansion (C) (2)_Adj Bench DR 3 for Initial Briefs (Electric) 3" xfId="2832"/>
    <cellStyle name="_Costs not in AURORA 2006GRC 6.15.06_04 07E Wild Horse Wind Expansion (C) (2)_Adj Bench DR 3 for Initial Briefs (Electric)_DEM-WP(C) ENERG10C--ctn Mid-C_042010 2010GRC" xfId="2833"/>
    <cellStyle name="_Costs not in AURORA 2006GRC 6.15.06_04 07E Wild Horse Wind Expansion (C) (2)_Book1" xfId="2834"/>
    <cellStyle name="_Costs not in AURORA 2006GRC 6.15.06_04 07E Wild Horse Wind Expansion (C) (2)_DEM-WP(C) ENERG10C--ctn Mid-C_042010 2010GRC" xfId="2835"/>
    <cellStyle name="_Costs not in AURORA 2006GRC 6.15.06_04 07E Wild Horse Wind Expansion (C) (2)_Electric Rev Req Model (2009 GRC) " xfId="2836"/>
    <cellStyle name="_Costs not in AURORA 2006GRC 6.15.06_04 07E Wild Horse Wind Expansion (C) (2)_Electric Rev Req Model (2009 GRC)  2" xfId="2837"/>
    <cellStyle name="_Costs not in AURORA 2006GRC 6.15.06_04 07E Wild Horse Wind Expansion (C) (2)_Electric Rev Req Model (2009 GRC)  2 2" xfId="2838"/>
    <cellStyle name="_Costs not in AURORA 2006GRC 6.15.06_04 07E Wild Horse Wind Expansion (C) (2)_Electric Rev Req Model (2009 GRC)  3" xfId="2839"/>
    <cellStyle name="_Costs not in AURORA 2006GRC 6.15.06_04 07E Wild Horse Wind Expansion (C) (2)_Electric Rev Req Model (2009 GRC) _DEM-WP(C) ENERG10C--ctn Mid-C_042010 2010GRC" xfId="2840"/>
    <cellStyle name="_Costs not in AURORA 2006GRC 6.15.06_04 07E Wild Horse Wind Expansion (C) (2)_Electric Rev Req Model (2009 GRC) Rebuttal" xfId="2841"/>
    <cellStyle name="_Costs not in AURORA 2006GRC 6.15.06_04 07E Wild Horse Wind Expansion (C) (2)_Electric Rev Req Model (2009 GRC) Rebuttal 2" xfId="2842"/>
    <cellStyle name="_Costs not in AURORA 2006GRC 6.15.06_04 07E Wild Horse Wind Expansion (C) (2)_Electric Rev Req Model (2009 GRC) Rebuttal REmoval of New  WH Solar AdjustMI" xfId="2843"/>
    <cellStyle name="_Costs not in AURORA 2006GRC 6.15.06_04 07E Wild Horse Wind Expansion (C) (2)_Electric Rev Req Model (2009 GRC) Rebuttal REmoval of New  WH Solar AdjustMI 2" xfId="2844"/>
    <cellStyle name="_Costs not in AURORA 2006GRC 6.15.06_04 07E Wild Horse Wind Expansion (C) (2)_Electric Rev Req Model (2009 GRC) Rebuttal REmoval of New  WH Solar AdjustMI 2 2" xfId="2845"/>
    <cellStyle name="_Costs not in AURORA 2006GRC 6.15.06_04 07E Wild Horse Wind Expansion (C) (2)_Electric Rev Req Model (2009 GRC) Rebuttal REmoval of New  WH Solar AdjustMI 3" xfId="2846"/>
    <cellStyle name="_Costs not in AURORA 2006GRC 6.15.06_04 07E Wild Horse Wind Expansion (C) (2)_Electric Rev Req Model (2009 GRC) Rebuttal REmoval of New  WH Solar AdjustMI_DEM-WP(C) ENERG10C--ctn Mid-C_042010 2010GRC" xfId="2847"/>
    <cellStyle name="_Costs not in AURORA 2006GRC 6.15.06_04 07E Wild Horse Wind Expansion (C) (2)_Electric Rev Req Model (2009 GRC) Revised 01-18-2010" xfId="2848"/>
    <cellStyle name="_Costs not in AURORA 2006GRC 6.15.06_04 07E Wild Horse Wind Expansion (C) (2)_Electric Rev Req Model (2009 GRC) Revised 01-18-2010 2" xfId="2849"/>
    <cellStyle name="_Costs not in AURORA 2006GRC 6.15.06_04 07E Wild Horse Wind Expansion (C) (2)_Electric Rev Req Model (2009 GRC) Revised 01-18-2010 2 2" xfId="2850"/>
    <cellStyle name="_Costs not in AURORA 2006GRC 6.15.06_04 07E Wild Horse Wind Expansion (C) (2)_Electric Rev Req Model (2009 GRC) Revised 01-18-2010 3" xfId="2851"/>
    <cellStyle name="_Costs not in AURORA 2006GRC 6.15.06_04 07E Wild Horse Wind Expansion (C) (2)_Electric Rev Req Model (2009 GRC) Revised 01-18-2010_DEM-WP(C) ENERG10C--ctn Mid-C_042010 2010GRC" xfId="2852"/>
    <cellStyle name="_Costs not in AURORA 2006GRC 6.15.06_04 07E Wild Horse Wind Expansion (C) (2)_Electric Rev Req Model (2010 GRC)" xfId="2853"/>
    <cellStyle name="_Costs not in AURORA 2006GRC 6.15.06_04 07E Wild Horse Wind Expansion (C) (2)_Electric Rev Req Model (2010 GRC) SF" xfId="2854"/>
    <cellStyle name="_Costs not in AURORA 2006GRC 6.15.06_04 07E Wild Horse Wind Expansion (C) (2)_Final Order Electric EXHIBIT A-1" xfId="2855"/>
    <cellStyle name="_Costs not in AURORA 2006GRC 6.15.06_04 07E Wild Horse Wind Expansion (C) (2)_Final Order Electric EXHIBIT A-1 2" xfId="2856"/>
    <cellStyle name="_Costs not in AURORA 2006GRC 6.15.06_04 07E Wild Horse Wind Expansion (C) (2)_TENASKA REGULATORY ASSET" xfId="2857"/>
    <cellStyle name="_Costs not in AURORA 2006GRC 6.15.06_04 07E Wild Horse Wind Expansion (C) (2)_TENASKA REGULATORY ASSET 2" xfId="2858"/>
    <cellStyle name="_Costs not in AURORA 2006GRC 6.15.06_16.37E Wild Horse Expansion DeferralRevwrkingfile SF" xfId="2859"/>
    <cellStyle name="_Costs not in AURORA 2006GRC 6.15.06_16.37E Wild Horse Expansion DeferralRevwrkingfile SF 2" xfId="2860"/>
    <cellStyle name="_Costs not in AURORA 2006GRC 6.15.06_16.37E Wild Horse Expansion DeferralRevwrkingfile SF 2 2" xfId="2861"/>
    <cellStyle name="_Costs not in AURORA 2006GRC 6.15.06_16.37E Wild Horse Expansion DeferralRevwrkingfile SF 3" xfId="2862"/>
    <cellStyle name="_Costs not in AURORA 2006GRC 6.15.06_16.37E Wild Horse Expansion DeferralRevwrkingfile SF_DEM-WP(C) ENERG10C--ctn Mid-C_042010 2010GRC" xfId="2863"/>
    <cellStyle name="_Costs not in AURORA 2006GRC 6.15.06_2009 Compliance Filing PCA Exhibits for GRC" xfId="2864"/>
    <cellStyle name="_Costs not in AURORA 2006GRC 6.15.06_2009 Compliance Filing PCA Exhibits for GRC 2" xfId="2865"/>
    <cellStyle name="_Costs not in AURORA 2006GRC 6.15.06_2009 GRC Compl Filing - Exhibit D" xfId="2866"/>
    <cellStyle name="_Costs not in AURORA 2006GRC 6.15.06_2009 GRC Compl Filing - Exhibit D 2" xfId="2867"/>
    <cellStyle name="_Costs not in AURORA 2006GRC 6.15.06_2009 GRC Compl Filing - Exhibit D 2 2" xfId="2868"/>
    <cellStyle name="_Costs not in AURORA 2006GRC 6.15.06_2009 GRC Compl Filing - Exhibit D 3" xfId="2869"/>
    <cellStyle name="_Costs not in AURORA 2006GRC 6.15.06_2009 GRC Compl Filing - Exhibit D_DEM-WP(C) ENERG10C--ctn Mid-C_042010 2010GRC" xfId="2870"/>
    <cellStyle name="_Costs not in AURORA 2006GRC 6.15.06_4 31 Regulatory Assets and Liabilities  7 06- Exhibit D" xfId="2871"/>
    <cellStyle name="_Costs not in AURORA 2006GRC 6.15.06_4 31 Regulatory Assets and Liabilities  7 06- Exhibit D 2" xfId="2872"/>
    <cellStyle name="_Costs not in AURORA 2006GRC 6.15.06_4 31 Regulatory Assets and Liabilities  7 06- Exhibit D 2 2" xfId="2873"/>
    <cellStyle name="_Costs not in AURORA 2006GRC 6.15.06_4 31 Regulatory Assets and Liabilities  7 06- Exhibit D 3" xfId="2874"/>
    <cellStyle name="_Costs not in AURORA 2006GRC 6.15.06_4 31 Regulatory Assets and Liabilities  7 06- Exhibit D_DEM-WP(C) ENERG10C--ctn Mid-C_042010 2010GRC" xfId="2875"/>
    <cellStyle name="_Costs not in AURORA 2006GRC 6.15.06_4 31 Regulatory Assets and Liabilities  7 06- Exhibit D_NIM Summary" xfId="2876"/>
    <cellStyle name="_Costs not in AURORA 2006GRC 6.15.06_4 31 Regulatory Assets and Liabilities  7 06- Exhibit D_NIM Summary 2" xfId="2877"/>
    <cellStyle name="_Costs not in AURORA 2006GRC 6.15.06_4 31 Regulatory Assets and Liabilities  7 06- Exhibit D_NIM Summary 2 2" xfId="2878"/>
    <cellStyle name="_Costs not in AURORA 2006GRC 6.15.06_4 31 Regulatory Assets and Liabilities  7 06- Exhibit D_NIM Summary 3" xfId="2879"/>
    <cellStyle name="_Costs not in AURORA 2006GRC 6.15.06_4 31 Regulatory Assets and Liabilities  7 06- Exhibit D_NIM Summary_DEM-WP(C) ENERG10C--ctn Mid-C_042010 2010GRC" xfId="2880"/>
    <cellStyle name="_Costs not in AURORA 2006GRC 6.15.06_4 31E Reg Asset  Liab and EXH D" xfId="2881"/>
    <cellStyle name="_Costs not in AURORA 2006GRC 6.15.06_4 31E Reg Asset  Liab and EXH D _ Aug 10 Filing (2)" xfId="2882"/>
    <cellStyle name="_Costs not in AURORA 2006GRC 6.15.06_4 31E Reg Asset  Liab and EXH D _ Aug 10 Filing (2) 2" xfId="2883"/>
    <cellStyle name="_Costs not in AURORA 2006GRC 6.15.06_4 31E Reg Asset  Liab and EXH D 2" xfId="2884"/>
    <cellStyle name="_Costs not in AURORA 2006GRC 6.15.06_4 31E Reg Asset  Liab and EXH D 3" xfId="2885"/>
    <cellStyle name="_Costs not in AURORA 2006GRC 6.15.06_4 32 Regulatory Assets and Liabilities  7 06- Exhibit D" xfId="2886"/>
    <cellStyle name="_Costs not in AURORA 2006GRC 6.15.06_4 32 Regulatory Assets and Liabilities  7 06- Exhibit D 2" xfId="2887"/>
    <cellStyle name="_Costs not in AURORA 2006GRC 6.15.06_4 32 Regulatory Assets and Liabilities  7 06- Exhibit D 2 2" xfId="2888"/>
    <cellStyle name="_Costs not in AURORA 2006GRC 6.15.06_4 32 Regulatory Assets and Liabilities  7 06- Exhibit D 3" xfId="2889"/>
    <cellStyle name="_Costs not in AURORA 2006GRC 6.15.06_4 32 Regulatory Assets and Liabilities  7 06- Exhibit D_DEM-WP(C) ENERG10C--ctn Mid-C_042010 2010GRC" xfId="2890"/>
    <cellStyle name="_Costs not in AURORA 2006GRC 6.15.06_4 32 Regulatory Assets and Liabilities  7 06- Exhibit D_NIM Summary" xfId="2891"/>
    <cellStyle name="_Costs not in AURORA 2006GRC 6.15.06_4 32 Regulatory Assets and Liabilities  7 06- Exhibit D_NIM Summary 2" xfId="2892"/>
    <cellStyle name="_Costs not in AURORA 2006GRC 6.15.06_4 32 Regulatory Assets and Liabilities  7 06- Exhibit D_NIM Summary 2 2" xfId="2893"/>
    <cellStyle name="_Costs not in AURORA 2006GRC 6.15.06_4 32 Regulatory Assets and Liabilities  7 06- Exhibit D_NIM Summary 3" xfId="2894"/>
    <cellStyle name="_Costs not in AURORA 2006GRC 6.15.06_4 32 Regulatory Assets and Liabilities  7 06- Exhibit D_NIM Summary_DEM-WP(C) ENERG10C--ctn Mid-C_042010 2010GRC" xfId="2895"/>
    <cellStyle name="_Costs not in AURORA 2006GRC 6.15.06_AURORA Total New" xfId="2896"/>
    <cellStyle name="_Costs not in AURORA 2006GRC 6.15.06_AURORA Total New 2" xfId="2897"/>
    <cellStyle name="_Costs not in AURORA 2006GRC 6.15.06_AURORA Total New 2 2" xfId="2898"/>
    <cellStyle name="_Costs not in AURORA 2006GRC 6.15.06_AURORA Total New 3" xfId="2899"/>
    <cellStyle name="_Costs not in AURORA 2006GRC 6.15.06_Book2" xfId="2900"/>
    <cellStyle name="_Costs not in AURORA 2006GRC 6.15.06_Book2 2" xfId="2901"/>
    <cellStyle name="_Costs not in AURORA 2006GRC 6.15.06_Book2 2 2" xfId="2902"/>
    <cellStyle name="_Costs not in AURORA 2006GRC 6.15.06_Book2 3" xfId="2903"/>
    <cellStyle name="_Costs not in AURORA 2006GRC 6.15.06_Book2_Adj Bench DR 3 for Initial Briefs (Electric)" xfId="2904"/>
    <cellStyle name="_Costs not in AURORA 2006GRC 6.15.06_Book2_Adj Bench DR 3 for Initial Briefs (Electric) 2" xfId="2905"/>
    <cellStyle name="_Costs not in AURORA 2006GRC 6.15.06_Book2_Adj Bench DR 3 for Initial Briefs (Electric) 2 2" xfId="2906"/>
    <cellStyle name="_Costs not in AURORA 2006GRC 6.15.06_Book2_Adj Bench DR 3 for Initial Briefs (Electric) 3" xfId="2907"/>
    <cellStyle name="_Costs not in AURORA 2006GRC 6.15.06_Book2_Adj Bench DR 3 for Initial Briefs (Electric)_DEM-WP(C) ENERG10C--ctn Mid-C_042010 2010GRC" xfId="2908"/>
    <cellStyle name="_Costs not in AURORA 2006GRC 6.15.06_Book2_DEM-WP(C) ENERG10C--ctn Mid-C_042010 2010GRC" xfId="2909"/>
    <cellStyle name="_Costs not in AURORA 2006GRC 6.15.06_Book2_Electric Rev Req Model (2009 GRC) Rebuttal" xfId="2910"/>
    <cellStyle name="_Costs not in AURORA 2006GRC 6.15.06_Book2_Electric Rev Req Model (2009 GRC) Rebuttal 2" xfId="2911"/>
    <cellStyle name="_Costs not in AURORA 2006GRC 6.15.06_Book2_Electric Rev Req Model (2009 GRC) Rebuttal REmoval of New  WH Solar AdjustMI" xfId="2912"/>
    <cellStyle name="_Costs not in AURORA 2006GRC 6.15.06_Book2_Electric Rev Req Model (2009 GRC) Rebuttal REmoval of New  WH Solar AdjustMI 2" xfId="2913"/>
    <cellStyle name="_Costs not in AURORA 2006GRC 6.15.06_Book2_Electric Rev Req Model (2009 GRC) Rebuttal REmoval of New  WH Solar AdjustMI 2 2" xfId="2914"/>
    <cellStyle name="_Costs not in AURORA 2006GRC 6.15.06_Book2_Electric Rev Req Model (2009 GRC) Rebuttal REmoval of New  WH Solar AdjustMI 3" xfId="2915"/>
    <cellStyle name="_Costs not in AURORA 2006GRC 6.15.06_Book2_Electric Rev Req Model (2009 GRC) Rebuttal REmoval of New  WH Solar AdjustMI_DEM-WP(C) ENERG10C--ctn Mid-C_042010 2010GRC" xfId="2916"/>
    <cellStyle name="_Costs not in AURORA 2006GRC 6.15.06_Book2_Electric Rev Req Model (2009 GRC) Revised 01-18-2010" xfId="2917"/>
    <cellStyle name="_Costs not in AURORA 2006GRC 6.15.06_Book2_Electric Rev Req Model (2009 GRC) Revised 01-18-2010 2" xfId="2918"/>
    <cellStyle name="_Costs not in AURORA 2006GRC 6.15.06_Book2_Electric Rev Req Model (2009 GRC) Revised 01-18-2010 2 2" xfId="2919"/>
    <cellStyle name="_Costs not in AURORA 2006GRC 6.15.06_Book2_Electric Rev Req Model (2009 GRC) Revised 01-18-2010 3" xfId="2920"/>
    <cellStyle name="_Costs not in AURORA 2006GRC 6.15.06_Book2_Electric Rev Req Model (2009 GRC) Revised 01-18-2010_DEM-WP(C) ENERG10C--ctn Mid-C_042010 2010GRC" xfId="2921"/>
    <cellStyle name="_Costs not in AURORA 2006GRC 6.15.06_Book2_Final Order Electric EXHIBIT A-1" xfId="2922"/>
    <cellStyle name="_Costs not in AURORA 2006GRC 6.15.06_Book2_Final Order Electric EXHIBIT A-1 2" xfId="2923"/>
    <cellStyle name="_Costs not in AURORA 2006GRC 6.15.06_Book4" xfId="2924"/>
    <cellStyle name="_Costs not in AURORA 2006GRC 6.15.06_Book4 2" xfId="2925"/>
    <cellStyle name="_Costs not in AURORA 2006GRC 6.15.06_Book4 2 2" xfId="2926"/>
    <cellStyle name="_Costs not in AURORA 2006GRC 6.15.06_Book4 3" xfId="2927"/>
    <cellStyle name="_Costs not in AURORA 2006GRC 6.15.06_Book4_DEM-WP(C) ENERG10C--ctn Mid-C_042010 2010GRC" xfId="2928"/>
    <cellStyle name="_Costs not in AURORA 2006GRC 6.15.06_Book9" xfId="2929"/>
    <cellStyle name="_Costs not in AURORA 2006GRC 6.15.06_Book9 2" xfId="2930"/>
    <cellStyle name="_Costs not in AURORA 2006GRC 6.15.06_Book9 2 2" xfId="2931"/>
    <cellStyle name="_Costs not in AURORA 2006GRC 6.15.06_Book9 3" xfId="2932"/>
    <cellStyle name="_Costs not in AURORA 2006GRC 6.15.06_Book9_DEM-WP(C) ENERG10C--ctn Mid-C_042010 2010GRC" xfId="2933"/>
    <cellStyle name="_Costs not in AURORA 2006GRC 6.15.06_Chelan PUD Power Costs (8-10)" xfId="2934"/>
    <cellStyle name="_Costs not in AURORA 2006GRC 6.15.06_Chelan PUD Power Costs (8-10) 2" xfId="2935"/>
    <cellStyle name="_Costs not in AURORA 2006GRC 6.15.06_DEM-WP(C) Chelan Power Costs" xfId="2936"/>
    <cellStyle name="_Costs not in AURORA 2006GRC 6.15.06_DEM-WP(C) Chelan Power Costs 2" xfId="2937"/>
    <cellStyle name="_Costs not in AURORA 2006GRC 6.15.06_DEM-WP(C) ENERG10C--ctn Mid-C_042010 2010GRC" xfId="2938"/>
    <cellStyle name="_Costs not in AURORA 2006GRC 6.15.06_DEM-WP(C) Gas Transport 2010GRC" xfId="2939"/>
    <cellStyle name="_Costs not in AURORA 2006GRC 6.15.06_DEM-WP(C) Gas Transport 2010GRC 2" xfId="2940"/>
    <cellStyle name="_Costs not in AURORA 2006GRC 6.15.06_Exh A-1 resulting from UE-112050 effective Jan 1 2012" xfId="2941"/>
    <cellStyle name="_Costs not in AURORA 2006GRC 6.15.06_Exh G - Klamath Peaker PPA fr C Locke 2-12" xfId="2942"/>
    <cellStyle name="_Costs not in AURORA 2006GRC 6.15.06_Exhibit A-1 effective 4-1-11 fr S Free 12-11" xfId="2943"/>
    <cellStyle name="_Costs not in AURORA 2006GRC 6.15.06_Mint Farm Generation BPA" xfId="2944"/>
    <cellStyle name="_Costs not in AURORA 2006GRC 6.15.06_NIM Summary" xfId="2945"/>
    <cellStyle name="_Costs not in AURORA 2006GRC 6.15.06_NIM Summary 09GRC" xfId="2946"/>
    <cellStyle name="_Costs not in AURORA 2006GRC 6.15.06_NIM Summary 09GRC 2" xfId="2947"/>
    <cellStyle name="_Costs not in AURORA 2006GRC 6.15.06_NIM Summary 09GRC 2 2" xfId="2948"/>
    <cellStyle name="_Costs not in AURORA 2006GRC 6.15.06_NIM Summary 09GRC 3" xfId="2949"/>
    <cellStyle name="_Costs not in AURORA 2006GRC 6.15.06_NIM Summary 09GRC_DEM-WP(C) ENERG10C--ctn Mid-C_042010 2010GRC" xfId="2950"/>
    <cellStyle name="_Costs not in AURORA 2006GRC 6.15.06_NIM Summary 10" xfId="2951"/>
    <cellStyle name="_Costs not in AURORA 2006GRC 6.15.06_NIM Summary 11" xfId="2952"/>
    <cellStyle name="_Costs not in AURORA 2006GRC 6.15.06_NIM Summary 12" xfId="2953"/>
    <cellStyle name="_Costs not in AURORA 2006GRC 6.15.06_NIM Summary 13" xfId="2954"/>
    <cellStyle name="_Costs not in AURORA 2006GRC 6.15.06_NIM Summary 14" xfId="2955"/>
    <cellStyle name="_Costs not in AURORA 2006GRC 6.15.06_NIM Summary 15" xfId="2956"/>
    <cellStyle name="_Costs not in AURORA 2006GRC 6.15.06_NIM Summary 16" xfId="2957"/>
    <cellStyle name="_Costs not in AURORA 2006GRC 6.15.06_NIM Summary 17" xfId="2958"/>
    <cellStyle name="_Costs not in AURORA 2006GRC 6.15.06_NIM Summary 18" xfId="2959"/>
    <cellStyle name="_Costs not in AURORA 2006GRC 6.15.06_NIM Summary 19" xfId="2960"/>
    <cellStyle name="_Costs not in AURORA 2006GRC 6.15.06_NIM Summary 2" xfId="2961"/>
    <cellStyle name="_Costs not in AURORA 2006GRC 6.15.06_NIM Summary 2 2" xfId="2962"/>
    <cellStyle name="_Costs not in AURORA 2006GRC 6.15.06_NIM Summary 20" xfId="2963"/>
    <cellStyle name="_Costs not in AURORA 2006GRC 6.15.06_NIM Summary 21" xfId="2964"/>
    <cellStyle name="_Costs not in AURORA 2006GRC 6.15.06_NIM Summary 22" xfId="2965"/>
    <cellStyle name="_Costs not in AURORA 2006GRC 6.15.06_NIM Summary 23" xfId="2966"/>
    <cellStyle name="_Costs not in AURORA 2006GRC 6.15.06_NIM Summary 24" xfId="2967"/>
    <cellStyle name="_Costs not in AURORA 2006GRC 6.15.06_NIM Summary 25" xfId="2968"/>
    <cellStyle name="_Costs not in AURORA 2006GRC 6.15.06_NIM Summary 26" xfId="2969"/>
    <cellStyle name="_Costs not in AURORA 2006GRC 6.15.06_NIM Summary 27" xfId="2970"/>
    <cellStyle name="_Costs not in AURORA 2006GRC 6.15.06_NIM Summary 28" xfId="2971"/>
    <cellStyle name="_Costs not in AURORA 2006GRC 6.15.06_NIM Summary 29" xfId="2972"/>
    <cellStyle name="_Costs not in AURORA 2006GRC 6.15.06_NIM Summary 3" xfId="2973"/>
    <cellStyle name="_Costs not in AURORA 2006GRC 6.15.06_NIM Summary 30" xfId="2974"/>
    <cellStyle name="_Costs not in AURORA 2006GRC 6.15.06_NIM Summary 31" xfId="2975"/>
    <cellStyle name="_Costs not in AURORA 2006GRC 6.15.06_NIM Summary 32" xfId="2976"/>
    <cellStyle name="_Costs not in AURORA 2006GRC 6.15.06_NIM Summary 33" xfId="2977"/>
    <cellStyle name="_Costs not in AURORA 2006GRC 6.15.06_NIM Summary 34" xfId="2978"/>
    <cellStyle name="_Costs not in AURORA 2006GRC 6.15.06_NIM Summary 35" xfId="2979"/>
    <cellStyle name="_Costs not in AURORA 2006GRC 6.15.06_NIM Summary 36" xfId="2980"/>
    <cellStyle name="_Costs not in AURORA 2006GRC 6.15.06_NIM Summary 37" xfId="2981"/>
    <cellStyle name="_Costs not in AURORA 2006GRC 6.15.06_NIM Summary 38" xfId="2982"/>
    <cellStyle name="_Costs not in AURORA 2006GRC 6.15.06_NIM Summary 39" xfId="2983"/>
    <cellStyle name="_Costs not in AURORA 2006GRC 6.15.06_NIM Summary 4" xfId="2984"/>
    <cellStyle name="_Costs not in AURORA 2006GRC 6.15.06_NIM Summary 40" xfId="2985"/>
    <cellStyle name="_Costs not in AURORA 2006GRC 6.15.06_NIM Summary 41" xfId="2986"/>
    <cellStyle name="_Costs not in AURORA 2006GRC 6.15.06_NIM Summary 42" xfId="2987"/>
    <cellStyle name="_Costs not in AURORA 2006GRC 6.15.06_NIM Summary 43" xfId="2988"/>
    <cellStyle name="_Costs not in AURORA 2006GRC 6.15.06_NIM Summary 44" xfId="2989"/>
    <cellStyle name="_Costs not in AURORA 2006GRC 6.15.06_NIM Summary 45" xfId="2990"/>
    <cellStyle name="_Costs not in AURORA 2006GRC 6.15.06_NIM Summary 46" xfId="2991"/>
    <cellStyle name="_Costs not in AURORA 2006GRC 6.15.06_NIM Summary 47" xfId="2992"/>
    <cellStyle name="_Costs not in AURORA 2006GRC 6.15.06_NIM Summary 48" xfId="2993"/>
    <cellStyle name="_Costs not in AURORA 2006GRC 6.15.06_NIM Summary 49" xfId="2994"/>
    <cellStyle name="_Costs not in AURORA 2006GRC 6.15.06_NIM Summary 5" xfId="2995"/>
    <cellStyle name="_Costs not in AURORA 2006GRC 6.15.06_NIM Summary 50" xfId="2996"/>
    <cellStyle name="_Costs not in AURORA 2006GRC 6.15.06_NIM Summary 51" xfId="2997"/>
    <cellStyle name="_Costs not in AURORA 2006GRC 6.15.06_NIM Summary 6" xfId="2998"/>
    <cellStyle name="_Costs not in AURORA 2006GRC 6.15.06_NIM Summary 7" xfId="2999"/>
    <cellStyle name="_Costs not in AURORA 2006GRC 6.15.06_NIM Summary 8" xfId="3000"/>
    <cellStyle name="_Costs not in AURORA 2006GRC 6.15.06_NIM Summary 9" xfId="3001"/>
    <cellStyle name="_Costs not in AURORA 2006GRC 6.15.06_NIM Summary_DEM-WP(C) ENERG10C--ctn Mid-C_042010 2010GRC" xfId="3002"/>
    <cellStyle name="_Costs not in AURORA 2006GRC 6.15.06_PCA 10 -  Exhibit D Dec 2011" xfId="3003"/>
    <cellStyle name="_Costs not in AURORA 2006GRC 6.15.06_PCA 10 -  Exhibit D from A Kellogg Jan 2011" xfId="3004"/>
    <cellStyle name="_Costs not in AURORA 2006GRC 6.15.06_PCA 10 -  Exhibit D from A Kellogg July 2011" xfId="3005"/>
    <cellStyle name="_Costs not in AURORA 2006GRC 6.15.06_PCA 10 -  Exhibit D from S Free Rcv'd 12-11" xfId="3006"/>
    <cellStyle name="_Costs not in AURORA 2006GRC 6.15.06_PCA 11 -  Exhibit D Jan 2012 fr A Kellogg" xfId="3007"/>
    <cellStyle name="_Costs not in AURORA 2006GRC 6.15.06_PCA 11 -  Exhibit D Jan 2012 WF" xfId="3008"/>
    <cellStyle name="_Costs not in AURORA 2006GRC 6.15.06_PCA 9 -  Exhibit D April 2010" xfId="3009"/>
    <cellStyle name="_Costs not in AURORA 2006GRC 6.15.06_PCA 9 -  Exhibit D April 2010 (3)" xfId="3010"/>
    <cellStyle name="_Costs not in AURORA 2006GRC 6.15.06_PCA 9 -  Exhibit D April 2010 (3) 2" xfId="3011"/>
    <cellStyle name="_Costs not in AURORA 2006GRC 6.15.06_PCA 9 -  Exhibit D April 2010 (3) 2 2" xfId="3012"/>
    <cellStyle name="_Costs not in AURORA 2006GRC 6.15.06_PCA 9 -  Exhibit D April 2010 (3) 3" xfId="3013"/>
    <cellStyle name="_Costs not in AURORA 2006GRC 6.15.06_PCA 9 -  Exhibit D April 2010 (3)_DEM-WP(C) ENERG10C--ctn Mid-C_042010 2010GRC" xfId="3014"/>
    <cellStyle name="_Costs not in AURORA 2006GRC 6.15.06_PCA 9 -  Exhibit D April 2010 2" xfId="3015"/>
    <cellStyle name="_Costs not in AURORA 2006GRC 6.15.06_PCA 9 -  Exhibit D April 2010 3" xfId="3016"/>
    <cellStyle name="_Costs not in AURORA 2006GRC 6.15.06_PCA 9 -  Exhibit D April 2010 4" xfId="3017"/>
    <cellStyle name="_Costs not in AURORA 2006GRC 6.15.06_PCA 9 -  Exhibit D April 2010 5" xfId="3018"/>
    <cellStyle name="_Costs not in AURORA 2006GRC 6.15.06_PCA 9 -  Exhibit D April 2010 6" xfId="3019"/>
    <cellStyle name="_Costs not in AURORA 2006GRC 6.15.06_PCA 9 -  Exhibit D Nov 2010" xfId="3020"/>
    <cellStyle name="_Costs not in AURORA 2006GRC 6.15.06_PCA 9 -  Exhibit D Nov 2010 2" xfId="3021"/>
    <cellStyle name="_Costs not in AURORA 2006GRC 6.15.06_PCA 9 - Exhibit D at August 2010" xfId="3022"/>
    <cellStyle name="_Costs not in AURORA 2006GRC 6.15.06_PCA 9 - Exhibit D at August 2010 2" xfId="3023"/>
    <cellStyle name="_Costs not in AURORA 2006GRC 6.15.06_PCA 9 - Exhibit D June 2010 GRC" xfId="3024"/>
    <cellStyle name="_Costs not in AURORA 2006GRC 6.15.06_PCA 9 - Exhibit D June 2010 GRC 2" xfId="3025"/>
    <cellStyle name="_Costs not in AURORA 2006GRC 6.15.06_Power Costs - Comparison bx Rbtl-Staff-Jt-PC" xfId="3026"/>
    <cellStyle name="_Costs not in AURORA 2006GRC 6.15.06_Power Costs - Comparison bx Rbtl-Staff-Jt-PC 2" xfId="3027"/>
    <cellStyle name="_Costs not in AURORA 2006GRC 6.15.06_Power Costs - Comparison bx Rbtl-Staff-Jt-PC 2 2" xfId="3028"/>
    <cellStyle name="_Costs not in AURORA 2006GRC 6.15.06_Power Costs - Comparison bx Rbtl-Staff-Jt-PC 3" xfId="3029"/>
    <cellStyle name="_Costs not in AURORA 2006GRC 6.15.06_Power Costs - Comparison bx Rbtl-Staff-Jt-PC_Adj Bench DR 3 for Initial Briefs (Electric)" xfId="3030"/>
    <cellStyle name="_Costs not in AURORA 2006GRC 6.15.06_Power Costs - Comparison bx Rbtl-Staff-Jt-PC_Adj Bench DR 3 for Initial Briefs (Electric) 2" xfId="3031"/>
    <cellStyle name="_Costs not in AURORA 2006GRC 6.15.06_Power Costs - Comparison bx Rbtl-Staff-Jt-PC_Adj Bench DR 3 for Initial Briefs (Electric) 2 2" xfId="3032"/>
    <cellStyle name="_Costs not in AURORA 2006GRC 6.15.06_Power Costs - Comparison bx Rbtl-Staff-Jt-PC_Adj Bench DR 3 for Initial Briefs (Electric) 3" xfId="3033"/>
    <cellStyle name="_Costs not in AURORA 2006GRC 6.15.06_Power Costs - Comparison bx Rbtl-Staff-Jt-PC_Adj Bench DR 3 for Initial Briefs (Electric)_DEM-WP(C) ENERG10C--ctn Mid-C_042010 2010GRC" xfId="3034"/>
    <cellStyle name="_Costs not in AURORA 2006GRC 6.15.06_Power Costs - Comparison bx Rbtl-Staff-Jt-PC_DEM-WP(C) ENERG10C--ctn Mid-C_042010 2010GRC" xfId="3035"/>
    <cellStyle name="_Costs not in AURORA 2006GRC 6.15.06_Power Costs - Comparison bx Rbtl-Staff-Jt-PC_Electric Rev Req Model (2009 GRC) Rebuttal" xfId="3036"/>
    <cellStyle name="_Costs not in AURORA 2006GRC 6.15.06_Power Costs - Comparison bx Rbtl-Staff-Jt-PC_Electric Rev Req Model (2009 GRC) Rebuttal 2" xfId="3037"/>
    <cellStyle name="_Costs not in AURORA 2006GRC 6.15.06_Power Costs - Comparison bx Rbtl-Staff-Jt-PC_Electric Rev Req Model (2009 GRC) Rebuttal REmoval of New  WH Solar AdjustMI" xfId="3038"/>
    <cellStyle name="_Costs not in AURORA 2006GRC 6.15.06_Power Costs - Comparison bx Rbtl-Staff-Jt-PC_Electric Rev Req Model (2009 GRC) Rebuttal REmoval of New  WH Solar AdjustMI 2" xfId="3039"/>
    <cellStyle name="_Costs not in AURORA 2006GRC 6.15.06_Power Costs - Comparison bx Rbtl-Staff-Jt-PC_Electric Rev Req Model (2009 GRC) Rebuttal REmoval of New  WH Solar AdjustMI 2 2" xfId="3040"/>
    <cellStyle name="_Costs not in AURORA 2006GRC 6.15.06_Power Costs - Comparison bx Rbtl-Staff-Jt-PC_Electric Rev Req Model (2009 GRC) Rebuttal REmoval of New  WH Solar AdjustMI 3" xfId="3041"/>
    <cellStyle name="_Costs not in AURORA 2006GRC 6.15.06_Power Costs - Comparison bx Rbtl-Staff-Jt-PC_Electric Rev Req Model (2009 GRC) Rebuttal REmoval of New  WH Solar AdjustMI_DEM-WP(C) ENERG10C--ctn Mid-C_042010 2010GRC" xfId="3042"/>
    <cellStyle name="_Costs not in AURORA 2006GRC 6.15.06_Power Costs - Comparison bx Rbtl-Staff-Jt-PC_Electric Rev Req Model (2009 GRC) Revised 01-18-2010" xfId="3043"/>
    <cellStyle name="_Costs not in AURORA 2006GRC 6.15.06_Power Costs - Comparison bx Rbtl-Staff-Jt-PC_Electric Rev Req Model (2009 GRC) Revised 01-18-2010 2" xfId="3044"/>
    <cellStyle name="_Costs not in AURORA 2006GRC 6.15.06_Power Costs - Comparison bx Rbtl-Staff-Jt-PC_Electric Rev Req Model (2009 GRC) Revised 01-18-2010 2 2" xfId="3045"/>
    <cellStyle name="_Costs not in AURORA 2006GRC 6.15.06_Power Costs - Comparison bx Rbtl-Staff-Jt-PC_Electric Rev Req Model (2009 GRC) Revised 01-18-2010 3" xfId="3046"/>
    <cellStyle name="_Costs not in AURORA 2006GRC 6.15.06_Power Costs - Comparison bx Rbtl-Staff-Jt-PC_Electric Rev Req Model (2009 GRC) Revised 01-18-2010_DEM-WP(C) ENERG10C--ctn Mid-C_042010 2010GRC" xfId="3047"/>
    <cellStyle name="_Costs not in AURORA 2006GRC 6.15.06_Power Costs - Comparison bx Rbtl-Staff-Jt-PC_Final Order Electric EXHIBIT A-1" xfId="3048"/>
    <cellStyle name="_Costs not in AURORA 2006GRC 6.15.06_Power Costs - Comparison bx Rbtl-Staff-Jt-PC_Final Order Electric EXHIBIT A-1 2" xfId="3049"/>
    <cellStyle name="_Costs not in AURORA 2006GRC 6.15.06_Rebuttal Power Costs" xfId="3050"/>
    <cellStyle name="_Costs not in AURORA 2006GRC 6.15.06_Rebuttal Power Costs 2" xfId="3051"/>
    <cellStyle name="_Costs not in AURORA 2006GRC 6.15.06_Rebuttal Power Costs 2 2" xfId="3052"/>
    <cellStyle name="_Costs not in AURORA 2006GRC 6.15.06_Rebuttal Power Costs 3" xfId="3053"/>
    <cellStyle name="_Costs not in AURORA 2006GRC 6.15.06_Rebuttal Power Costs_Adj Bench DR 3 for Initial Briefs (Electric)" xfId="3054"/>
    <cellStyle name="_Costs not in AURORA 2006GRC 6.15.06_Rebuttal Power Costs_Adj Bench DR 3 for Initial Briefs (Electric) 2" xfId="3055"/>
    <cellStyle name="_Costs not in AURORA 2006GRC 6.15.06_Rebuttal Power Costs_Adj Bench DR 3 for Initial Briefs (Electric) 2 2" xfId="3056"/>
    <cellStyle name="_Costs not in AURORA 2006GRC 6.15.06_Rebuttal Power Costs_Adj Bench DR 3 for Initial Briefs (Electric) 3" xfId="3057"/>
    <cellStyle name="_Costs not in AURORA 2006GRC 6.15.06_Rebuttal Power Costs_Adj Bench DR 3 for Initial Briefs (Electric)_DEM-WP(C) ENERG10C--ctn Mid-C_042010 2010GRC" xfId="3058"/>
    <cellStyle name="_Costs not in AURORA 2006GRC 6.15.06_Rebuttal Power Costs_DEM-WP(C) ENERG10C--ctn Mid-C_042010 2010GRC" xfId="3059"/>
    <cellStyle name="_Costs not in AURORA 2006GRC 6.15.06_Rebuttal Power Costs_Electric Rev Req Model (2009 GRC) Rebuttal" xfId="3060"/>
    <cellStyle name="_Costs not in AURORA 2006GRC 6.15.06_Rebuttal Power Costs_Electric Rev Req Model (2009 GRC) Rebuttal 2" xfId="3061"/>
    <cellStyle name="_Costs not in AURORA 2006GRC 6.15.06_Rebuttal Power Costs_Electric Rev Req Model (2009 GRC) Rebuttal REmoval of New  WH Solar AdjustMI" xfId="3062"/>
    <cellStyle name="_Costs not in AURORA 2006GRC 6.15.06_Rebuttal Power Costs_Electric Rev Req Model (2009 GRC) Rebuttal REmoval of New  WH Solar AdjustMI 2" xfId="3063"/>
    <cellStyle name="_Costs not in AURORA 2006GRC 6.15.06_Rebuttal Power Costs_Electric Rev Req Model (2009 GRC) Rebuttal REmoval of New  WH Solar AdjustMI 2 2" xfId="3064"/>
    <cellStyle name="_Costs not in AURORA 2006GRC 6.15.06_Rebuttal Power Costs_Electric Rev Req Model (2009 GRC) Rebuttal REmoval of New  WH Solar AdjustMI 3" xfId="3065"/>
    <cellStyle name="_Costs not in AURORA 2006GRC 6.15.06_Rebuttal Power Costs_Electric Rev Req Model (2009 GRC) Rebuttal REmoval of New  WH Solar AdjustMI_DEM-WP(C) ENERG10C--ctn Mid-C_042010 2010GRC" xfId="3066"/>
    <cellStyle name="_Costs not in AURORA 2006GRC 6.15.06_Rebuttal Power Costs_Electric Rev Req Model (2009 GRC) Revised 01-18-2010" xfId="3067"/>
    <cellStyle name="_Costs not in AURORA 2006GRC 6.15.06_Rebuttal Power Costs_Electric Rev Req Model (2009 GRC) Revised 01-18-2010 2" xfId="3068"/>
    <cellStyle name="_Costs not in AURORA 2006GRC 6.15.06_Rebuttal Power Costs_Electric Rev Req Model (2009 GRC) Revised 01-18-2010 2 2" xfId="3069"/>
    <cellStyle name="_Costs not in AURORA 2006GRC 6.15.06_Rebuttal Power Costs_Electric Rev Req Model (2009 GRC) Revised 01-18-2010 3" xfId="3070"/>
    <cellStyle name="_Costs not in AURORA 2006GRC 6.15.06_Rebuttal Power Costs_Electric Rev Req Model (2009 GRC) Revised 01-18-2010_DEM-WP(C) ENERG10C--ctn Mid-C_042010 2010GRC" xfId="3071"/>
    <cellStyle name="_Costs not in AURORA 2006GRC 6.15.06_Rebuttal Power Costs_Final Order Electric EXHIBIT A-1" xfId="3072"/>
    <cellStyle name="_Costs not in AURORA 2006GRC 6.15.06_Rebuttal Power Costs_Final Order Electric EXHIBIT A-1 2" xfId="3073"/>
    <cellStyle name="_Costs not in AURORA 2006GRC 6.15.06_Wind Integration 10GRC" xfId="3074"/>
    <cellStyle name="_Costs not in AURORA 2006GRC 6.15.06_Wind Integration 10GRC 2" xfId="3075"/>
    <cellStyle name="_Costs not in AURORA 2006GRC 6.15.06_Wind Integration 10GRC 2 2" xfId="3076"/>
    <cellStyle name="_Costs not in AURORA 2006GRC 6.15.06_Wind Integration 10GRC 3" xfId="3077"/>
    <cellStyle name="_Costs not in AURORA 2006GRC 6.15.06_Wind Integration 10GRC_DEM-WP(C) ENERG10C--ctn Mid-C_042010 2010GRC" xfId="3078"/>
    <cellStyle name="_Costs not in AURORA 2006GRC w gas price updated" xfId="3079"/>
    <cellStyle name="_Costs not in AURORA 2006GRC w gas price updated 2" xfId="3080"/>
    <cellStyle name="_Costs not in AURORA 2006GRC w gas price updated 2 2" xfId="3081"/>
    <cellStyle name="_Costs not in AURORA 2006GRC w gas price updated 3" xfId="3082"/>
    <cellStyle name="_Costs not in AURORA 2006GRC w gas price updated 3 2" xfId="3083"/>
    <cellStyle name="_Costs not in AURORA 2006GRC w gas price updated 4" xfId="3084"/>
    <cellStyle name="_Costs not in AURORA 2006GRC w gas price updated 4 2" xfId="3085"/>
    <cellStyle name="_Costs not in AURORA 2006GRC w gas price updated 5" xfId="3086"/>
    <cellStyle name="_Costs not in AURORA 2006GRC w gas price updated 5 2" xfId="3087"/>
    <cellStyle name="_Costs not in AURORA 2006GRC w gas price updated 6" xfId="3088"/>
    <cellStyle name="_Costs not in AURORA 2006GRC w gas price updated 6 2" xfId="3089"/>
    <cellStyle name="_Costs not in AURORA 2006GRC w gas price updated_Adj Bench DR 3 for Initial Briefs (Electric)" xfId="3090"/>
    <cellStyle name="_Costs not in AURORA 2006GRC w gas price updated_Adj Bench DR 3 for Initial Briefs (Electric) 2" xfId="3091"/>
    <cellStyle name="_Costs not in AURORA 2006GRC w gas price updated_Adj Bench DR 3 for Initial Briefs (Electric) 2 2" xfId="3092"/>
    <cellStyle name="_Costs not in AURORA 2006GRC w gas price updated_Adj Bench DR 3 for Initial Briefs (Electric) 3" xfId="3093"/>
    <cellStyle name="_Costs not in AURORA 2006GRC w gas price updated_Adj Bench DR 3 for Initial Briefs (Electric)_DEM-WP(C) ENERG10C--ctn Mid-C_042010 2010GRC" xfId="3094"/>
    <cellStyle name="_Costs not in AURORA 2006GRC w gas price updated_Book1" xfId="3095"/>
    <cellStyle name="_Costs not in AURORA 2006GRC w gas price updated_Book2" xfId="3096"/>
    <cellStyle name="_Costs not in AURORA 2006GRC w gas price updated_Book2 2" xfId="3097"/>
    <cellStyle name="_Costs not in AURORA 2006GRC w gas price updated_Book2 2 2" xfId="3098"/>
    <cellStyle name="_Costs not in AURORA 2006GRC w gas price updated_Book2 3" xfId="3099"/>
    <cellStyle name="_Costs not in AURORA 2006GRC w gas price updated_Book2_Adj Bench DR 3 for Initial Briefs (Electric)" xfId="3100"/>
    <cellStyle name="_Costs not in AURORA 2006GRC w gas price updated_Book2_Adj Bench DR 3 for Initial Briefs (Electric) 2" xfId="3101"/>
    <cellStyle name="_Costs not in AURORA 2006GRC w gas price updated_Book2_Adj Bench DR 3 for Initial Briefs (Electric) 2 2" xfId="3102"/>
    <cellStyle name="_Costs not in AURORA 2006GRC w gas price updated_Book2_Adj Bench DR 3 for Initial Briefs (Electric) 3" xfId="3103"/>
    <cellStyle name="_Costs not in AURORA 2006GRC w gas price updated_Book2_Adj Bench DR 3 for Initial Briefs (Electric)_DEM-WP(C) ENERG10C--ctn Mid-C_042010 2010GRC" xfId="3104"/>
    <cellStyle name="_Costs not in AURORA 2006GRC w gas price updated_Book2_DEM-WP(C) ENERG10C--ctn Mid-C_042010 2010GRC" xfId="3105"/>
    <cellStyle name="_Costs not in AURORA 2006GRC w gas price updated_Book2_Electric Rev Req Model (2009 GRC) Rebuttal" xfId="3106"/>
    <cellStyle name="_Costs not in AURORA 2006GRC w gas price updated_Book2_Electric Rev Req Model (2009 GRC) Rebuttal 2" xfId="3107"/>
    <cellStyle name="_Costs not in AURORA 2006GRC w gas price updated_Book2_Electric Rev Req Model (2009 GRC) Rebuttal REmoval of New  WH Solar AdjustMI" xfId="3108"/>
    <cellStyle name="_Costs not in AURORA 2006GRC w gas price updated_Book2_Electric Rev Req Model (2009 GRC) Rebuttal REmoval of New  WH Solar AdjustMI 2" xfId="3109"/>
    <cellStyle name="_Costs not in AURORA 2006GRC w gas price updated_Book2_Electric Rev Req Model (2009 GRC) Rebuttal REmoval of New  WH Solar AdjustMI 2 2" xfId="3110"/>
    <cellStyle name="_Costs not in AURORA 2006GRC w gas price updated_Book2_Electric Rev Req Model (2009 GRC) Rebuttal REmoval of New  WH Solar AdjustMI 3" xfId="3111"/>
    <cellStyle name="_Costs not in AURORA 2006GRC w gas price updated_Book2_Electric Rev Req Model (2009 GRC) Rebuttal REmoval of New  WH Solar AdjustMI_DEM-WP(C) ENERG10C--ctn Mid-C_042010 2010GRC" xfId="3112"/>
    <cellStyle name="_Costs not in AURORA 2006GRC w gas price updated_Book2_Electric Rev Req Model (2009 GRC) Revised 01-18-2010" xfId="3113"/>
    <cellStyle name="_Costs not in AURORA 2006GRC w gas price updated_Book2_Electric Rev Req Model (2009 GRC) Revised 01-18-2010 2" xfId="3114"/>
    <cellStyle name="_Costs not in AURORA 2006GRC w gas price updated_Book2_Electric Rev Req Model (2009 GRC) Revised 01-18-2010 2 2" xfId="3115"/>
    <cellStyle name="_Costs not in AURORA 2006GRC w gas price updated_Book2_Electric Rev Req Model (2009 GRC) Revised 01-18-2010 3" xfId="3116"/>
    <cellStyle name="_Costs not in AURORA 2006GRC w gas price updated_Book2_Electric Rev Req Model (2009 GRC) Revised 01-18-2010_DEM-WP(C) ENERG10C--ctn Mid-C_042010 2010GRC" xfId="3117"/>
    <cellStyle name="_Costs not in AURORA 2006GRC w gas price updated_Book2_Final Order Electric EXHIBIT A-1" xfId="3118"/>
    <cellStyle name="_Costs not in AURORA 2006GRC w gas price updated_Book2_Final Order Electric EXHIBIT A-1 2" xfId="3119"/>
    <cellStyle name="_Costs not in AURORA 2006GRC w gas price updated_Chelan PUD Power Costs (8-10)" xfId="3120"/>
    <cellStyle name="_Costs not in AURORA 2006GRC w gas price updated_Chelan PUD Power Costs (8-10) 2" xfId="3121"/>
    <cellStyle name="_Costs not in AURORA 2006GRC w gas price updated_Colstrip 1&amp;2 Annual O&amp;M Budgets" xfId="3122"/>
    <cellStyle name="_Costs not in AURORA 2006GRC w gas price updated_Confidential Material" xfId="3123"/>
    <cellStyle name="_Costs not in AURORA 2006GRC w gas price updated_Confidential Material 2" xfId="3124"/>
    <cellStyle name="_Costs not in AURORA 2006GRC w gas price updated_DEM-WP(C) Colstrip 12 Coal Cost Forecast 2010GRC" xfId="3125"/>
    <cellStyle name="_Costs not in AURORA 2006GRC w gas price updated_DEM-WP(C) Colstrip 12 Coal Cost Forecast 2010GRC 2" xfId="3126"/>
    <cellStyle name="_Costs not in AURORA 2006GRC w gas price updated_DEM-WP(C) ENERG10C--ctn Mid-C_042010 2010GRC" xfId="3127"/>
    <cellStyle name="_Costs not in AURORA 2006GRC w gas price updated_DEM-WP(C) Production O&amp;M 2010GRC As-Filed" xfId="3128"/>
    <cellStyle name="_Costs not in AURORA 2006GRC w gas price updated_DEM-WP(C) Production O&amp;M 2010GRC As-Filed 2" xfId="3129"/>
    <cellStyle name="_Costs not in AURORA 2006GRC w gas price updated_DEM-WP(C) Production O&amp;M 2010GRC As-Filed 2 2" xfId="3130"/>
    <cellStyle name="_Costs not in AURORA 2006GRC w gas price updated_DEM-WP(C) Production O&amp;M 2010GRC As-Filed 3" xfId="3131"/>
    <cellStyle name="_Costs not in AURORA 2006GRC w gas price updated_DEM-WP(C) Production O&amp;M 2010GRC As-Filed 3 2" xfId="3132"/>
    <cellStyle name="_Costs not in AURORA 2006GRC w gas price updated_DEM-WP(C) Production O&amp;M 2010GRC As-Filed 4" xfId="3133"/>
    <cellStyle name="_Costs not in AURORA 2006GRC w gas price updated_DEM-WP(C) Production O&amp;M 2010GRC As-Filed 4 2" xfId="3134"/>
    <cellStyle name="_Costs not in AURORA 2006GRC w gas price updated_DEM-WP(C) Production O&amp;M 2010GRC As-Filed 5" xfId="3135"/>
    <cellStyle name="_Costs not in AURORA 2006GRC w gas price updated_DEM-WP(C) Production O&amp;M 2010GRC As-Filed 5 2" xfId="3136"/>
    <cellStyle name="_Costs not in AURORA 2006GRC w gas price updated_DEM-WP(C) Production O&amp;M 2010GRC As-Filed 6" xfId="3137"/>
    <cellStyle name="_Costs not in AURORA 2006GRC w gas price updated_DEM-WP(C) Production O&amp;M 2010GRC As-Filed 6 2" xfId="3138"/>
    <cellStyle name="_Costs not in AURORA 2006GRC w gas price updated_Electric Rev Req Model (2009 GRC) " xfId="3139"/>
    <cellStyle name="_Costs not in AURORA 2006GRC w gas price updated_Electric Rev Req Model (2009 GRC)  2" xfId="3140"/>
    <cellStyle name="_Costs not in AURORA 2006GRC w gas price updated_Electric Rev Req Model (2009 GRC)  2 2" xfId="3141"/>
    <cellStyle name="_Costs not in AURORA 2006GRC w gas price updated_Electric Rev Req Model (2009 GRC)  3" xfId="3142"/>
    <cellStyle name="_Costs not in AURORA 2006GRC w gas price updated_Electric Rev Req Model (2009 GRC) _DEM-WP(C) ENERG10C--ctn Mid-C_042010 2010GRC" xfId="3143"/>
    <cellStyle name="_Costs not in AURORA 2006GRC w gas price updated_Electric Rev Req Model (2009 GRC) Rebuttal" xfId="3144"/>
    <cellStyle name="_Costs not in AURORA 2006GRC w gas price updated_Electric Rev Req Model (2009 GRC) Rebuttal 2" xfId="3145"/>
    <cellStyle name="_Costs not in AURORA 2006GRC w gas price updated_Electric Rev Req Model (2009 GRC) Rebuttal REmoval of New  WH Solar AdjustMI" xfId="3146"/>
    <cellStyle name="_Costs not in AURORA 2006GRC w gas price updated_Electric Rev Req Model (2009 GRC) Rebuttal REmoval of New  WH Solar AdjustMI 2" xfId="3147"/>
    <cellStyle name="_Costs not in AURORA 2006GRC w gas price updated_Electric Rev Req Model (2009 GRC) Rebuttal REmoval of New  WH Solar AdjustMI 2 2" xfId="3148"/>
    <cellStyle name="_Costs not in AURORA 2006GRC w gas price updated_Electric Rev Req Model (2009 GRC) Rebuttal REmoval of New  WH Solar AdjustMI 3" xfId="3149"/>
    <cellStyle name="_Costs not in AURORA 2006GRC w gas price updated_Electric Rev Req Model (2009 GRC) Rebuttal REmoval of New  WH Solar AdjustMI_DEM-WP(C) ENERG10C--ctn Mid-C_042010 2010GRC" xfId="3150"/>
    <cellStyle name="_Costs not in AURORA 2006GRC w gas price updated_Electric Rev Req Model (2009 GRC) Revised 01-18-2010" xfId="3151"/>
    <cellStyle name="_Costs not in AURORA 2006GRC w gas price updated_Electric Rev Req Model (2009 GRC) Revised 01-18-2010 2" xfId="3152"/>
    <cellStyle name="_Costs not in AURORA 2006GRC w gas price updated_Electric Rev Req Model (2009 GRC) Revised 01-18-2010 2 2" xfId="3153"/>
    <cellStyle name="_Costs not in AURORA 2006GRC w gas price updated_Electric Rev Req Model (2009 GRC) Revised 01-18-2010 3" xfId="3154"/>
    <cellStyle name="_Costs not in AURORA 2006GRC w gas price updated_Electric Rev Req Model (2009 GRC) Revised 01-18-2010_DEM-WP(C) ENERG10C--ctn Mid-C_042010 2010GRC" xfId="3155"/>
    <cellStyle name="_Costs not in AURORA 2006GRC w gas price updated_Electric Rev Req Model (2010 GRC)" xfId="3156"/>
    <cellStyle name="_Costs not in AURORA 2006GRC w gas price updated_Electric Rev Req Model (2010 GRC) SF" xfId="3157"/>
    <cellStyle name="_Costs not in AURORA 2006GRC w gas price updated_Final Order Electric EXHIBIT A-1" xfId="3158"/>
    <cellStyle name="_Costs not in AURORA 2006GRC w gas price updated_Final Order Electric EXHIBIT A-1 2" xfId="3159"/>
    <cellStyle name="_Costs not in AURORA 2006GRC w gas price updated_NIM Summary" xfId="3160"/>
    <cellStyle name="_Costs not in AURORA 2006GRC w gas price updated_NIM Summary 2" xfId="3161"/>
    <cellStyle name="_Costs not in AURORA 2006GRC w gas price updated_NIM Summary 2 2" xfId="3162"/>
    <cellStyle name="_Costs not in AURORA 2006GRC w gas price updated_NIM Summary 3" xfId="3163"/>
    <cellStyle name="_Costs not in AURORA 2006GRC w gas price updated_NIM Summary_DEM-WP(C) ENERG10C--ctn Mid-C_042010 2010GRC" xfId="3164"/>
    <cellStyle name="_Costs not in AURORA 2006GRC w gas price updated_Rebuttal Power Costs" xfId="3165"/>
    <cellStyle name="_Costs not in AURORA 2006GRC w gas price updated_Rebuttal Power Costs 2" xfId="3166"/>
    <cellStyle name="_Costs not in AURORA 2006GRC w gas price updated_Rebuttal Power Costs 2 2" xfId="3167"/>
    <cellStyle name="_Costs not in AURORA 2006GRC w gas price updated_Rebuttal Power Costs 3" xfId="3168"/>
    <cellStyle name="_Costs not in AURORA 2006GRC w gas price updated_Rebuttal Power Costs_Adj Bench DR 3 for Initial Briefs (Electric)" xfId="3169"/>
    <cellStyle name="_Costs not in AURORA 2006GRC w gas price updated_Rebuttal Power Costs_Adj Bench DR 3 for Initial Briefs (Electric) 2" xfId="3170"/>
    <cellStyle name="_Costs not in AURORA 2006GRC w gas price updated_Rebuttal Power Costs_Adj Bench DR 3 for Initial Briefs (Electric) 2 2" xfId="3171"/>
    <cellStyle name="_Costs not in AURORA 2006GRC w gas price updated_Rebuttal Power Costs_Adj Bench DR 3 for Initial Briefs (Electric) 3" xfId="3172"/>
    <cellStyle name="_Costs not in AURORA 2006GRC w gas price updated_Rebuttal Power Costs_Adj Bench DR 3 for Initial Briefs (Electric)_DEM-WP(C) ENERG10C--ctn Mid-C_042010 2010GRC" xfId="3173"/>
    <cellStyle name="_Costs not in AURORA 2006GRC w gas price updated_Rebuttal Power Costs_DEM-WP(C) ENERG10C--ctn Mid-C_042010 2010GRC" xfId="3174"/>
    <cellStyle name="_Costs not in AURORA 2006GRC w gas price updated_Rebuttal Power Costs_Electric Rev Req Model (2009 GRC) Rebuttal" xfId="3175"/>
    <cellStyle name="_Costs not in AURORA 2006GRC w gas price updated_Rebuttal Power Costs_Electric Rev Req Model (2009 GRC) Rebuttal 2" xfId="3176"/>
    <cellStyle name="_Costs not in AURORA 2006GRC w gas price updated_Rebuttal Power Costs_Electric Rev Req Model (2009 GRC) Rebuttal REmoval of New  WH Solar AdjustMI" xfId="3177"/>
    <cellStyle name="_Costs not in AURORA 2006GRC w gas price updated_Rebuttal Power Costs_Electric Rev Req Model (2009 GRC) Rebuttal REmoval of New  WH Solar AdjustMI 2" xfId="3178"/>
    <cellStyle name="_Costs not in AURORA 2006GRC w gas price updated_Rebuttal Power Costs_Electric Rev Req Model (2009 GRC) Rebuttal REmoval of New  WH Solar AdjustMI 2 2" xfId="3179"/>
    <cellStyle name="_Costs not in AURORA 2006GRC w gas price updated_Rebuttal Power Costs_Electric Rev Req Model (2009 GRC) Rebuttal REmoval of New  WH Solar AdjustMI 3" xfId="3180"/>
    <cellStyle name="_Costs not in AURORA 2006GRC w gas price updated_Rebuttal Power Costs_Electric Rev Req Model (2009 GRC) Rebuttal REmoval of New  WH Solar AdjustMI_DEM-WP(C) ENERG10C--ctn Mid-C_042010 2010GRC" xfId="3181"/>
    <cellStyle name="_Costs not in AURORA 2006GRC w gas price updated_Rebuttal Power Costs_Electric Rev Req Model (2009 GRC) Revised 01-18-2010" xfId="3182"/>
    <cellStyle name="_Costs not in AURORA 2006GRC w gas price updated_Rebuttal Power Costs_Electric Rev Req Model (2009 GRC) Revised 01-18-2010 2" xfId="3183"/>
    <cellStyle name="_Costs not in AURORA 2006GRC w gas price updated_Rebuttal Power Costs_Electric Rev Req Model (2009 GRC) Revised 01-18-2010 2 2" xfId="3184"/>
    <cellStyle name="_Costs not in AURORA 2006GRC w gas price updated_Rebuttal Power Costs_Electric Rev Req Model (2009 GRC) Revised 01-18-2010 3" xfId="3185"/>
    <cellStyle name="_Costs not in AURORA 2006GRC w gas price updated_Rebuttal Power Costs_Electric Rev Req Model (2009 GRC) Revised 01-18-2010_DEM-WP(C) ENERG10C--ctn Mid-C_042010 2010GRC" xfId="3186"/>
    <cellStyle name="_Costs not in AURORA 2006GRC w gas price updated_Rebuttal Power Costs_Final Order Electric EXHIBIT A-1" xfId="3187"/>
    <cellStyle name="_Costs not in AURORA 2006GRC w gas price updated_Rebuttal Power Costs_Final Order Electric EXHIBIT A-1 2" xfId="3188"/>
    <cellStyle name="_Costs not in AURORA 2006GRC w gas price updated_TENASKA REGULATORY ASSET" xfId="3189"/>
    <cellStyle name="_Costs not in AURORA 2006GRC w gas price updated_TENASKA REGULATORY ASSET 2" xfId="3190"/>
    <cellStyle name="_Costs not in AURORA 2007 Rate Case" xfId="3191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 4" xfId="3198"/>
    <cellStyle name="_Costs not in AURORA 2007 Rate Case 4 2" xfId="3199"/>
    <cellStyle name="_Costs not in AURORA 2007 Rate Case 4 3" xfId="3200"/>
    <cellStyle name="_Costs not in AURORA 2007 Rate Case 5" xfId="3201"/>
    <cellStyle name="_Costs not in AURORA 2007 Rate Case 5 2" xfId="3202"/>
    <cellStyle name="_Costs not in AURORA 2007 Rate Case 6" xfId="3203"/>
    <cellStyle name="_Costs not in AURORA 2007 Rate Case 6 2" xfId="3204"/>
    <cellStyle name="_Costs not in AURORA 2007 Rate Case 7" xfId="3205"/>
    <cellStyle name="_Costs not in AURORA 2007 Rate Case 7 2" xfId="3206"/>
    <cellStyle name="_Costs not in AURORA 2007 Rate Case_(C) WHE Proforma with ITC cash grant 10 Yr Amort_for deferral_102809" xfId="3207"/>
    <cellStyle name="_Costs not in AURORA 2007 Rate Case_(C) WHE Proforma with ITC cash grant 10 Yr Amort_for deferral_102809 2" xfId="3208"/>
    <cellStyle name="_Costs not in AURORA 2007 Rate Case_(C) WHE Proforma with ITC cash grant 10 Yr Amort_for deferral_102809 2 2" xfId="3209"/>
    <cellStyle name="_Costs not in AURORA 2007 Rate Case_(C) WHE Proforma with ITC cash grant 10 Yr Amort_for deferral_102809 3" xfId="3210"/>
    <cellStyle name="_Costs not in AURORA 2007 Rate Case_(C) WHE Proforma with ITC cash grant 10 Yr Amort_for deferral_102809_16.07E Wild Horse Wind Expansionwrkingfile" xfId="3211"/>
    <cellStyle name="_Costs not in AURORA 2007 Rate Case_(C) WHE Proforma with ITC cash grant 10 Yr Amort_for deferral_102809_16.07E Wild Horse Wind Expansionwrkingfile 2" xfId="3212"/>
    <cellStyle name="_Costs not in AURORA 2007 Rate Case_(C) WHE Proforma with ITC cash grant 10 Yr Amort_for deferral_102809_16.07E Wild Horse Wind Expansionwrkingfile 2 2" xfId="3213"/>
    <cellStyle name="_Costs not in AURORA 2007 Rate Case_(C) WHE Proforma with ITC cash grant 10 Yr Amort_for deferral_102809_16.07E Wild Horse Wind Expansionwrkingfile 3" xfId="3214"/>
    <cellStyle name="_Costs not in AURORA 2007 Rate Case_(C) WHE Proforma with ITC cash grant 10 Yr Amort_for deferral_102809_16.07E Wild Horse Wind Expansionwrkingfile SF" xfId="3215"/>
    <cellStyle name="_Costs not in AURORA 2007 Rate Case_(C) WHE Proforma with ITC cash grant 10 Yr Amort_for deferral_102809_16.07E Wild Horse Wind Expansionwrkingfile SF 2" xfId="3216"/>
    <cellStyle name="_Costs not in AURORA 2007 Rate Case_(C) WHE Proforma with ITC cash grant 10 Yr Amort_for deferral_102809_16.07E Wild Horse Wind Expansionwrkingfile SF 2 2" xfId="3217"/>
    <cellStyle name="_Costs not in AURORA 2007 Rate Case_(C) WHE Proforma with ITC cash grant 10 Yr Amort_for deferral_102809_16.07E Wild Horse Wind Expansionwrkingfile SF 3" xfId="3218"/>
    <cellStyle name="_Costs not in AURORA 2007 Rate Case_(C) WHE Proforma with ITC cash grant 10 Yr Amort_for deferral_102809_16.07E Wild Horse Wind Expansionwrkingfile SF_DEM-WP(C) ENERG10C--ctn Mid-C_042010 2010GRC" xfId="3219"/>
    <cellStyle name="_Costs not in AURORA 2007 Rate Case_(C) WHE Proforma with ITC cash grant 10 Yr Amort_for deferral_102809_16.07E Wild Horse Wind Expansionwrkingfile_DEM-WP(C) ENERG10C--ctn Mid-C_042010 2010GRC" xfId="3220"/>
    <cellStyle name="_Costs not in AURORA 2007 Rate Case_(C) WHE Proforma with ITC cash grant 10 Yr Amort_for deferral_102809_16.37E Wild Horse Expansion DeferralRevwrkingfile SF" xfId="3221"/>
    <cellStyle name="_Costs not in AURORA 2007 Rate Case_(C) WHE Proforma with ITC cash grant 10 Yr Amort_for deferral_102809_16.37E Wild Horse Expansion DeferralRevwrkingfile SF 2" xfId="3222"/>
    <cellStyle name="_Costs not in AURORA 2007 Rate Case_(C) WHE Proforma with ITC cash grant 10 Yr Amort_for deferral_102809_16.37E Wild Horse Expansion DeferralRevwrkingfile SF 2 2" xfId="3223"/>
    <cellStyle name="_Costs not in AURORA 2007 Rate Case_(C) WHE Proforma with ITC cash grant 10 Yr Amort_for deferral_102809_16.37E Wild Horse Expansion DeferralRevwrkingfile SF 3" xfId="3224"/>
    <cellStyle name="_Costs not in AURORA 2007 Rate Case_(C) WHE Proforma with ITC cash grant 10 Yr Amort_for deferral_102809_16.37E Wild Horse Expansion DeferralRevwrkingfile SF_DEM-WP(C) ENERG10C--ctn Mid-C_042010 2010GRC" xfId="3225"/>
    <cellStyle name="_Costs not in AURORA 2007 Rate Case_(C) WHE Proforma with ITC cash grant 10 Yr Amort_for deferral_102809_DEM-WP(C) ENERG10C--ctn Mid-C_042010 2010GRC" xfId="3226"/>
    <cellStyle name="_Costs not in AURORA 2007 Rate Case_(C) WHE Proforma with ITC cash grant 10 Yr Amort_for rebuttal_120709" xfId="3227"/>
    <cellStyle name="_Costs not in AURORA 2007 Rate Case_(C) WHE Proforma with ITC cash grant 10 Yr Amort_for rebuttal_120709 2" xfId="3228"/>
    <cellStyle name="_Costs not in AURORA 2007 Rate Case_(C) WHE Proforma with ITC cash grant 10 Yr Amort_for rebuttal_120709 2 2" xfId="3229"/>
    <cellStyle name="_Costs not in AURORA 2007 Rate Case_(C) WHE Proforma with ITC cash grant 10 Yr Amort_for rebuttal_120709 3" xfId="3230"/>
    <cellStyle name="_Costs not in AURORA 2007 Rate Case_(C) WHE Proforma with ITC cash grant 10 Yr Amort_for rebuttal_120709_DEM-WP(C) ENERG10C--ctn Mid-C_042010 2010GRC" xfId="3231"/>
    <cellStyle name="_Costs not in AURORA 2007 Rate Case_04.07E Wild Horse Wind Expansion" xfId="3232"/>
    <cellStyle name="_Costs not in AURORA 2007 Rate Case_04.07E Wild Horse Wind Expansion 2" xfId="3233"/>
    <cellStyle name="_Costs not in AURORA 2007 Rate Case_04.07E Wild Horse Wind Expansion 2 2" xfId="3234"/>
    <cellStyle name="_Costs not in AURORA 2007 Rate Case_04.07E Wild Horse Wind Expansion 3" xfId="3235"/>
    <cellStyle name="_Costs not in AURORA 2007 Rate Case_04.07E Wild Horse Wind Expansion_16.07E Wild Horse Wind Expansionwrkingfile" xfId="3236"/>
    <cellStyle name="_Costs not in AURORA 2007 Rate Case_04.07E Wild Horse Wind Expansion_16.07E Wild Horse Wind Expansionwrkingfile 2" xfId="3237"/>
    <cellStyle name="_Costs not in AURORA 2007 Rate Case_04.07E Wild Horse Wind Expansion_16.07E Wild Horse Wind Expansionwrkingfile 2 2" xfId="3238"/>
    <cellStyle name="_Costs not in AURORA 2007 Rate Case_04.07E Wild Horse Wind Expansion_16.07E Wild Horse Wind Expansionwrkingfile 3" xfId="3239"/>
    <cellStyle name="_Costs not in AURORA 2007 Rate Case_04.07E Wild Horse Wind Expansion_16.07E Wild Horse Wind Expansionwrkingfile SF" xfId="3240"/>
    <cellStyle name="_Costs not in AURORA 2007 Rate Case_04.07E Wild Horse Wind Expansion_16.07E Wild Horse Wind Expansionwrkingfile SF 2" xfId="3241"/>
    <cellStyle name="_Costs not in AURORA 2007 Rate Case_04.07E Wild Horse Wind Expansion_16.07E Wild Horse Wind Expansionwrkingfile SF 2 2" xfId="3242"/>
    <cellStyle name="_Costs not in AURORA 2007 Rate Case_04.07E Wild Horse Wind Expansion_16.07E Wild Horse Wind Expansionwrkingfile SF 3" xfId="3243"/>
    <cellStyle name="_Costs not in AURORA 2007 Rate Case_04.07E Wild Horse Wind Expansion_16.07E Wild Horse Wind Expansionwrkingfile SF_DEM-WP(C) ENERG10C--ctn Mid-C_042010 2010GRC" xfId="3244"/>
    <cellStyle name="_Costs not in AURORA 2007 Rate Case_04.07E Wild Horse Wind Expansion_16.07E Wild Horse Wind Expansionwrkingfile_DEM-WP(C) ENERG10C--ctn Mid-C_042010 2010GRC" xfId="3245"/>
    <cellStyle name="_Costs not in AURORA 2007 Rate Case_04.07E Wild Horse Wind Expansion_16.37E Wild Horse Expansion DeferralRevwrkingfile SF" xfId="3246"/>
    <cellStyle name="_Costs not in AURORA 2007 Rate Case_04.07E Wild Horse Wind Expansion_16.37E Wild Horse Expansion DeferralRevwrkingfile SF 2" xfId="3247"/>
    <cellStyle name="_Costs not in AURORA 2007 Rate Case_04.07E Wild Horse Wind Expansion_16.37E Wild Horse Expansion DeferralRevwrkingfile SF 2 2" xfId="3248"/>
    <cellStyle name="_Costs not in AURORA 2007 Rate Case_04.07E Wild Horse Wind Expansion_16.37E Wild Horse Expansion DeferralRevwrkingfile SF 3" xfId="3249"/>
    <cellStyle name="_Costs not in AURORA 2007 Rate Case_04.07E Wild Horse Wind Expansion_16.37E Wild Horse Expansion DeferralRevwrkingfile SF_DEM-WP(C) ENERG10C--ctn Mid-C_042010 2010GRC" xfId="3250"/>
    <cellStyle name="_Costs not in AURORA 2007 Rate Case_04.07E Wild Horse Wind Expansion_DEM-WP(C) ENERG10C--ctn Mid-C_042010 2010GRC" xfId="3251"/>
    <cellStyle name="_Costs not in AURORA 2007 Rate Case_16.07E Wild Horse Wind Expansionwrkingfile" xfId="3252"/>
    <cellStyle name="_Costs not in AURORA 2007 Rate Case_16.07E Wild Horse Wind Expansionwrkingfile 2" xfId="3253"/>
    <cellStyle name="_Costs not in AURORA 2007 Rate Case_16.07E Wild Horse Wind Expansionwrkingfile 2 2" xfId="3254"/>
    <cellStyle name="_Costs not in AURORA 2007 Rate Case_16.07E Wild Horse Wind Expansionwrkingfile 3" xfId="3255"/>
    <cellStyle name="_Costs not in AURORA 2007 Rate Case_16.07E Wild Horse Wind Expansionwrkingfile SF" xfId="3256"/>
    <cellStyle name="_Costs not in AURORA 2007 Rate Case_16.07E Wild Horse Wind Expansionwrkingfile SF 2" xfId="3257"/>
    <cellStyle name="_Costs not in AURORA 2007 Rate Case_16.07E Wild Horse Wind Expansionwrkingfile SF 2 2" xfId="3258"/>
    <cellStyle name="_Costs not in AURORA 2007 Rate Case_16.07E Wild Horse Wind Expansionwrkingfile SF 3" xfId="3259"/>
    <cellStyle name="_Costs not in AURORA 2007 Rate Case_16.07E Wild Horse Wind Expansionwrkingfile SF_DEM-WP(C) ENERG10C--ctn Mid-C_042010 2010GRC" xfId="3260"/>
    <cellStyle name="_Costs not in AURORA 2007 Rate Case_16.07E Wild Horse Wind Expansionwrkingfile_DEM-WP(C) ENERG10C--ctn Mid-C_042010 2010GRC" xfId="3261"/>
    <cellStyle name="_Costs not in AURORA 2007 Rate Case_16.37E Wild Horse Expansion DeferralRevwrkingfile SF" xfId="3262"/>
    <cellStyle name="_Costs not in AURORA 2007 Rate Case_16.37E Wild Horse Expansion DeferralRevwrkingfile SF 2" xfId="3263"/>
    <cellStyle name="_Costs not in AURORA 2007 Rate Case_16.37E Wild Horse Expansion DeferralRevwrkingfile SF 2 2" xfId="3264"/>
    <cellStyle name="_Costs not in AURORA 2007 Rate Case_16.37E Wild Horse Expansion DeferralRevwrkingfile SF 3" xfId="3265"/>
    <cellStyle name="_Costs not in AURORA 2007 Rate Case_16.37E Wild Horse Expansion DeferralRevwrkingfile SF_DEM-WP(C) ENERG10C--ctn Mid-C_042010 2010GRC" xfId="3266"/>
    <cellStyle name="_Costs not in AURORA 2007 Rate Case_2009 Compliance Filing PCA Exhibits for GRC" xfId="3267"/>
    <cellStyle name="_Costs not in AURORA 2007 Rate Case_2009 Compliance Filing PCA Exhibits for GRC 2" xfId="3268"/>
    <cellStyle name="_Costs not in AURORA 2007 Rate Case_2009 GRC Compl Filing - Exhibit D" xfId="3269"/>
    <cellStyle name="_Costs not in AURORA 2007 Rate Case_2009 GRC Compl Filing - Exhibit D 2" xfId="3270"/>
    <cellStyle name="_Costs not in AURORA 2007 Rate Case_2009 GRC Compl Filing - Exhibit D 2 2" xfId="3271"/>
    <cellStyle name="_Costs not in AURORA 2007 Rate Case_2009 GRC Compl Filing - Exhibit D 3" xfId="3272"/>
    <cellStyle name="_Costs not in AURORA 2007 Rate Case_2009 GRC Compl Filing - Exhibit D_DEM-WP(C) ENERG10C--ctn Mid-C_042010 2010GRC" xfId="3273"/>
    <cellStyle name="_Costs not in AURORA 2007 Rate Case_4 31 Regulatory Assets and Liabilities  7 06- Exhibit D" xfId="3274"/>
    <cellStyle name="_Costs not in AURORA 2007 Rate Case_4 31 Regulatory Assets and Liabilities  7 06- Exhibit D 2" xfId="3275"/>
    <cellStyle name="_Costs not in AURORA 2007 Rate Case_4 31 Regulatory Assets and Liabilities  7 06- Exhibit D 2 2" xfId="3276"/>
    <cellStyle name="_Costs not in AURORA 2007 Rate Case_4 31 Regulatory Assets and Liabilities  7 06- Exhibit D 3" xfId="3277"/>
    <cellStyle name="_Costs not in AURORA 2007 Rate Case_4 31 Regulatory Assets and Liabilities  7 06- Exhibit D_DEM-WP(C) ENERG10C--ctn Mid-C_042010 2010GRC" xfId="3278"/>
    <cellStyle name="_Costs not in AURORA 2007 Rate Case_4 31 Regulatory Assets and Liabilities  7 06- Exhibit D_NIM Summary" xfId="3279"/>
    <cellStyle name="_Costs not in AURORA 2007 Rate Case_4 31 Regulatory Assets and Liabilities  7 06- Exhibit D_NIM Summary 2" xfId="3280"/>
    <cellStyle name="_Costs not in AURORA 2007 Rate Case_4 31 Regulatory Assets and Liabilities  7 06- Exhibit D_NIM Summary 2 2" xfId="3281"/>
    <cellStyle name="_Costs not in AURORA 2007 Rate Case_4 31 Regulatory Assets and Liabilities  7 06- Exhibit D_NIM Summary 3" xfId="3282"/>
    <cellStyle name="_Costs not in AURORA 2007 Rate Case_4 31 Regulatory Assets and Liabilities  7 06- Exhibit D_NIM Summary_DEM-WP(C) ENERG10C--ctn Mid-C_042010 2010GRC" xfId="3283"/>
    <cellStyle name="_Costs not in AURORA 2007 Rate Case_4 31E Reg Asset  Liab and EXH D" xfId="3284"/>
    <cellStyle name="_Costs not in AURORA 2007 Rate Case_4 31E Reg Asset  Liab and EXH D _ Aug 10 Filing (2)" xfId="3285"/>
    <cellStyle name="_Costs not in AURORA 2007 Rate Case_4 31E Reg Asset  Liab and EXH D _ Aug 10 Filing (2) 2" xfId="3286"/>
    <cellStyle name="_Costs not in AURORA 2007 Rate Case_4 31E Reg Asset  Liab and EXH D 2" xfId="3287"/>
    <cellStyle name="_Costs not in AURORA 2007 Rate Case_4 31E Reg Asset  Liab and EXH D 3" xfId="3288"/>
    <cellStyle name="_Costs not in AURORA 2007 Rate Case_4 32 Regulatory Assets and Liabilities  7 06- Exhibit D" xfId="3289"/>
    <cellStyle name="_Costs not in AURORA 2007 Rate Case_4 32 Regulatory Assets and Liabilities  7 06- Exhibit D 2" xfId="3290"/>
    <cellStyle name="_Costs not in AURORA 2007 Rate Case_4 32 Regulatory Assets and Liabilities  7 06- Exhibit D 2 2" xfId="3291"/>
    <cellStyle name="_Costs not in AURORA 2007 Rate Case_4 32 Regulatory Assets and Liabilities  7 06- Exhibit D 3" xfId="3292"/>
    <cellStyle name="_Costs not in AURORA 2007 Rate Case_4 32 Regulatory Assets and Liabilities  7 06- Exhibit D_DEM-WP(C) ENERG10C--ctn Mid-C_042010 2010GRC" xfId="3293"/>
    <cellStyle name="_Costs not in AURORA 2007 Rate Case_4 32 Regulatory Assets and Liabilities  7 06- Exhibit D_NIM Summary" xfId="3294"/>
    <cellStyle name="_Costs not in AURORA 2007 Rate Case_4 32 Regulatory Assets and Liabilities  7 06- Exhibit D_NIM Summary 2" xfId="3295"/>
    <cellStyle name="_Costs not in AURORA 2007 Rate Case_4 32 Regulatory Assets and Liabilities  7 06- Exhibit D_NIM Summary 2 2" xfId="3296"/>
    <cellStyle name="_Costs not in AURORA 2007 Rate Case_4 32 Regulatory Assets and Liabilities  7 06- Exhibit D_NIM Summary 3" xfId="3297"/>
    <cellStyle name="_Costs not in AURORA 2007 Rate Case_4 32 Regulatory Assets and Liabilities  7 06- Exhibit D_NIM Summary_DEM-WP(C) ENERG10C--ctn Mid-C_042010 2010GRC" xfId="3298"/>
    <cellStyle name="_Costs not in AURORA 2007 Rate Case_AURORA Total New" xfId="3299"/>
    <cellStyle name="_Costs not in AURORA 2007 Rate Case_AURORA Total New 2" xfId="3300"/>
    <cellStyle name="_Costs not in AURORA 2007 Rate Case_AURORA Total New 2 2" xfId="3301"/>
    <cellStyle name="_Costs not in AURORA 2007 Rate Case_AURORA Total New 3" xfId="3302"/>
    <cellStyle name="_Costs not in AURORA 2007 Rate Case_Book2" xfId="3303"/>
    <cellStyle name="_Costs not in AURORA 2007 Rate Case_Book2 2" xfId="3304"/>
    <cellStyle name="_Costs not in AURORA 2007 Rate Case_Book2 2 2" xfId="3305"/>
    <cellStyle name="_Costs not in AURORA 2007 Rate Case_Book2 3" xfId="3306"/>
    <cellStyle name="_Costs not in AURORA 2007 Rate Case_Book2_Adj Bench DR 3 for Initial Briefs (Electric)" xfId="3307"/>
    <cellStyle name="_Costs not in AURORA 2007 Rate Case_Book2_Adj Bench DR 3 for Initial Briefs (Electric) 2" xfId="3308"/>
    <cellStyle name="_Costs not in AURORA 2007 Rate Case_Book2_Adj Bench DR 3 for Initial Briefs (Electric) 2 2" xfId="3309"/>
    <cellStyle name="_Costs not in AURORA 2007 Rate Case_Book2_Adj Bench DR 3 for Initial Briefs (Electric) 3" xfId="3310"/>
    <cellStyle name="_Costs not in AURORA 2007 Rate Case_Book2_Adj Bench DR 3 for Initial Briefs (Electric)_DEM-WP(C) ENERG10C--ctn Mid-C_042010 2010GRC" xfId="3311"/>
    <cellStyle name="_Costs not in AURORA 2007 Rate Case_Book2_DEM-WP(C) ENERG10C--ctn Mid-C_042010 2010GRC" xfId="3312"/>
    <cellStyle name="_Costs not in AURORA 2007 Rate Case_Book2_Electric Rev Req Model (2009 GRC) Rebuttal" xfId="3313"/>
    <cellStyle name="_Costs not in AURORA 2007 Rate Case_Book2_Electric Rev Req Model (2009 GRC) Rebuttal 2" xfId="3314"/>
    <cellStyle name="_Costs not in AURORA 2007 Rate Case_Book2_Electric Rev Req Model (2009 GRC) Rebuttal REmoval of New  WH Solar AdjustMI" xfId="3315"/>
    <cellStyle name="_Costs not in AURORA 2007 Rate Case_Book2_Electric Rev Req Model (2009 GRC) Rebuttal REmoval of New  WH Solar AdjustMI 2" xfId="3316"/>
    <cellStyle name="_Costs not in AURORA 2007 Rate Case_Book2_Electric Rev Req Model (2009 GRC) Rebuttal REmoval of New  WH Solar AdjustMI 2 2" xfId="3317"/>
    <cellStyle name="_Costs not in AURORA 2007 Rate Case_Book2_Electric Rev Req Model (2009 GRC) Rebuttal REmoval of New  WH Solar AdjustMI 3" xfId="3318"/>
    <cellStyle name="_Costs not in AURORA 2007 Rate Case_Book2_Electric Rev Req Model (2009 GRC) Rebuttal REmoval of New  WH Solar AdjustMI_DEM-WP(C) ENERG10C--ctn Mid-C_042010 2010GRC" xfId="3319"/>
    <cellStyle name="_Costs not in AURORA 2007 Rate Case_Book2_Electric Rev Req Model (2009 GRC) Revised 01-18-2010" xfId="3320"/>
    <cellStyle name="_Costs not in AURORA 2007 Rate Case_Book2_Electric Rev Req Model (2009 GRC) Revised 01-18-2010 2" xfId="3321"/>
    <cellStyle name="_Costs not in AURORA 2007 Rate Case_Book2_Electric Rev Req Model (2009 GRC) Revised 01-18-2010 2 2" xfId="3322"/>
    <cellStyle name="_Costs not in AURORA 2007 Rate Case_Book2_Electric Rev Req Model (2009 GRC) Revised 01-18-2010 3" xfId="3323"/>
    <cellStyle name="_Costs not in AURORA 2007 Rate Case_Book2_Electric Rev Req Model (2009 GRC) Revised 01-18-2010_DEM-WP(C) ENERG10C--ctn Mid-C_042010 2010GRC" xfId="3324"/>
    <cellStyle name="_Costs not in AURORA 2007 Rate Case_Book2_Final Order Electric EXHIBIT A-1" xfId="3325"/>
    <cellStyle name="_Costs not in AURORA 2007 Rate Case_Book2_Final Order Electric EXHIBIT A-1 2" xfId="3326"/>
    <cellStyle name="_Costs not in AURORA 2007 Rate Case_Book4" xfId="3327"/>
    <cellStyle name="_Costs not in AURORA 2007 Rate Case_Book4 2" xfId="3328"/>
    <cellStyle name="_Costs not in AURORA 2007 Rate Case_Book4 2 2" xfId="3329"/>
    <cellStyle name="_Costs not in AURORA 2007 Rate Case_Book4 3" xfId="3330"/>
    <cellStyle name="_Costs not in AURORA 2007 Rate Case_Book4_DEM-WP(C) ENERG10C--ctn Mid-C_042010 2010GRC" xfId="3331"/>
    <cellStyle name="_Costs not in AURORA 2007 Rate Case_Book9" xfId="3332"/>
    <cellStyle name="_Costs not in AURORA 2007 Rate Case_Book9 2" xfId="3333"/>
    <cellStyle name="_Costs not in AURORA 2007 Rate Case_Book9 2 2" xfId="3334"/>
    <cellStyle name="_Costs not in AURORA 2007 Rate Case_Book9 3" xfId="3335"/>
    <cellStyle name="_Costs not in AURORA 2007 Rate Case_Book9_DEM-WP(C) ENERG10C--ctn Mid-C_042010 2010GRC" xfId="3336"/>
    <cellStyle name="_Costs not in AURORA 2007 Rate Case_Chelan PUD Power Costs (8-10)" xfId="3337"/>
    <cellStyle name="_Costs not in AURORA 2007 Rate Case_Chelan PUD Power Costs (8-10) 2" xfId="3338"/>
    <cellStyle name="_Costs not in AURORA 2007 Rate Case_DEM-WP(C) Chelan Power Costs" xfId="3339"/>
    <cellStyle name="_Costs not in AURORA 2007 Rate Case_DEM-WP(C) Chelan Power Costs 2" xfId="3340"/>
    <cellStyle name="_Costs not in AURORA 2007 Rate Case_DEM-WP(C) ENERG10C--ctn Mid-C_042010 2010GRC" xfId="3341"/>
    <cellStyle name="_Costs not in AURORA 2007 Rate Case_DEM-WP(C) Gas Transport 2010GRC" xfId="3342"/>
    <cellStyle name="_Costs not in AURORA 2007 Rate Case_DEM-WP(C) Gas Transport 2010GRC 2" xfId="3343"/>
    <cellStyle name="_Costs not in AURORA 2007 Rate Case_Exh A-1 resulting from UE-112050 effective Jan 1 2012" xfId="3344"/>
    <cellStyle name="_Costs not in AURORA 2007 Rate Case_Exh G - Klamath Peaker PPA fr C Locke 2-12" xfId="3345"/>
    <cellStyle name="_Costs not in AURORA 2007 Rate Case_Exhibit A-1 effective 4-1-11 fr S Free 12-11" xfId="3346"/>
    <cellStyle name="_Costs not in AURORA 2007 Rate Case_LSRWEP LGIA like Acctg Petition Aug 2010" xfId="3347"/>
    <cellStyle name="_Costs not in AURORA 2007 Rate Case_Mint Farm Generation BPA" xfId="3348"/>
    <cellStyle name="_Costs not in AURORA 2007 Rate Case_NIM Summary" xfId="3349"/>
    <cellStyle name="_Costs not in AURORA 2007 Rate Case_NIM Summary 09GRC" xfId="3350"/>
    <cellStyle name="_Costs not in AURORA 2007 Rate Case_NIM Summary 09GRC 2" xfId="3351"/>
    <cellStyle name="_Costs not in AURORA 2007 Rate Case_NIM Summary 09GRC 2 2" xfId="3352"/>
    <cellStyle name="_Costs not in AURORA 2007 Rate Case_NIM Summary 09GRC 3" xfId="3353"/>
    <cellStyle name="_Costs not in AURORA 2007 Rate Case_NIM Summary 09GRC_DEM-WP(C) ENERG10C--ctn Mid-C_042010 2010GRC" xfId="3354"/>
    <cellStyle name="_Costs not in AURORA 2007 Rate Case_NIM Summary 10" xfId="3355"/>
    <cellStyle name="_Costs not in AURORA 2007 Rate Case_NIM Summary 11" xfId="3356"/>
    <cellStyle name="_Costs not in AURORA 2007 Rate Case_NIM Summary 12" xfId="3357"/>
    <cellStyle name="_Costs not in AURORA 2007 Rate Case_NIM Summary 13" xfId="3358"/>
    <cellStyle name="_Costs not in AURORA 2007 Rate Case_NIM Summary 14" xfId="3359"/>
    <cellStyle name="_Costs not in AURORA 2007 Rate Case_NIM Summary 15" xfId="3360"/>
    <cellStyle name="_Costs not in AURORA 2007 Rate Case_NIM Summary 16" xfId="3361"/>
    <cellStyle name="_Costs not in AURORA 2007 Rate Case_NIM Summary 17" xfId="3362"/>
    <cellStyle name="_Costs not in AURORA 2007 Rate Case_NIM Summary 18" xfId="3363"/>
    <cellStyle name="_Costs not in AURORA 2007 Rate Case_NIM Summary 19" xfId="3364"/>
    <cellStyle name="_Costs not in AURORA 2007 Rate Case_NIM Summary 2" xfId="3365"/>
    <cellStyle name="_Costs not in AURORA 2007 Rate Case_NIM Summary 2 2" xfId="3366"/>
    <cellStyle name="_Costs not in AURORA 2007 Rate Case_NIM Summary 20" xfId="3367"/>
    <cellStyle name="_Costs not in AURORA 2007 Rate Case_NIM Summary 21" xfId="3368"/>
    <cellStyle name="_Costs not in AURORA 2007 Rate Case_NIM Summary 22" xfId="3369"/>
    <cellStyle name="_Costs not in AURORA 2007 Rate Case_NIM Summary 23" xfId="3370"/>
    <cellStyle name="_Costs not in AURORA 2007 Rate Case_NIM Summary 24" xfId="3371"/>
    <cellStyle name="_Costs not in AURORA 2007 Rate Case_NIM Summary 25" xfId="3372"/>
    <cellStyle name="_Costs not in AURORA 2007 Rate Case_NIM Summary 26" xfId="3373"/>
    <cellStyle name="_Costs not in AURORA 2007 Rate Case_NIM Summary 27" xfId="3374"/>
    <cellStyle name="_Costs not in AURORA 2007 Rate Case_NIM Summary 28" xfId="3375"/>
    <cellStyle name="_Costs not in AURORA 2007 Rate Case_NIM Summary 29" xfId="3376"/>
    <cellStyle name="_Costs not in AURORA 2007 Rate Case_NIM Summary 3" xfId="3377"/>
    <cellStyle name="_Costs not in AURORA 2007 Rate Case_NIM Summary 30" xfId="3378"/>
    <cellStyle name="_Costs not in AURORA 2007 Rate Case_NIM Summary 31" xfId="3379"/>
    <cellStyle name="_Costs not in AURORA 2007 Rate Case_NIM Summary 32" xfId="3380"/>
    <cellStyle name="_Costs not in AURORA 2007 Rate Case_NIM Summary 33" xfId="3381"/>
    <cellStyle name="_Costs not in AURORA 2007 Rate Case_NIM Summary 34" xfId="3382"/>
    <cellStyle name="_Costs not in AURORA 2007 Rate Case_NIM Summary 35" xfId="3383"/>
    <cellStyle name="_Costs not in AURORA 2007 Rate Case_NIM Summary 36" xfId="3384"/>
    <cellStyle name="_Costs not in AURORA 2007 Rate Case_NIM Summary 37" xfId="3385"/>
    <cellStyle name="_Costs not in AURORA 2007 Rate Case_NIM Summary 38" xfId="3386"/>
    <cellStyle name="_Costs not in AURORA 2007 Rate Case_NIM Summary 39" xfId="3387"/>
    <cellStyle name="_Costs not in AURORA 2007 Rate Case_NIM Summary 4" xfId="3388"/>
    <cellStyle name="_Costs not in AURORA 2007 Rate Case_NIM Summary 40" xfId="3389"/>
    <cellStyle name="_Costs not in AURORA 2007 Rate Case_NIM Summary 41" xfId="3390"/>
    <cellStyle name="_Costs not in AURORA 2007 Rate Case_NIM Summary 42" xfId="3391"/>
    <cellStyle name="_Costs not in AURORA 2007 Rate Case_NIM Summary 43" xfId="3392"/>
    <cellStyle name="_Costs not in AURORA 2007 Rate Case_NIM Summary 44" xfId="3393"/>
    <cellStyle name="_Costs not in AURORA 2007 Rate Case_NIM Summary 45" xfId="3394"/>
    <cellStyle name="_Costs not in AURORA 2007 Rate Case_NIM Summary 46" xfId="3395"/>
    <cellStyle name="_Costs not in AURORA 2007 Rate Case_NIM Summary 47" xfId="3396"/>
    <cellStyle name="_Costs not in AURORA 2007 Rate Case_NIM Summary 48" xfId="3397"/>
    <cellStyle name="_Costs not in AURORA 2007 Rate Case_NIM Summary 49" xfId="3398"/>
    <cellStyle name="_Costs not in AURORA 2007 Rate Case_NIM Summary 5" xfId="3399"/>
    <cellStyle name="_Costs not in AURORA 2007 Rate Case_NIM Summary 50" xfId="3400"/>
    <cellStyle name="_Costs not in AURORA 2007 Rate Case_NIM Summary 51" xfId="3401"/>
    <cellStyle name="_Costs not in AURORA 2007 Rate Case_NIM Summary 6" xfId="3402"/>
    <cellStyle name="_Costs not in AURORA 2007 Rate Case_NIM Summary 7" xfId="3403"/>
    <cellStyle name="_Costs not in AURORA 2007 Rate Case_NIM Summary 8" xfId="3404"/>
    <cellStyle name="_Costs not in AURORA 2007 Rate Case_NIM Summary 9" xfId="3405"/>
    <cellStyle name="_Costs not in AURORA 2007 Rate Case_NIM Summary_DEM-WP(C) ENERG10C--ctn Mid-C_042010 2010GRC" xfId="3406"/>
    <cellStyle name="_Costs not in AURORA 2007 Rate Case_PCA 10 -  Exhibit D Dec 2011" xfId="3407"/>
    <cellStyle name="_Costs not in AURORA 2007 Rate Case_PCA 10 -  Exhibit D from A Kellogg Jan 2011" xfId="3408"/>
    <cellStyle name="_Costs not in AURORA 2007 Rate Case_PCA 10 -  Exhibit D from A Kellogg July 2011" xfId="3409"/>
    <cellStyle name="_Costs not in AURORA 2007 Rate Case_PCA 10 -  Exhibit D from S Free Rcv'd 12-11" xfId="3410"/>
    <cellStyle name="_Costs not in AURORA 2007 Rate Case_PCA 11 -  Exhibit D Jan 2012 fr A Kellogg" xfId="3411"/>
    <cellStyle name="_Costs not in AURORA 2007 Rate Case_PCA 11 -  Exhibit D Jan 2012 WF" xfId="3412"/>
    <cellStyle name="_Costs not in AURORA 2007 Rate Case_PCA 9 -  Exhibit D April 2010" xfId="3413"/>
    <cellStyle name="_Costs not in AURORA 2007 Rate Case_PCA 9 -  Exhibit D April 2010 (3)" xfId="3414"/>
    <cellStyle name="_Costs not in AURORA 2007 Rate Case_PCA 9 -  Exhibit D April 2010 (3) 2" xfId="3415"/>
    <cellStyle name="_Costs not in AURORA 2007 Rate Case_PCA 9 -  Exhibit D April 2010 (3) 2 2" xfId="3416"/>
    <cellStyle name="_Costs not in AURORA 2007 Rate Case_PCA 9 -  Exhibit D April 2010 (3) 3" xfId="3417"/>
    <cellStyle name="_Costs not in AURORA 2007 Rate Case_PCA 9 -  Exhibit D April 2010 (3)_DEM-WP(C) ENERG10C--ctn Mid-C_042010 2010GRC" xfId="3418"/>
    <cellStyle name="_Costs not in AURORA 2007 Rate Case_PCA 9 -  Exhibit D April 2010 2" xfId="3419"/>
    <cellStyle name="_Costs not in AURORA 2007 Rate Case_PCA 9 -  Exhibit D April 2010 3" xfId="3420"/>
    <cellStyle name="_Costs not in AURORA 2007 Rate Case_PCA 9 -  Exhibit D April 2010 4" xfId="3421"/>
    <cellStyle name="_Costs not in AURORA 2007 Rate Case_PCA 9 -  Exhibit D April 2010 5" xfId="3422"/>
    <cellStyle name="_Costs not in AURORA 2007 Rate Case_PCA 9 -  Exhibit D April 2010 6" xfId="3423"/>
    <cellStyle name="_Costs not in AURORA 2007 Rate Case_PCA 9 -  Exhibit D Nov 2010" xfId="3424"/>
    <cellStyle name="_Costs not in AURORA 2007 Rate Case_PCA 9 -  Exhibit D Nov 2010 2" xfId="3425"/>
    <cellStyle name="_Costs not in AURORA 2007 Rate Case_PCA 9 - Exhibit D at August 2010" xfId="3426"/>
    <cellStyle name="_Costs not in AURORA 2007 Rate Case_PCA 9 - Exhibit D at August 2010 2" xfId="3427"/>
    <cellStyle name="_Costs not in AURORA 2007 Rate Case_PCA 9 - Exhibit D June 2010 GRC" xfId="3428"/>
    <cellStyle name="_Costs not in AURORA 2007 Rate Case_PCA 9 - Exhibit D June 2010 GRC 2" xfId="3429"/>
    <cellStyle name="_Costs not in AURORA 2007 Rate Case_Power Costs - Comparison bx Rbtl-Staff-Jt-PC" xfId="3430"/>
    <cellStyle name="_Costs not in AURORA 2007 Rate Case_Power Costs - Comparison bx Rbtl-Staff-Jt-PC 2" xfId="3431"/>
    <cellStyle name="_Costs not in AURORA 2007 Rate Case_Power Costs - Comparison bx Rbtl-Staff-Jt-PC 2 2" xfId="3432"/>
    <cellStyle name="_Costs not in AURORA 2007 Rate Case_Power Costs - Comparison bx Rbtl-Staff-Jt-PC 3" xfId="3433"/>
    <cellStyle name="_Costs not in AURORA 2007 Rate Case_Power Costs - Comparison bx Rbtl-Staff-Jt-PC_Adj Bench DR 3 for Initial Briefs (Electric)" xfId="3434"/>
    <cellStyle name="_Costs not in AURORA 2007 Rate Case_Power Costs - Comparison bx Rbtl-Staff-Jt-PC_Adj Bench DR 3 for Initial Briefs (Electric) 2" xfId="3435"/>
    <cellStyle name="_Costs not in AURORA 2007 Rate Case_Power Costs - Comparison bx Rbtl-Staff-Jt-PC_Adj Bench DR 3 for Initial Briefs (Electric) 2 2" xfId="3436"/>
    <cellStyle name="_Costs not in AURORA 2007 Rate Case_Power Costs - Comparison bx Rbtl-Staff-Jt-PC_Adj Bench DR 3 for Initial Briefs (Electric) 3" xfId="3437"/>
    <cellStyle name="_Costs not in AURORA 2007 Rate Case_Power Costs - Comparison bx Rbtl-Staff-Jt-PC_Adj Bench DR 3 for Initial Briefs (Electric)_DEM-WP(C) ENERG10C--ctn Mid-C_042010 2010GRC" xfId="3438"/>
    <cellStyle name="_Costs not in AURORA 2007 Rate Case_Power Costs - Comparison bx Rbtl-Staff-Jt-PC_DEM-WP(C) ENERG10C--ctn Mid-C_042010 2010GRC" xfId="3439"/>
    <cellStyle name="_Costs not in AURORA 2007 Rate Case_Power Costs - Comparison bx Rbtl-Staff-Jt-PC_Electric Rev Req Model (2009 GRC) Rebuttal" xfId="3440"/>
    <cellStyle name="_Costs not in AURORA 2007 Rate Case_Power Costs - Comparison bx Rbtl-Staff-Jt-PC_Electric Rev Req Model (2009 GRC) Rebuttal 2" xfId="3441"/>
    <cellStyle name="_Costs not in AURORA 2007 Rate Case_Power Costs - Comparison bx Rbtl-Staff-Jt-PC_Electric Rev Req Model (2009 GRC) Rebuttal REmoval of New  WH Solar AdjustMI" xfId="3442"/>
    <cellStyle name="_Costs not in AURORA 2007 Rate Case_Power Costs - Comparison bx Rbtl-Staff-Jt-PC_Electric Rev Req Model (2009 GRC) Rebuttal REmoval of New  WH Solar AdjustMI 2" xfId="3443"/>
    <cellStyle name="_Costs not in AURORA 2007 Rate Case_Power Costs - Comparison bx Rbtl-Staff-Jt-PC_Electric Rev Req Model (2009 GRC) Rebuttal REmoval of New  WH Solar AdjustMI 2 2" xfId="3444"/>
    <cellStyle name="_Costs not in AURORA 2007 Rate Case_Power Costs - Comparison bx Rbtl-Staff-Jt-PC_Electric Rev Req Model (2009 GRC) Rebuttal REmoval of New  WH Solar AdjustMI 3" xfId="3445"/>
    <cellStyle name="_Costs not in AURORA 2007 Rate Case_Power Costs - Comparison bx Rbtl-Staff-Jt-PC_Electric Rev Req Model (2009 GRC) Rebuttal REmoval of New  WH Solar AdjustMI_DEM-WP(C) ENERG10C--ctn Mid-C_042010 2010GRC" xfId="3446"/>
    <cellStyle name="_Costs not in AURORA 2007 Rate Case_Power Costs - Comparison bx Rbtl-Staff-Jt-PC_Electric Rev Req Model (2009 GRC) Revised 01-18-2010" xfId="3447"/>
    <cellStyle name="_Costs not in AURORA 2007 Rate Case_Power Costs - Comparison bx Rbtl-Staff-Jt-PC_Electric Rev Req Model (2009 GRC) Revised 01-18-2010 2" xfId="3448"/>
    <cellStyle name="_Costs not in AURORA 2007 Rate Case_Power Costs - Comparison bx Rbtl-Staff-Jt-PC_Electric Rev Req Model (2009 GRC) Revised 01-18-2010 2 2" xfId="3449"/>
    <cellStyle name="_Costs not in AURORA 2007 Rate Case_Power Costs - Comparison bx Rbtl-Staff-Jt-PC_Electric Rev Req Model (2009 GRC) Revised 01-18-2010 3" xfId="3450"/>
    <cellStyle name="_Costs not in AURORA 2007 Rate Case_Power Costs - Comparison bx Rbtl-Staff-Jt-PC_Electric Rev Req Model (2009 GRC) Revised 01-18-2010_DEM-WP(C) ENERG10C--ctn Mid-C_042010 2010GRC" xfId="3451"/>
    <cellStyle name="_Costs not in AURORA 2007 Rate Case_Power Costs - Comparison bx Rbtl-Staff-Jt-PC_Final Order Electric EXHIBIT A-1" xfId="3452"/>
    <cellStyle name="_Costs not in AURORA 2007 Rate Case_Power Costs - Comparison bx Rbtl-Staff-Jt-PC_Final Order Electric EXHIBIT A-1 2" xfId="3453"/>
    <cellStyle name="_Costs not in AURORA 2007 Rate Case_Rebuttal Power Costs" xfId="3454"/>
    <cellStyle name="_Costs not in AURORA 2007 Rate Case_Rebuttal Power Costs 2" xfId="3455"/>
    <cellStyle name="_Costs not in AURORA 2007 Rate Case_Rebuttal Power Costs 2 2" xfId="3456"/>
    <cellStyle name="_Costs not in AURORA 2007 Rate Case_Rebuttal Power Costs 3" xfId="3457"/>
    <cellStyle name="_Costs not in AURORA 2007 Rate Case_Rebuttal Power Costs_Adj Bench DR 3 for Initial Briefs (Electric)" xfId="3458"/>
    <cellStyle name="_Costs not in AURORA 2007 Rate Case_Rebuttal Power Costs_Adj Bench DR 3 for Initial Briefs (Electric) 2" xfId="3459"/>
    <cellStyle name="_Costs not in AURORA 2007 Rate Case_Rebuttal Power Costs_Adj Bench DR 3 for Initial Briefs (Electric) 2 2" xfId="3460"/>
    <cellStyle name="_Costs not in AURORA 2007 Rate Case_Rebuttal Power Costs_Adj Bench DR 3 for Initial Briefs (Electric) 3" xfId="3461"/>
    <cellStyle name="_Costs not in AURORA 2007 Rate Case_Rebuttal Power Costs_Adj Bench DR 3 for Initial Briefs (Electric)_DEM-WP(C) ENERG10C--ctn Mid-C_042010 2010GRC" xfId="3462"/>
    <cellStyle name="_Costs not in AURORA 2007 Rate Case_Rebuttal Power Costs_DEM-WP(C) ENERG10C--ctn Mid-C_042010 2010GRC" xfId="3463"/>
    <cellStyle name="_Costs not in AURORA 2007 Rate Case_Rebuttal Power Costs_Electric Rev Req Model (2009 GRC) Rebuttal" xfId="3464"/>
    <cellStyle name="_Costs not in AURORA 2007 Rate Case_Rebuttal Power Costs_Electric Rev Req Model (2009 GRC) Rebuttal 2" xfId="3465"/>
    <cellStyle name="_Costs not in AURORA 2007 Rate Case_Rebuttal Power Costs_Electric Rev Req Model (2009 GRC) Rebuttal REmoval of New  WH Solar AdjustMI" xfId="3466"/>
    <cellStyle name="_Costs not in AURORA 2007 Rate Case_Rebuttal Power Costs_Electric Rev Req Model (2009 GRC) Rebuttal REmoval of New  WH Solar AdjustMI 2" xfId="3467"/>
    <cellStyle name="_Costs not in AURORA 2007 Rate Case_Rebuttal Power Costs_Electric Rev Req Model (2009 GRC) Rebuttal REmoval of New  WH Solar AdjustMI 2 2" xfId="3468"/>
    <cellStyle name="_Costs not in AURORA 2007 Rate Case_Rebuttal Power Costs_Electric Rev Req Model (2009 GRC) Rebuttal REmoval of New  WH Solar AdjustMI 3" xfId="3469"/>
    <cellStyle name="_Costs not in AURORA 2007 Rate Case_Rebuttal Power Costs_Electric Rev Req Model (2009 GRC) Rebuttal REmoval of New  WH Solar AdjustMI_DEM-WP(C) ENERG10C--ctn Mid-C_042010 2010GRC" xfId="3470"/>
    <cellStyle name="_Costs not in AURORA 2007 Rate Case_Rebuttal Power Costs_Electric Rev Req Model (2009 GRC) Revised 01-18-2010" xfId="3471"/>
    <cellStyle name="_Costs not in AURORA 2007 Rate Case_Rebuttal Power Costs_Electric Rev Req Model (2009 GRC) Revised 01-18-2010 2" xfId="3472"/>
    <cellStyle name="_Costs not in AURORA 2007 Rate Case_Rebuttal Power Costs_Electric Rev Req Model (2009 GRC) Revised 01-18-2010 2 2" xfId="3473"/>
    <cellStyle name="_Costs not in AURORA 2007 Rate Case_Rebuttal Power Costs_Electric Rev Req Model (2009 GRC) Revised 01-18-2010 3" xfId="3474"/>
    <cellStyle name="_Costs not in AURORA 2007 Rate Case_Rebuttal Power Costs_Electric Rev Req Model (2009 GRC) Revised 01-18-2010_DEM-WP(C) ENERG10C--ctn Mid-C_042010 2010GRC" xfId="3475"/>
    <cellStyle name="_Costs not in AURORA 2007 Rate Case_Rebuttal Power Costs_Final Order Electric EXHIBIT A-1" xfId="3476"/>
    <cellStyle name="_Costs not in AURORA 2007 Rate Case_Rebuttal Power Costs_Final Order Electric EXHIBIT A-1 2" xfId="3477"/>
    <cellStyle name="_Costs not in AURORA 2007 Rate Case_Transmission Workbook for May BOD" xfId="3478"/>
    <cellStyle name="_Costs not in AURORA 2007 Rate Case_Transmission Workbook for May BOD 2" xfId="3479"/>
    <cellStyle name="_Costs not in AURORA 2007 Rate Case_Transmission Workbook for May BOD 2 2" xfId="3480"/>
    <cellStyle name="_Costs not in AURORA 2007 Rate Case_Transmission Workbook for May BOD 3" xfId="3481"/>
    <cellStyle name="_Costs not in AURORA 2007 Rate Case_Transmission Workbook for May BOD_DEM-WP(C) ENERG10C--ctn Mid-C_042010 2010GRC" xfId="3482"/>
    <cellStyle name="_Costs not in AURORA 2007 Rate Case_Wind Integration 10GRC" xfId="3483"/>
    <cellStyle name="_Costs not in AURORA 2007 Rate Case_Wind Integration 10GRC 2" xfId="3484"/>
    <cellStyle name="_Costs not in AURORA 2007 Rate Case_Wind Integration 10GRC 2 2" xfId="3485"/>
    <cellStyle name="_Costs not in AURORA 2007 Rate Case_Wind Integration 10GRC 3" xfId="3486"/>
    <cellStyle name="_Costs not in AURORA 2007 Rate Case_Wind Integration 10GRC_DEM-WP(C) ENERG10C--ctn Mid-C_042010 2010GRC" xfId="3487"/>
    <cellStyle name="_Costs not in KWI3000 '06Budget" xfId="3488"/>
    <cellStyle name="_Costs not in KWI3000 '06Budget 2" xfId="3489"/>
    <cellStyle name="_Costs not in KWI3000 '06Budget 2 2" xfId="3490"/>
    <cellStyle name="_Costs not in KWI3000 '06Budget 2 2 2" xfId="3491"/>
    <cellStyle name="_Costs not in KWI3000 '06Budget 2 3" xfId="3492"/>
    <cellStyle name="_Costs not in KWI3000 '06Budget 3" xfId="3493"/>
    <cellStyle name="_Costs not in KWI3000 '06Budget 3 2" xfId="3494"/>
    <cellStyle name="_Costs not in KWI3000 '06Budget 4" xfId="3495"/>
    <cellStyle name="_Costs not in KWI3000 '06Budget 4 2" xfId="3496"/>
    <cellStyle name="_Costs not in KWI3000 '06Budget 4 3" xfId="3497"/>
    <cellStyle name="_Costs not in KWI3000 '06Budget 5" xfId="3498"/>
    <cellStyle name="_Costs not in KWI3000 '06Budget 5 2" xfId="3499"/>
    <cellStyle name="_Costs not in KWI3000 '06Budget 5 3" xfId="3500"/>
    <cellStyle name="_Costs not in KWI3000 '06Budget 6" xfId="3501"/>
    <cellStyle name="_Costs not in KWI3000 '06Budget 6 2" xfId="3502"/>
    <cellStyle name="_Costs not in KWI3000 '06Budget 7" xfId="3503"/>
    <cellStyle name="_Costs not in KWI3000 '06Budget 7 2" xfId="3504"/>
    <cellStyle name="_Costs not in KWI3000 '06Budget 8" xfId="3505"/>
    <cellStyle name="_Costs not in KWI3000 '06Budget 8 2" xfId="3506"/>
    <cellStyle name="_Costs not in KWI3000 '06Budget_(C) WHE Proforma with ITC cash grant 10 Yr Amort_for deferral_102809" xfId="3507"/>
    <cellStyle name="_Costs not in KWI3000 '06Budget_(C) WHE Proforma with ITC cash grant 10 Yr Amort_for deferral_102809 2" xfId="3508"/>
    <cellStyle name="_Costs not in KWI3000 '06Budget_(C) WHE Proforma with ITC cash grant 10 Yr Amort_for deferral_102809 2 2" xfId="3509"/>
    <cellStyle name="_Costs not in KWI3000 '06Budget_(C) WHE Proforma with ITC cash grant 10 Yr Amort_for deferral_102809 3" xfId="3510"/>
    <cellStyle name="_Costs not in KWI3000 '06Budget_(C) WHE Proforma with ITC cash grant 10 Yr Amort_for deferral_102809_16.07E Wild Horse Wind Expansionwrkingfile" xfId="3511"/>
    <cellStyle name="_Costs not in KWI3000 '06Budget_(C) WHE Proforma with ITC cash grant 10 Yr Amort_for deferral_102809_16.07E Wild Horse Wind Expansionwrkingfile 2" xfId="3512"/>
    <cellStyle name="_Costs not in KWI3000 '06Budget_(C) WHE Proforma with ITC cash grant 10 Yr Amort_for deferral_102809_16.07E Wild Horse Wind Expansionwrkingfile 2 2" xfId="3513"/>
    <cellStyle name="_Costs not in KWI3000 '06Budget_(C) WHE Proforma with ITC cash grant 10 Yr Amort_for deferral_102809_16.07E Wild Horse Wind Expansionwrkingfile 3" xfId="3514"/>
    <cellStyle name="_Costs not in KWI3000 '06Budget_(C) WHE Proforma with ITC cash grant 10 Yr Amort_for deferral_102809_16.07E Wild Horse Wind Expansionwrkingfile SF" xfId="3515"/>
    <cellStyle name="_Costs not in KWI3000 '06Budget_(C) WHE Proforma with ITC cash grant 10 Yr Amort_for deferral_102809_16.07E Wild Horse Wind Expansionwrkingfile SF 2" xfId="3516"/>
    <cellStyle name="_Costs not in KWI3000 '06Budget_(C) WHE Proforma with ITC cash grant 10 Yr Amort_for deferral_102809_16.07E Wild Horse Wind Expansionwrkingfile SF 2 2" xfId="3517"/>
    <cellStyle name="_Costs not in KWI3000 '06Budget_(C) WHE Proforma with ITC cash grant 10 Yr Amort_for deferral_102809_16.07E Wild Horse Wind Expansionwrkingfile SF 3" xfId="3518"/>
    <cellStyle name="_Costs not in KWI3000 '06Budget_(C) WHE Proforma with ITC cash grant 10 Yr Amort_for deferral_102809_16.07E Wild Horse Wind Expansionwrkingfile SF_DEM-WP(C) ENERG10C--ctn Mid-C_042010 2010GRC" xfId="3519"/>
    <cellStyle name="_Costs not in KWI3000 '06Budget_(C) WHE Proforma with ITC cash grant 10 Yr Amort_for deferral_102809_16.07E Wild Horse Wind Expansionwrkingfile_DEM-WP(C) ENERG10C--ctn Mid-C_042010 2010GRC" xfId="3520"/>
    <cellStyle name="_Costs not in KWI3000 '06Budget_(C) WHE Proforma with ITC cash grant 10 Yr Amort_for deferral_102809_16.37E Wild Horse Expansion DeferralRevwrkingfile SF" xfId="3521"/>
    <cellStyle name="_Costs not in KWI3000 '06Budget_(C) WHE Proforma with ITC cash grant 10 Yr Amort_for deferral_102809_16.37E Wild Horse Expansion DeferralRevwrkingfile SF 2" xfId="3522"/>
    <cellStyle name="_Costs not in KWI3000 '06Budget_(C) WHE Proforma with ITC cash grant 10 Yr Amort_for deferral_102809_16.37E Wild Horse Expansion DeferralRevwrkingfile SF 2 2" xfId="3523"/>
    <cellStyle name="_Costs not in KWI3000 '06Budget_(C) WHE Proforma with ITC cash grant 10 Yr Amort_for deferral_102809_16.37E Wild Horse Expansion DeferralRevwrkingfile SF 3" xfId="3524"/>
    <cellStyle name="_Costs not in KWI3000 '06Budget_(C) WHE Proforma with ITC cash grant 10 Yr Amort_for deferral_102809_16.37E Wild Horse Expansion DeferralRevwrkingfile SF_DEM-WP(C) ENERG10C--ctn Mid-C_042010 2010GRC" xfId="3525"/>
    <cellStyle name="_Costs not in KWI3000 '06Budget_(C) WHE Proforma with ITC cash grant 10 Yr Amort_for deferral_102809_DEM-WP(C) ENERG10C--ctn Mid-C_042010 2010GRC" xfId="3526"/>
    <cellStyle name="_Costs not in KWI3000 '06Budget_(C) WHE Proforma with ITC cash grant 10 Yr Amort_for rebuttal_120709" xfId="3527"/>
    <cellStyle name="_Costs not in KWI3000 '06Budget_(C) WHE Proforma with ITC cash grant 10 Yr Amort_for rebuttal_120709 2" xfId="3528"/>
    <cellStyle name="_Costs not in KWI3000 '06Budget_(C) WHE Proforma with ITC cash grant 10 Yr Amort_for rebuttal_120709 2 2" xfId="3529"/>
    <cellStyle name="_Costs not in KWI3000 '06Budget_(C) WHE Proforma with ITC cash grant 10 Yr Amort_for rebuttal_120709 3" xfId="3530"/>
    <cellStyle name="_Costs not in KWI3000 '06Budget_(C) WHE Proforma with ITC cash grant 10 Yr Amort_for rebuttal_120709_DEM-WP(C) ENERG10C--ctn Mid-C_042010 2010GRC" xfId="3531"/>
    <cellStyle name="_Costs not in KWI3000 '06Budget_04.07E Wild Horse Wind Expansion" xfId="3532"/>
    <cellStyle name="_Costs not in KWI3000 '06Budget_04.07E Wild Horse Wind Expansion 2" xfId="3533"/>
    <cellStyle name="_Costs not in KWI3000 '06Budget_04.07E Wild Horse Wind Expansion 2 2" xfId="3534"/>
    <cellStyle name="_Costs not in KWI3000 '06Budget_04.07E Wild Horse Wind Expansion 3" xfId="3535"/>
    <cellStyle name="_Costs not in KWI3000 '06Budget_04.07E Wild Horse Wind Expansion_16.07E Wild Horse Wind Expansionwrkingfile" xfId="3536"/>
    <cellStyle name="_Costs not in KWI3000 '06Budget_04.07E Wild Horse Wind Expansion_16.07E Wild Horse Wind Expansionwrkingfile 2" xfId="3537"/>
    <cellStyle name="_Costs not in KWI3000 '06Budget_04.07E Wild Horse Wind Expansion_16.07E Wild Horse Wind Expansionwrkingfile 2 2" xfId="3538"/>
    <cellStyle name="_Costs not in KWI3000 '06Budget_04.07E Wild Horse Wind Expansion_16.07E Wild Horse Wind Expansionwrkingfile 3" xfId="3539"/>
    <cellStyle name="_Costs not in KWI3000 '06Budget_04.07E Wild Horse Wind Expansion_16.07E Wild Horse Wind Expansionwrkingfile SF" xfId="3540"/>
    <cellStyle name="_Costs not in KWI3000 '06Budget_04.07E Wild Horse Wind Expansion_16.07E Wild Horse Wind Expansionwrkingfile SF 2" xfId="3541"/>
    <cellStyle name="_Costs not in KWI3000 '06Budget_04.07E Wild Horse Wind Expansion_16.07E Wild Horse Wind Expansionwrkingfile SF 2 2" xfId="3542"/>
    <cellStyle name="_Costs not in KWI3000 '06Budget_04.07E Wild Horse Wind Expansion_16.07E Wild Horse Wind Expansionwrkingfile SF 3" xfId="3543"/>
    <cellStyle name="_Costs not in KWI3000 '06Budget_04.07E Wild Horse Wind Expansion_16.07E Wild Horse Wind Expansionwrkingfile SF_DEM-WP(C) ENERG10C--ctn Mid-C_042010 2010GRC" xfId="3544"/>
    <cellStyle name="_Costs not in KWI3000 '06Budget_04.07E Wild Horse Wind Expansion_16.07E Wild Horse Wind Expansionwrkingfile_DEM-WP(C) ENERG10C--ctn Mid-C_042010 2010GRC" xfId="3545"/>
    <cellStyle name="_Costs not in KWI3000 '06Budget_04.07E Wild Horse Wind Expansion_16.37E Wild Horse Expansion DeferralRevwrkingfile SF" xfId="3546"/>
    <cellStyle name="_Costs not in KWI3000 '06Budget_04.07E Wild Horse Wind Expansion_16.37E Wild Horse Expansion DeferralRevwrkingfile SF 2" xfId="3547"/>
    <cellStyle name="_Costs not in KWI3000 '06Budget_04.07E Wild Horse Wind Expansion_16.37E Wild Horse Expansion DeferralRevwrkingfile SF 2 2" xfId="3548"/>
    <cellStyle name="_Costs not in KWI3000 '06Budget_04.07E Wild Horse Wind Expansion_16.37E Wild Horse Expansion DeferralRevwrkingfile SF 3" xfId="3549"/>
    <cellStyle name="_Costs not in KWI3000 '06Budget_04.07E Wild Horse Wind Expansion_16.37E Wild Horse Expansion DeferralRevwrkingfile SF_DEM-WP(C) ENERG10C--ctn Mid-C_042010 2010GRC" xfId="3550"/>
    <cellStyle name="_Costs not in KWI3000 '06Budget_04.07E Wild Horse Wind Expansion_DEM-WP(C) ENERG10C--ctn Mid-C_042010 2010GRC" xfId="3551"/>
    <cellStyle name="_Costs not in KWI3000 '06Budget_16.07E Wild Horse Wind Expansionwrkingfile" xfId="3552"/>
    <cellStyle name="_Costs not in KWI3000 '06Budget_16.07E Wild Horse Wind Expansionwrkingfile 2" xfId="3553"/>
    <cellStyle name="_Costs not in KWI3000 '06Budget_16.07E Wild Horse Wind Expansionwrkingfile 2 2" xfId="3554"/>
    <cellStyle name="_Costs not in KWI3000 '06Budget_16.07E Wild Horse Wind Expansionwrkingfile 3" xfId="3555"/>
    <cellStyle name="_Costs not in KWI3000 '06Budget_16.07E Wild Horse Wind Expansionwrkingfile SF" xfId="3556"/>
    <cellStyle name="_Costs not in KWI3000 '06Budget_16.07E Wild Horse Wind Expansionwrkingfile SF 2" xfId="3557"/>
    <cellStyle name="_Costs not in KWI3000 '06Budget_16.07E Wild Horse Wind Expansionwrkingfile SF 2 2" xfId="3558"/>
    <cellStyle name="_Costs not in KWI3000 '06Budget_16.07E Wild Horse Wind Expansionwrkingfile SF 3" xfId="3559"/>
    <cellStyle name="_Costs not in KWI3000 '06Budget_16.07E Wild Horse Wind Expansionwrkingfile SF_DEM-WP(C) ENERG10C--ctn Mid-C_042010 2010GRC" xfId="3560"/>
    <cellStyle name="_Costs not in KWI3000 '06Budget_16.07E Wild Horse Wind Expansionwrkingfile_DEM-WP(C) ENERG10C--ctn Mid-C_042010 2010GRC" xfId="3561"/>
    <cellStyle name="_Costs not in KWI3000 '06Budget_16.37E Wild Horse Expansion DeferralRevwrkingfile SF" xfId="3562"/>
    <cellStyle name="_Costs not in KWI3000 '06Budget_16.37E Wild Horse Expansion DeferralRevwrkingfile SF 2" xfId="3563"/>
    <cellStyle name="_Costs not in KWI3000 '06Budget_16.37E Wild Horse Expansion DeferralRevwrkingfile SF 2 2" xfId="3564"/>
    <cellStyle name="_Costs not in KWI3000 '06Budget_16.37E Wild Horse Expansion DeferralRevwrkingfile SF 3" xfId="3565"/>
    <cellStyle name="_Costs not in KWI3000 '06Budget_16.37E Wild Horse Expansion DeferralRevwrkingfile SF_DEM-WP(C) ENERG10C--ctn Mid-C_042010 2010GRC" xfId="3566"/>
    <cellStyle name="_Costs not in KWI3000 '06Budget_2009 Compliance Filing PCA Exhibits for GRC" xfId="3567"/>
    <cellStyle name="_Costs not in KWI3000 '06Budget_2009 Compliance Filing PCA Exhibits for GRC 2" xfId="3568"/>
    <cellStyle name="_Costs not in KWI3000 '06Budget_2009 GRC Compl Filing - Exhibit D" xfId="3569"/>
    <cellStyle name="_Costs not in KWI3000 '06Budget_2009 GRC Compl Filing - Exhibit D 2" xfId="3570"/>
    <cellStyle name="_Costs not in KWI3000 '06Budget_2009 GRC Compl Filing - Exhibit D 2 2" xfId="3571"/>
    <cellStyle name="_Costs not in KWI3000 '06Budget_2009 GRC Compl Filing - Exhibit D 3" xfId="3572"/>
    <cellStyle name="_Costs not in KWI3000 '06Budget_2009 GRC Compl Filing - Exhibit D_DEM-WP(C) ENERG10C--ctn Mid-C_042010 2010GRC" xfId="3573"/>
    <cellStyle name="_Costs not in KWI3000 '06Budget_4 31 Regulatory Assets and Liabilities  7 06- Exhibit D" xfId="3574"/>
    <cellStyle name="_Costs not in KWI3000 '06Budget_4 31 Regulatory Assets and Liabilities  7 06- Exhibit D 2" xfId="3575"/>
    <cellStyle name="_Costs not in KWI3000 '06Budget_4 31 Regulatory Assets and Liabilities  7 06- Exhibit D 2 2" xfId="3576"/>
    <cellStyle name="_Costs not in KWI3000 '06Budget_4 31 Regulatory Assets and Liabilities  7 06- Exhibit D 2 2 2" xfId="3577"/>
    <cellStyle name="_Costs not in KWI3000 '06Budget_4 31 Regulatory Assets and Liabilities  7 06- Exhibit D 3" xfId="3578"/>
    <cellStyle name="_Costs not in KWI3000 '06Budget_4 31 Regulatory Assets and Liabilities  7 06- Exhibit D_DEM-WP(C) ENERG10C--ctn Mid-C_042010 2010GRC" xfId="3579"/>
    <cellStyle name="_Costs not in KWI3000 '06Budget_4 31 Regulatory Assets and Liabilities  7 06- Exhibit D_NIM Summary" xfId="3580"/>
    <cellStyle name="_Costs not in KWI3000 '06Budget_4 31 Regulatory Assets and Liabilities  7 06- Exhibit D_NIM Summary 2" xfId="3581"/>
    <cellStyle name="_Costs not in KWI3000 '06Budget_4 31 Regulatory Assets and Liabilities  7 06- Exhibit D_NIM Summary 2 2" xfId="3582"/>
    <cellStyle name="_Costs not in KWI3000 '06Budget_4 31 Regulatory Assets and Liabilities  7 06- Exhibit D_NIM Summary 3" xfId="3583"/>
    <cellStyle name="_Costs not in KWI3000 '06Budget_4 31 Regulatory Assets and Liabilities  7 06- Exhibit D_NIM Summary_DEM-WP(C) ENERG10C--ctn Mid-C_042010 2010GRC" xfId="3584"/>
    <cellStyle name="_Costs not in KWI3000 '06Budget_4 31 Regulatory Assets and Liabilities  7 06- Exhibit D_NIM+O&amp;M" xfId="3585"/>
    <cellStyle name="_Costs not in KWI3000 '06Budget_4 31 Regulatory Assets and Liabilities  7 06- Exhibit D_NIM+O&amp;M Monthly" xfId="3586"/>
    <cellStyle name="_Costs not in KWI3000 '06Budget_4 31E Reg Asset  Liab and EXH D" xfId="3587"/>
    <cellStyle name="_Costs not in KWI3000 '06Budget_4 31E Reg Asset  Liab and EXH D _ Aug 10 Filing (2)" xfId="3588"/>
    <cellStyle name="_Costs not in KWI3000 '06Budget_4 31E Reg Asset  Liab and EXH D _ Aug 10 Filing (2) 2" xfId="3589"/>
    <cellStyle name="_Costs not in KWI3000 '06Budget_4 31E Reg Asset  Liab and EXH D 2" xfId="3590"/>
    <cellStyle name="_Costs not in KWI3000 '06Budget_4 31E Reg Asset  Liab and EXH D 3" xfId="3591"/>
    <cellStyle name="_Costs not in KWI3000 '06Budget_4 32 Regulatory Assets and Liabilities  7 06- Exhibit D" xfId="3592"/>
    <cellStyle name="_Costs not in KWI3000 '06Budget_4 32 Regulatory Assets and Liabilities  7 06- Exhibit D 2" xfId="3593"/>
    <cellStyle name="_Costs not in KWI3000 '06Budget_4 32 Regulatory Assets and Liabilities  7 06- Exhibit D 2 2" xfId="3594"/>
    <cellStyle name="_Costs not in KWI3000 '06Budget_4 32 Regulatory Assets and Liabilities  7 06- Exhibit D 2 2 2" xfId="3595"/>
    <cellStyle name="_Costs not in KWI3000 '06Budget_4 32 Regulatory Assets and Liabilities  7 06- Exhibit D 3" xfId="3596"/>
    <cellStyle name="_Costs not in KWI3000 '06Budget_4 32 Regulatory Assets and Liabilities  7 06- Exhibit D_DEM-WP(C) ENERG10C--ctn Mid-C_042010 2010GRC" xfId="3597"/>
    <cellStyle name="_Costs not in KWI3000 '06Budget_4 32 Regulatory Assets and Liabilities  7 06- Exhibit D_NIM Summary" xfId="3598"/>
    <cellStyle name="_Costs not in KWI3000 '06Budget_4 32 Regulatory Assets and Liabilities  7 06- Exhibit D_NIM Summary 2" xfId="3599"/>
    <cellStyle name="_Costs not in KWI3000 '06Budget_4 32 Regulatory Assets and Liabilities  7 06- Exhibit D_NIM Summary 2 2" xfId="3600"/>
    <cellStyle name="_Costs not in KWI3000 '06Budget_4 32 Regulatory Assets and Liabilities  7 06- Exhibit D_NIM Summary 3" xfId="3601"/>
    <cellStyle name="_Costs not in KWI3000 '06Budget_4 32 Regulatory Assets and Liabilities  7 06- Exhibit D_NIM Summary_DEM-WP(C) ENERG10C--ctn Mid-C_042010 2010GRC" xfId="3602"/>
    <cellStyle name="_Costs not in KWI3000 '06Budget_4 32 Regulatory Assets and Liabilities  7 06- Exhibit D_NIM+O&amp;M" xfId="3603"/>
    <cellStyle name="_Costs not in KWI3000 '06Budget_4 32 Regulatory Assets and Liabilities  7 06- Exhibit D_NIM+O&amp;M Monthly" xfId="3604"/>
    <cellStyle name="_Costs not in KWI3000 '06Budget_AURORA Total New" xfId="3605"/>
    <cellStyle name="_Costs not in KWI3000 '06Budget_AURORA Total New 2" xfId="3606"/>
    <cellStyle name="_Costs not in KWI3000 '06Budget_AURORA Total New 2 2" xfId="3607"/>
    <cellStyle name="_Costs not in KWI3000 '06Budget_AURORA Total New 3" xfId="3608"/>
    <cellStyle name="_Costs not in KWI3000 '06Budget_Book2" xfId="3609"/>
    <cellStyle name="_Costs not in KWI3000 '06Budget_Book2 2" xfId="3610"/>
    <cellStyle name="_Costs not in KWI3000 '06Budget_Book2 2 2" xfId="3611"/>
    <cellStyle name="_Costs not in KWI3000 '06Budget_Book2 3" xfId="3612"/>
    <cellStyle name="_Costs not in KWI3000 '06Budget_Book2_Adj Bench DR 3 for Initial Briefs (Electric)" xfId="3613"/>
    <cellStyle name="_Costs not in KWI3000 '06Budget_Book2_Adj Bench DR 3 for Initial Briefs (Electric) 2" xfId="3614"/>
    <cellStyle name="_Costs not in KWI3000 '06Budget_Book2_Adj Bench DR 3 for Initial Briefs (Electric) 2 2" xfId="3615"/>
    <cellStyle name="_Costs not in KWI3000 '06Budget_Book2_Adj Bench DR 3 for Initial Briefs (Electric) 3" xfId="3616"/>
    <cellStyle name="_Costs not in KWI3000 '06Budget_Book2_Adj Bench DR 3 for Initial Briefs (Electric)_DEM-WP(C) ENERG10C--ctn Mid-C_042010 2010GRC" xfId="3617"/>
    <cellStyle name="_Costs not in KWI3000 '06Budget_Book2_DEM-WP(C) ENERG10C--ctn Mid-C_042010 2010GRC" xfId="3618"/>
    <cellStyle name="_Costs not in KWI3000 '06Budget_Book2_Electric Rev Req Model (2009 GRC) Rebuttal" xfId="3619"/>
    <cellStyle name="_Costs not in KWI3000 '06Budget_Book2_Electric Rev Req Model (2009 GRC) Rebuttal 2" xfId="3620"/>
    <cellStyle name="_Costs not in KWI3000 '06Budget_Book2_Electric Rev Req Model (2009 GRC) Rebuttal REmoval of New  WH Solar AdjustMI" xfId="3621"/>
    <cellStyle name="_Costs not in KWI3000 '06Budget_Book2_Electric Rev Req Model (2009 GRC) Rebuttal REmoval of New  WH Solar AdjustMI 2" xfId="3622"/>
    <cellStyle name="_Costs not in KWI3000 '06Budget_Book2_Electric Rev Req Model (2009 GRC) Rebuttal REmoval of New  WH Solar AdjustMI 2 2" xfId="3623"/>
    <cellStyle name="_Costs not in KWI3000 '06Budget_Book2_Electric Rev Req Model (2009 GRC) Rebuttal REmoval of New  WH Solar AdjustMI 3" xfId="3624"/>
    <cellStyle name="_Costs not in KWI3000 '06Budget_Book2_Electric Rev Req Model (2009 GRC) Rebuttal REmoval of New  WH Solar AdjustMI_DEM-WP(C) ENERG10C--ctn Mid-C_042010 2010GRC" xfId="3625"/>
    <cellStyle name="_Costs not in KWI3000 '06Budget_Book2_Electric Rev Req Model (2009 GRC) Revised 01-18-2010" xfId="3626"/>
    <cellStyle name="_Costs not in KWI3000 '06Budget_Book2_Electric Rev Req Model (2009 GRC) Revised 01-18-2010 2" xfId="3627"/>
    <cellStyle name="_Costs not in KWI3000 '06Budget_Book2_Electric Rev Req Model (2009 GRC) Revised 01-18-2010 2 2" xfId="3628"/>
    <cellStyle name="_Costs not in KWI3000 '06Budget_Book2_Electric Rev Req Model (2009 GRC) Revised 01-18-2010 3" xfId="3629"/>
    <cellStyle name="_Costs not in KWI3000 '06Budget_Book2_Electric Rev Req Model (2009 GRC) Revised 01-18-2010_DEM-WP(C) ENERG10C--ctn Mid-C_042010 2010GRC" xfId="3630"/>
    <cellStyle name="_Costs not in KWI3000 '06Budget_Book2_Final Order Electric EXHIBIT A-1" xfId="3631"/>
    <cellStyle name="_Costs not in KWI3000 '06Budget_Book2_Final Order Electric EXHIBIT A-1 2" xfId="3632"/>
    <cellStyle name="_Costs not in KWI3000 '06Budget_Book4" xfId="3633"/>
    <cellStyle name="_Costs not in KWI3000 '06Budget_Book4 2" xfId="3634"/>
    <cellStyle name="_Costs not in KWI3000 '06Budget_Book4 2 2" xfId="3635"/>
    <cellStyle name="_Costs not in KWI3000 '06Budget_Book4 3" xfId="3636"/>
    <cellStyle name="_Costs not in KWI3000 '06Budget_Book4_DEM-WP(C) ENERG10C--ctn Mid-C_042010 2010GRC" xfId="3637"/>
    <cellStyle name="_Costs not in KWI3000 '06Budget_Book9" xfId="3638"/>
    <cellStyle name="_Costs not in KWI3000 '06Budget_Book9 2" xfId="3639"/>
    <cellStyle name="_Costs not in KWI3000 '06Budget_Book9 2 2" xfId="3640"/>
    <cellStyle name="_Costs not in KWI3000 '06Budget_Book9 3" xfId="3641"/>
    <cellStyle name="_Costs not in KWI3000 '06Budget_Book9_DEM-WP(C) ENERG10C--ctn Mid-C_042010 2010GRC" xfId="3642"/>
    <cellStyle name="_Costs not in KWI3000 '06Budget_Check the Interest Calculation" xfId="3643"/>
    <cellStyle name="_Costs not in KWI3000 '06Budget_Check the Interest Calculation_Scenario 1 REC vs PTC Offset" xfId="3644"/>
    <cellStyle name="_Costs not in KWI3000 '06Budget_Check the Interest Calculation_Scenario 3" xfId="3645"/>
    <cellStyle name="_Costs not in KWI3000 '06Budget_Chelan PUD Power Costs (8-10)" xfId="3646"/>
    <cellStyle name="_Costs not in KWI3000 '06Budget_Chelan PUD Power Costs (8-10) 2" xfId="3647"/>
    <cellStyle name="_Costs not in KWI3000 '06Budget_DEM-WP(C) Chelan Power Costs" xfId="3648"/>
    <cellStyle name="_Costs not in KWI3000 '06Budget_DEM-WP(C) Chelan Power Costs 2" xfId="3649"/>
    <cellStyle name="_Costs not in KWI3000 '06Budget_DEM-WP(C) ENERG10C--ctn Mid-C_042010 2010GRC" xfId="3650"/>
    <cellStyle name="_Costs not in KWI3000 '06Budget_DEM-WP(C) Gas Transport 2010GRC" xfId="3651"/>
    <cellStyle name="_Costs not in KWI3000 '06Budget_DEM-WP(C) Gas Transport 2010GRC 2" xfId="3652"/>
    <cellStyle name="_Costs not in KWI3000 '06Budget_Exh A-1 resulting from UE-112050 effective Jan 1 2012" xfId="3653"/>
    <cellStyle name="_Costs not in KWI3000 '06Budget_Exh G - Klamath Peaker PPA fr C Locke 2-12" xfId="3654"/>
    <cellStyle name="_Costs not in KWI3000 '06Budget_Exhibit A-1 effective 4-1-11 fr S Free 12-11" xfId="3655"/>
    <cellStyle name="_Costs not in KWI3000 '06Budget_Exhibit D fr R Gho 12-31-08" xfId="3656"/>
    <cellStyle name="_Costs not in KWI3000 '06Budget_Exhibit D fr R Gho 12-31-08 2" xfId="3657"/>
    <cellStyle name="_Costs not in KWI3000 '06Budget_Exhibit D fr R Gho 12-31-08 2 2" xfId="3658"/>
    <cellStyle name="_Costs not in KWI3000 '06Budget_Exhibit D fr R Gho 12-31-08 3" xfId="3659"/>
    <cellStyle name="_Costs not in KWI3000 '06Budget_Exhibit D fr R Gho 12-31-08 v2" xfId="3660"/>
    <cellStyle name="_Costs not in KWI3000 '06Budget_Exhibit D fr R Gho 12-31-08 v2 2" xfId="3661"/>
    <cellStyle name="_Costs not in KWI3000 '06Budget_Exhibit D fr R Gho 12-31-08 v2 2 2" xfId="3662"/>
    <cellStyle name="_Costs not in KWI3000 '06Budget_Exhibit D fr R Gho 12-31-08 v2 3" xfId="3663"/>
    <cellStyle name="_Costs not in KWI3000 '06Budget_Exhibit D fr R Gho 12-31-08 v2_DEM-WP(C) ENERG10C--ctn Mid-C_042010 2010GRC" xfId="3664"/>
    <cellStyle name="_Costs not in KWI3000 '06Budget_Exhibit D fr R Gho 12-31-08 v2_NIM Summary" xfId="3665"/>
    <cellStyle name="_Costs not in KWI3000 '06Budget_Exhibit D fr R Gho 12-31-08 v2_NIM Summary 2" xfId="3666"/>
    <cellStyle name="_Costs not in KWI3000 '06Budget_Exhibit D fr R Gho 12-31-08 v2_NIM Summary 2 2" xfId="3667"/>
    <cellStyle name="_Costs not in KWI3000 '06Budget_Exhibit D fr R Gho 12-31-08 v2_NIM Summary 3" xfId="3668"/>
    <cellStyle name="_Costs not in KWI3000 '06Budget_Exhibit D fr R Gho 12-31-08 v2_NIM Summary_DEM-WP(C) ENERG10C--ctn Mid-C_042010 2010GRC" xfId="3669"/>
    <cellStyle name="_Costs not in KWI3000 '06Budget_Exhibit D fr R Gho 12-31-08_DEM-WP(C) ENERG10C--ctn Mid-C_042010 2010GRC" xfId="3670"/>
    <cellStyle name="_Costs not in KWI3000 '06Budget_Exhibit D fr R Gho 12-31-08_NIM Summary" xfId="3671"/>
    <cellStyle name="_Costs not in KWI3000 '06Budget_Exhibit D fr R Gho 12-31-08_NIM Summary 2" xfId="3672"/>
    <cellStyle name="_Costs not in KWI3000 '06Budget_Exhibit D fr R Gho 12-31-08_NIM Summary 2 2" xfId="3673"/>
    <cellStyle name="_Costs not in KWI3000 '06Budget_Exhibit D fr R Gho 12-31-08_NIM Summary 3" xfId="3674"/>
    <cellStyle name="_Costs not in KWI3000 '06Budget_Exhibit D fr R Gho 12-31-08_NIM Summary_DEM-WP(C) ENERG10C--ctn Mid-C_042010 2010GRC" xfId="3675"/>
    <cellStyle name="_Costs not in KWI3000 '06Budget_Hopkins Ridge Prepaid Tran - Interest Earned RY 12ME Feb  '11" xfId="3676"/>
    <cellStyle name="_Costs not in KWI3000 '06Budget_Hopkins Ridge Prepaid Tran - Interest Earned RY 12ME Feb  '11 2" xfId="3677"/>
    <cellStyle name="_Costs not in KWI3000 '06Budget_Hopkins Ridge Prepaid Tran - Interest Earned RY 12ME Feb  '11 2 2" xfId="3678"/>
    <cellStyle name="_Costs not in KWI3000 '06Budget_Hopkins Ridge Prepaid Tran - Interest Earned RY 12ME Feb  '11 3" xfId="3679"/>
    <cellStyle name="_Costs not in KWI3000 '06Budget_Hopkins Ridge Prepaid Tran - Interest Earned RY 12ME Feb  '11_DEM-WP(C) ENERG10C--ctn Mid-C_042010 2010GRC" xfId="3680"/>
    <cellStyle name="_Costs not in KWI3000 '06Budget_Hopkins Ridge Prepaid Tran - Interest Earned RY 12ME Feb  '11_NIM Summary" xfId="3681"/>
    <cellStyle name="_Costs not in KWI3000 '06Budget_Hopkins Ridge Prepaid Tran - Interest Earned RY 12ME Feb  '11_NIM Summary 2" xfId="3682"/>
    <cellStyle name="_Costs not in KWI3000 '06Budget_Hopkins Ridge Prepaid Tran - Interest Earned RY 12ME Feb  '11_NIM Summary 2 2" xfId="3683"/>
    <cellStyle name="_Costs not in KWI3000 '06Budget_Hopkins Ridge Prepaid Tran - Interest Earned RY 12ME Feb  '11_NIM Summary 3" xfId="3684"/>
    <cellStyle name="_Costs not in KWI3000 '06Budget_Hopkins Ridge Prepaid Tran - Interest Earned RY 12ME Feb  '11_NIM Summary_DEM-WP(C) ENERG10C--ctn Mid-C_042010 2010GRC" xfId="3685"/>
    <cellStyle name="_Costs not in KWI3000 '06Budget_Hopkins Ridge Prepaid Tran - Interest Earned RY 12ME Feb  '11_Transmission Workbook for May BOD" xfId="3686"/>
    <cellStyle name="_Costs not in KWI3000 '06Budget_Hopkins Ridge Prepaid Tran - Interest Earned RY 12ME Feb  '11_Transmission Workbook for May BOD 2" xfId="3687"/>
    <cellStyle name="_Costs not in KWI3000 '06Budget_Hopkins Ridge Prepaid Tran - Interest Earned RY 12ME Feb  '11_Transmission Workbook for May BOD 2 2" xfId="3688"/>
    <cellStyle name="_Costs not in KWI3000 '06Budget_Hopkins Ridge Prepaid Tran - Interest Earned RY 12ME Feb  '11_Transmission Workbook for May BOD 3" xfId="3689"/>
    <cellStyle name="_Costs not in KWI3000 '06Budget_Hopkins Ridge Prepaid Tran - Interest Earned RY 12ME Feb  '11_Transmission Workbook for May BOD_DEM-WP(C) ENERG10C--ctn Mid-C_042010 2010GRC" xfId="3690"/>
    <cellStyle name="_Costs not in KWI3000 '06Budget_LSRWEP LGIA like Acctg Petition Aug 2010" xfId="3691"/>
    <cellStyle name="_Costs not in KWI3000 '06Budget_Mint Farm Generation BPA" xfId="3692"/>
    <cellStyle name="_Costs not in KWI3000 '06Budget_NIM Summary" xfId="3693"/>
    <cellStyle name="_Costs not in KWI3000 '06Budget_NIM Summary 09GRC" xfId="3694"/>
    <cellStyle name="_Costs not in KWI3000 '06Budget_NIM Summary 09GRC 2" xfId="3695"/>
    <cellStyle name="_Costs not in KWI3000 '06Budget_NIM Summary 09GRC 2 2" xfId="3696"/>
    <cellStyle name="_Costs not in KWI3000 '06Budget_NIM Summary 09GRC 3" xfId="3697"/>
    <cellStyle name="_Costs not in KWI3000 '06Budget_NIM Summary 09GRC_DEM-WP(C) ENERG10C--ctn Mid-C_042010 2010GRC" xfId="3698"/>
    <cellStyle name="_Costs not in KWI3000 '06Budget_NIM Summary 10" xfId="3699"/>
    <cellStyle name="_Costs not in KWI3000 '06Budget_NIM Summary 11" xfId="3700"/>
    <cellStyle name="_Costs not in KWI3000 '06Budget_NIM Summary 12" xfId="3701"/>
    <cellStyle name="_Costs not in KWI3000 '06Budget_NIM Summary 13" xfId="3702"/>
    <cellStyle name="_Costs not in KWI3000 '06Budget_NIM Summary 14" xfId="3703"/>
    <cellStyle name="_Costs not in KWI3000 '06Budget_NIM Summary 15" xfId="3704"/>
    <cellStyle name="_Costs not in KWI3000 '06Budget_NIM Summary 16" xfId="3705"/>
    <cellStyle name="_Costs not in KWI3000 '06Budget_NIM Summary 17" xfId="3706"/>
    <cellStyle name="_Costs not in KWI3000 '06Budget_NIM Summary 18" xfId="3707"/>
    <cellStyle name="_Costs not in KWI3000 '06Budget_NIM Summary 19" xfId="3708"/>
    <cellStyle name="_Costs not in KWI3000 '06Budget_NIM Summary 2" xfId="3709"/>
    <cellStyle name="_Costs not in KWI3000 '06Budget_NIM Summary 2 2" xfId="3710"/>
    <cellStyle name="_Costs not in KWI3000 '06Budget_NIM Summary 20" xfId="3711"/>
    <cellStyle name="_Costs not in KWI3000 '06Budget_NIM Summary 21" xfId="3712"/>
    <cellStyle name="_Costs not in KWI3000 '06Budget_NIM Summary 22" xfId="3713"/>
    <cellStyle name="_Costs not in KWI3000 '06Budget_NIM Summary 23" xfId="3714"/>
    <cellStyle name="_Costs not in KWI3000 '06Budget_NIM Summary 24" xfId="3715"/>
    <cellStyle name="_Costs not in KWI3000 '06Budget_NIM Summary 25" xfId="3716"/>
    <cellStyle name="_Costs not in KWI3000 '06Budget_NIM Summary 26" xfId="3717"/>
    <cellStyle name="_Costs not in KWI3000 '06Budget_NIM Summary 27" xfId="3718"/>
    <cellStyle name="_Costs not in KWI3000 '06Budget_NIM Summary 28" xfId="3719"/>
    <cellStyle name="_Costs not in KWI3000 '06Budget_NIM Summary 29" xfId="3720"/>
    <cellStyle name="_Costs not in KWI3000 '06Budget_NIM Summary 3" xfId="3721"/>
    <cellStyle name="_Costs not in KWI3000 '06Budget_NIM Summary 30" xfId="3722"/>
    <cellStyle name="_Costs not in KWI3000 '06Budget_NIM Summary 31" xfId="3723"/>
    <cellStyle name="_Costs not in KWI3000 '06Budget_NIM Summary 32" xfId="3724"/>
    <cellStyle name="_Costs not in KWI3000 '06Budget_NIM Summary 33" xfId="3725"/>
    <cellStyle name="_Costs not in KWI3000 '06Budget_NIM Summary 34" xfId="3726"/>
    <cellStyle name="_Costs not in KWI3000 '06Budget_NIM Summary 35" xfId="3727"/>
    <cellStyle name="_Costs not in KWI3000 '06Budget_NIM Summary 36" xfId="3728"/>
    <cellStyle name="_Costs not in KWI3000 '06Budget_NIM Summary 37" xfId="3729"/>
    <cellStyle name="_Costs not in KWI3000 '06Budget_NIM Summary 38" xfId="3730"/>
    <cellStyle name="_Costs not in KWI3000 '06Budget_NIM Summary 39" xfId="3731"/>
    <cellStyle name="_Costs not in KWI3000 '06Budget_NIM Summary 4" xfId="3732"/>
    <cellStyle name="_Costs not in KWI3000 '06Budget_NIM Summary 40" xfId="3733"/>
    <cellStyle name="_Costs not in KWI3000 '06Budget_NIM Summary 41" xfId="3734"/>
    <cellStyle name="_Costs not in KWI3000 '06Budget_NIM Summary 42" xfId="3735"/>
    <cellStyle name="_Costs not in KWI3000 '06Budget_NIM Summary 43" xfId="3736"/>
    <cellStyle name="_Costs not in KWI3000 '06Budget_NIM Summary 44" xfId="3737"/>
    <cellStyle name="_Costs not in KWI3000 '06Budget_NIM Summary 45" xfId="3738"/>
    <cellStyle name="_Costs not in KWI3000 '06Budget_NIM Summary 46" xfId="3739"/>
    <cellStyle name="_Costs not in KWI3000 '06Budget_NIM Summary 47" xfId="3740"/>
    <cellStyle name="_Costs not in KWI3000 '06Budget_NIM Summary 48" xfId="3741"/>
    <cellStyle name="_Costs not in KWI3000 '06Budget_NIM Summary 49" xfId="3742"/>
    <cellStyle name="_Costs not in KWI3000 '06Budget_NIM Summary 5" xfId="3743"/>
    <cellStyle name="_Costs not in KWI3000 '06Budget_NIM Summary 50" xfId="3744"/>
    <cellStyle name="_Costs not in KWI3000 '06Budget_NIM Summary 51" xfId="3745"/>
    <cellStyle name="_Costs not in KWI3000 '06Budget_NIM Summary 6" xfId="3746"/>
    <cellStyle name="_Costs not in KWI3000 '06Budget_NIM Summary 7" xfId="3747"/>
    <cellStyle name="_Costs not in KWI3000 '06Budget_NIM Summary 8" xfId="3748"/>
    <cellStyle name="_Costs not in KWI3000 '06Budget_NIM Summary 9" xfId="3749"/>
    <cellStyle name="_Costs not in KWI3000 '06Budget_NIM Summary_DEM-WP(C) ENERG10C--ctn Mid-C_042010 2010GRC" xfId="3750"/>
    <cellStyle name="_Costs not in KWI3000 '06Budget_NIM+O&amp;M" xfId="3751"/>
    <cellStyle name="_Costs not in KWI3000 '06Budget_NIM+O&amp;M 2" xfId="3752"/>
    <cellStyle name="_Costs not in KWI3000 '06Budget_NIM+O&amp;M Monthly" xfId="3753"/>
    <cellStyle name="_Costs not in KWI3000 '06Budget_NIM+O&amp;M Monthly 2" xfId="3754"/>
    <cellStyle name="_Costs not in KWI3000 '06Budget_PCA 10 -  Exhibit D Dec 2011" xfId="3755"/>
    <cellStyle name="_Costs not in KWI3000 '06Budget_PCA 10 -  Exhibit D from A Kellogg Jan 2011" xfId="3756"/>
    <cellStyle name="_Costs not in KWI3000 '06Budget_PCA 10 -  Exhibit D from A Kellogg July 2011" xfId="3757"/>
    <cellStyle name="_Costs not in KWI3000 '06Budget_PCA 10 -  Exhibit D from S Free Rcv'd 12-11" xfId="3758"/>
    <cellStyle name="_Costs not in KWI3000 '06Budget_PCA 11 -  Exhibit D Jan 2012 fr A Kellogg" xfId="3759"/>
    <cellStyle name="_Costs not in KWI3000 '06Budget_PCA 11 -  Exhibit D Jan 2012 WF" xfId="3760"/>
    <cellStyle name="_Costs not in KWI3000 '06Budget_PCA 7 - Exhibit D update 11_30_08 (2)" xfId="3761"/>
    <cellStyle name="_Costs not in KWI3000 '06Budget_PCA 7 - Exhibit D update 11_30_08 (2) 2" xfId="3762"/>
    <cellStyle name="_Costs not in KWI3000 '06Budget_PCA 7 - Exhibit D update 11_30_08 (2) 2 2" xfId="3763"/>
    <cellStyle name="_Costs not in KWI3000 '06Budget_PCA 7 - Exhibit D update 11_30_08 (2) 2 2 2" xfId="3764"/>
    <cellStyle name="_Costs not in KWI3000 '06Budget_PCA 7 - Exhibit D update 11_30_08 (2) 2 3" xfId="3765"/>
    <cellStyle name="_Costs not in KWI3000 '06Budget_PCA 7 - Exhibit D update 11_30_08 (2) 3" xfId="3766"/>
    <cellStyle name="_Costs not in KWI3000 '06Budget_PCA 7 - Exhibit D update 11_30_08 (2) 3 2" xfId="3767"/>
    <cellStyle name="_Costs not in KWI3000 '06Budget_PCA 7 - Exhibit D update 11_30_08 (2) 4" xfId="3768"/>
    <cellStyle name="_Costs not in KWI3000 '06Budget_PCA 7 - Exhibit D update 11_30_08 (2)_DEM-WP(C) ENERG10C--ctn Mid-C_042010 2010GRC" xfId="3769"/>
    <cellStyle name="_Costs not in KWI3000 '06Budget_PCA 7 - Exhibit D update 11_30_08 (2)_NIM Summary" xfId="3770"/>
    <cellStyle name="_Costs not in KWI3000 '06Budget_PCA 7 - Exhibit D update 11_30_08 (2)_NIM Summary 2" xfId="3771"/>
    <cellStyle name="_Costs not in KWI3000 '06Budget_PCA 7 - Exhibit D update 11_30_08 (2)_NIM Summary 2 2" xfId="3772"/>
    <cellStyle name="_Costs not in KWI3000 '06Budget_PCA 7 - Exhibit D update 11_30_08 (2)_NIM Summary 3" xfId="3773"/>
    <cellStyle name="_Costs not in KWI3000 '06Budget_PCA 7 - Exhibit D update 11_30_08 (2)_NIM Summary_DEM-WP(C) ENERG10C--ctn Mid-C_042010 2010GRC" xfId="3774"/>
    <cellStyle name="_Costs not in KWI3000 '06Budget_PCA 8 - Exhibit D update 12_31_09" xfId="3775"/>
    <cellStyle name="_Costs not in KWI3000 '06Budget_PCA 8 - Exhibit D update 12_31_09 2" xfId="3776"/>
    <cellStyle name="_Costs not in KWI3000 '06Budget_PCA 9 -  Exhibit D April 2010" xfId="3777"/>
    <cellStyle name="_Costs not in KWI3000 '06Budget_PCA 9 -  Exhibit D April 2010 (3)" xfId="3778"/>
    <cellStyle name="_Costs not in KWI3000 '06Budget_PCA 9 -  Exhibit D April 2010 (3) 2" xfId="3779"/>
    <cellStyle name="_Costs not in KWI3000 '06Budget_PCA 9 -  Exhibit D April 2010 (3) 2 2" xfId="3780"/>
    <cellStyle name="_Costs not in KWI3000 '06Budget_PCA 9 -  Exhibit D April 2010 (3) 3" xfId="3781"/>
    <cellStyle name="_Costs not in KWI3000 '06Budget_PCA 9 -  Exhibit D April 2010 (3)_DEM-WP(C) ENERG10C--ctn Mid-C_042010 2010GRC" xfId="3782"/>
    <cellStyle name="_Costs not in KWI3000 '06Budget_PCA 9 -  Exhibit D April 2010 2" xfId="3783"/>
    <cellStyle name="_Costs not in KWI3000 '06Budget_PCA 9 -  Exhibit D April 2010 3" xfId="3784"/>
    <cellStyle name="_Costs not in KWI3000 '06Budget_PCA 9 -  Exhibit D April 2010 4" xfId="3785"/>
    <cellStyle name="_Costs not in KWI3000 '06Budget_PCA 9 -  Exhibit D April 2010 5" xfId="3786"/>
    <cellStyle name="_Costs not in KWI3000 '06Budget_PCA 9 -  Exhibit D April 2010 6" xfId="3787"/>
    <cellStyle name="_Costs not in KWI3000 '06Budget_PCA 9 -  Exhibit D Feb 2010" xfId="3788"/>
    <cellStyle name="_Costs not in KWI3000 '06Budget_PCA 9 -  Exhibit D Feb 2010 2" xfId="3789"/>
    <cellStyle name="_Costs not in KWI3000 '06Budget_PCA 9 -  Exhibit D Feb 2010 v2" xfId="3790"/>
    <cellStyle name="_Costs not in KWI3000 '06Budget_PCA 9 -  Exhibit D Feb 2010 v2 2" xfId="3791"/>
    <cellStyle name="_Costs not in KWI3000 '06Budget_PCA 9 -  Exhibit D Feb 2010 WF" xfId="3792"/>
    <cellStyle name="_Costs not in KWI3000 '06Budget_PCA 9 -  Exhibit D Feb 2010 WF 2" xfId="3793"/>
    <cellStyle name="_Costs not in KWI3000 '06Budget_PCA 9 -  Exhibit D Jan 2010" xfId="3794"/>
    <cellStyle name="_Costs not in KWI3000 '06Budget_PCA 9 -  Exhibit D Jan 2010 2" xfId="3795"/>
    <cellStyle name="_Costs not in KWI3000 '06Budget_PCA 9 -  Exhibit D March 2010 (2)" xfId="3796"/>
    <cellStyle name="_Costs not in KWI3000 '06Budget_PCA 9 -  Exhibit D March 2010 (2) 2" xfId="3797"/>
    <cellStyle name="_Costs not in KWI3000 '06Budget_PCA 9 -  Exhibit D Nov 2010" xfId="3798"/>
    <cellStyle name="_Costs not in KWI3000 '06Budget_PCA 9 -  Exhibit D Nov 2010 2" xfId="3799"/>
    <cellStyle name="_Costs not in KWI3000 '06Budget_PCA 9 - Exhibit D at August 2010" xfId="3800"/>
    <cellStyle name="_Costs not in KWI3000 '06Budget_PCA 9 - Exhibit D at August 2010 2" xfId="3801"/>
    <cellStyle name="_Costs not in KWI3000 '06Budget_PCA 9 - Exhibit D June 2010 GRC" xfId="3802"/>
    <cellStyle name="_Costs not in KWI3000 '06Budget_PCA 9 - Exhibit D June 2010 GRC 2" xfId="3803"/>
    <cellStyle name="_Costs not in KWI3000 '06Budget_Power Costs - Comparison bx Rbtl-Staff-Jt-PC" xfId="3804"/>
    <cellStyle name="_Costs not in KWI3000 '06Budget_Power Costs - Comparison bx Rbtl-Staff-Jt-PC 2" xfId="3805"/>
    <cellStyle name="_Costs not in KWI3000 '06Budget_Power Costs - Comparison bx Rbtl-Staff-Jt-PC 2 2" xfId="3806"/>
    <cellStyle name="_Costs not in KWI3000 '06Budget_Power Costs - Comparison bx Rbtl-Staff-Jt-PC 3" xfId="3807"/>
    <cellStyle name="_Costs not in KWI3000 '06Budget_Power Costs - Comparison bx Rbtl-Staff-Jt-PC_Adj Bench DR 3 for Initial Briefs (Electric)" xfId="3808"/>
    <cellStyle name="_Costs not in KWI3000 '06Budget_Power Costs - Comparison bx Rbtl-Staff-Jt-PC_Adj Bench DR 3 for Initial Briefs (Electric) 2" xfId="3809"/>
    <cellStyle name="_Costs not in KWI3000 '06Budget_Power Costs - Comparison bx Rbtl-Staff-Jt-PC_Adj Bench DR 3 for Initial Briefs (Electric) 2 2" xfId="3810"/>
    <cellStyle name="_Costs not in KWI3000 '06Budget_Power Costs - Comparison bx Rbtl-Staff-Jt-PC_Adj Bench DR 3 for Initial Briefs (Electric) 3" xfId="3811"/>
    <cellStyle name="_Costs not in KWI3000 '06Budget_Power Costs - Comparison bx Rbtl-Staff-Jt-PC_Adj Bench DR 3 for Initial Briefs (Electric)_DEM-WP(C) ENERG10C--ctn Mid-C_042010 2010GRC" xfId="3812"/>
    <cellStyle name="_Costs not in KWI3000 '06Budget_Power Costs - Comparison bx Rbtl-Staff-Jt-PC_DEM-WP(C) ENERG10C--ctn Mid-C_042010 2010GRC" xfId="3813"/>
    <cellStyle name="_Costs not in KWI3000 '06Budget_Power Costs - Comparison bx Rbtl-Staff-Jt-PC_Electric Rev Req Model (2009 GRC) Rebuttal" xfId="3814"/>
    <cellStyle name="_Costs not in KWI3000 '06Budget_Power Costs - Comparison bx Rbtl-Staff-Jt-PC_Electric Rev Req Model (2009 GRC) Rebuttal 2" xfId="3815"/>
    <cellStyle name="_Costs not in KWI3000 '06Budget_Power Costs - Comparison bx Rbtl-Staff-Jt-PC_Electric Rev Req Model (2009 GRC) Rebuttal REmoval of New  WH Solar AdjustMI" xfId="3816"/>
    <cellStyle name="_Costs not in KWI3000 '06Budget_Power Costs - Comparison bx Rbtl-Staff-Jt-PC_Electric Rev Req Model (2009 GRC) Rebuttal REmoval of New  WH Solar AdjustMI 2" xfId="3817"/>
    <cellStyle name="_Costs not in KWI3000 '06Budget_Power Costs - Comparison bx Rbtl-Staff-Jt-PC_Electric Rev Req Model (2009 GRC) Rebuttal REmoval of New  WH Solar AdjustMI 2 2" xfId="3818"/>
    <cellStyle name="_Costs not in KWI3000 '06Budget_Power Costs - Comparison bx Rbtl-Staff-Jt-PC_Electric Rev Req Model (2009 GRC) Rebuttal REmoval of New  WH Solar AdjustMI 3" xfId="3819"/>
    <cellStyle name="_Costs not in KWI3000 '06Budget_Power Costs - Comparison bx Rbtl-Staff-Jt-PC_Electric Rev Req Model (2009 GRC) Rebuttal REmoval of New  WH Solar AdjustMI_DEM-WP(C) ENERG10C--ctn Mid-C_042010 2010GRC" xfId="3820"/>
    <cellStyle name="_Costs not in KWI3000 '06Budget_Power Costs - Comparison bx Rbtl-Staff-Jt-PC_Electric Rev Req Model (2009 GRC) Revised 01-18-2010" xfId="3821"/>
    <cellStyle name="_Costs not in KWI3000 '06Budget_Power Costs - Comparison bx Rbtl-Staff-Jt-PC_Electric Rev Req Model (2009 GRC) Revised 01-18-2010 2" xfId="3822"/>
    <cellStyle name="_Costs not in KWI3000 '06Budget_Power Costs - Comparison bx Rbtl-Staff-Jt-PC_Electric Rev Req Model (2009 GRC) Revised 01-18-2010 2 2" xfId="3823"/>
    <cellStyle name="_Costs not in KWI3000 '06Budget_Power Costs - Comparison bx Rbtl-Staff-Jt-PC_Electric Rev Req Model (2009 GRC) Revised 01-18-2010 3" xfId="3824"/>
    <cellStyle name="_Costs not in KWI3000 '06Budget_Power Costs - Comparison bx Rbtl-Staff-Jt-PC_Electric Rev Req Model (2009 GRC) Revised 01-18-2010_DEM-WP(C) ENERG10C--ctn Mid-C_042010 2010GRC" xfId="3825"/>
    <cellStyle name="_Costs not in KWI3000 '06Budget_Power Costs - Comparison bx Rbtl-Staff-Jt-PC_Final Order Electric EXHIBIT A-1" xfId="3826"/>
    <cellStyle name="_Costs not in KWI3000 '06Budget_Power Costs - Comparison bx Rbtl-Staff-Jt-PC_Final Order Electric EXHIBIT A-1 2" xfId="3827"/>
    <cellStyle name="_Costs not in KWI3000 '06Budget_Rebuttal Power Costs" xfId="3828"/>
    <cellStyle name="_Costs not in KWI3000 '06Budget_Rebuttal Power Costs 2" xfId="3829"/>
    <cellStyle name="_Costs not in KWI3000 '06Budget_Rebuttal Power Costs 2 2" xfId="3830"/>
    <cellStyle name="_Costs not in KWI3000 '06Budget_Rebuttal Power Costs 3" xfId="3831"/>
    <cellStyle name="_Costs not in KWI3000 '06Budget_Rebuttal Power Costs_Adj Bench DR 3 for Initial Briefs (Electric)" xfId="3832"/>
    <cellStyle name="_Costs not in KWI3000 '06Budget_Rebuttal Power Costs_Adj Bench DR 3 for Initial Briefs (Electric) 2" xfId="3833"/>
    <cellStyle name="_Costs not in KWI3000 '06Budget_Rebuttal Power Costs_Adj Bench DR 3 for Initial Briefs (Electric) 2 2" xfId="3834"/>
    <cellStyle name="_Costs not in KWI3000 '06Budget_Rebuttal Power Costs_Adj Bench DR 3 for Initial Briefs (Electric) 3" xfId="3835"/>
    <cellStyle name="_Costs not in KWI3000 '06Budget_Rebuttal Power Costs_Adj Bench DR 3 for Initial Briefs (Electric)_DEM-WP(C) ENERG10C--ctn Mid-C_042010 2010GRC" xfId="3836"/>
    <cellStyle name="_Costs not in KWI3000 '06Budget_Rebuttal Power Costs_DEM-WP(C) ENERG10C--ctn Mid-C_042010 2010GRC" xfId="3837"/>
    <cellStyle name="_Costs not in KWI3000 '06Budget_Rebuttal Power Costs_Electric Rev Req Model (2009 GRC) Rebuttal" xfId="3838"/>
    <cellStyle name="_Costs not in KWI3000 '06Budget_Rebuttal Power Costs_Electric Rev Req Model (2009 GRC) Rebuttal 2" xfId="3839"/>
    <cellStyle name="_Costs not in KWI3000 '06Budget_Rebuttal Power Costs_Electric Rev Req Model (2009 GRC) Rebuttal REmoval of New  WH Solar AdjustMI" xfId="3840"/>
    <cellStyle name="_Costs not in KWI3000 '06Budget_Rebuttal Power Costs_Electric Rev Req Model (2009 GRC) Rebuttal REmoval of New  WH Solar AdjustMI 2" xfId="3841"/>
    <cellStyle name="_Costs not in KWI3000 '06Budget_Rebuttal Power Costs_Electric Rev Req Model (2009 GRC) Rebuttal REmoval of New  WH Solar AdjustMI 2 2" xfId="3842"/>
    <cellStyle name="_Costs not in KWI3000 '06Budget_Rebuttal Power Costs_Electric Rev Req Model (2009 GRC) Rebuttal REmoval of New  WH Solar AdjustMI 3" xfId="3843"/>
    <cellStyle name="_Costs not in KWI3000 '06Budget_Rebuttal Power Costs_Electric Rev Req Model (2009 GRC) Rebuttal REmoval of New  WH Solar AdjustMI_DEM-WP(C) ENERG10C--ctn Mid-C_042010 2010GRC" xfId="3844"/>
    <cellStyle name="_Costs not in KWI3000 '06Budget_Rebuttal Power Costs_Electric Rev Req Model (2009 GRC) Revised 01-18-2010" xfId="3845"/>
    <cellStyle name="_Costs not in KWI3000 '06Budget_Rebuttal Power Costs_Electric Rev Req Model (2009 GRC) Revised 01-18-2010 2" xfId="3846"/>
    <cellStyle name="_Costs not in KWI3000 '06Budget_Rebuttal Power Costs_Electric Rev Req Model (2009 GRC) Revised 01-18-2010 2 2" xfId="3847"/>
    <cellStyle name="_Costs not in KWI3000 '06Budget_Rebuttal Power Costs_Electric Rev Req Model (2009 GRC) Revised 01-18-2010 3" xfId="3848"/>
    <cellStyle name="_Costs not in KWI3000 '06Budget_Rebuttal Power Costs_Electric Rev Req Model (2009 GRC) Revised 01-18-2010_DEM-WP(C) ENERG10C--ctn Mid-C_042010 2010GRC" xfId="3849"/>
    <cellStyle name="_Costs not in KWI3000 '06Budget_Rebuttal Power Costs_Final Order Electric EXHIBIT A-1" xfId="3850"/>
    <cellStyle name="_Costs not in KWI3000 '06Budget_Rebuttal Power Costs_Final Order Electric EXHIBIT A-1 2" xfId="3851"/>
    <cellStyle name="_Costs not in KWI3000 '06Budget_Transmission Workbook for May BOD" xfId="3852"/>
    <cellStyle name="_Costs not in KWI3000 '06Budget_Transmission Workbook for May BOD 2" xfId="3853"/>
    <cellStyle name="_Costs not in KWI3000 '06Budget_Transmission Workbook for May BOD 2 2" xfId="3854"/>
    <cellStyle name="_Costs not in KWI3000 '06Budget_Transmission Workbook for May BOD 3" xfId="3855"/>
    <cellStyle name="_Costs not in KWI3000 '06Budget_Transmission Workbook for May BOD_DEM-WP(C) ENERG10C--ctn Mid-C_042010 2010GRC" xfId="3856"/>
    <cellStyle name="_Costs not in KWI3000 '06Budget_Wind Integration 10GRC" xfId="3857"/>
    <cellStyle name="_Costs not in KWI3000 '06Budget_Wind Integration 10GRC 2" xfId="3858"/>
    <cellStyle name="_Costs not in KWI3000 '06Budget_Wind Integration 10GRC 2 2" xfId="3859"/>
    <cellStyle name="_Costs not in KWI3000 '06Budget_Wind Integration 10GRC 3" xfId="3860"/>
    <cellStyle name="_Costs not in KWI3000 '06Budget_Wind Integration 10GRC_DEM-WP(C) ENERG10C--ctn Mid-C_042010 2010GRC" xfId="3861"/>
    <cellStyle name="_DEM-08C Power Cost Comparison" xfId="3862"/>
    <cellStyle name="_DEM-WP (C) Costs not in AURORA 2006GRC Order 11.30.06 Gas" xfId="3863"/>
    <cellStyle name="_DEM-WP (C) Costs not in AURORA 2006GRC Order 11.30.06 Gas 2" xfId="3864"/>
    <cellStyle name="_DEM-WP (C) Costs not in AURORA 2006GRC Order 11.30.06 Gas 2 2" xfId="3865"/>
    <cellStyle name="_DEM-WP (C) Costs not in AURORA 2006GRC Order 11.30.06 Gas 3" xfId="3866"/>
    <cellStyle name="_DEM-WP (C) Costs not in AURORA 2006GRC Order 11.30.06 Gas_Chelan PUD Power Costs (8-10)" xfId="3867"/>
    <cellStyle name="_DEM-WP (C) Costs not in AURORA 2006GRC Order 11.30.06 Gas_Chelan PUD Power Costs (8-10) 2" xfId="3868"/>
    <cellStyle name="_DEM-WP (C) Costs not in AURORA 2006GRC Order 11.30.06 Gas_DEM-WP(C) ENERG10C--ctn Mid-C_042010 2010GRC" xfId="3869"/>
    <cellStyle name="_DEM-WP (C) Costs not in AURORA 2006GRC Order 11.30.06 Gas_NIM Summary" xfId="3870"/>
    <cellStyle name="_DEM-WP (C) Costs not in AURORA 2006GRC Order 11.30.06 Gas_NIM Summary 2" xfId="3871"/>
    <cellStyle name="_DEM-WP (C) Costs not in AURORA 2006GRC Order 11.30.06 Gas_NIM Summary 2 2" xfId="3872"/>
    <cellStyle name="_DEM-WP (C) Costs not in AURORA 2006GRC Order 11.30.06 Gas_NIM Summary 3" xfId="3873"/>
    <cellStyle name="_DEM-WP (C) Costs not in AURORA 2006GRC Order 11.30.06 Gas_NIM Summary_DEM-WP(C) ENERG10C--ctn Mid-C_042010 2010GRC" xfId="3874"/>
    <cellStyle name="_DEM-WP (C) Power Cost 2006GRC Order" xfId="3875"/>
    <cellStyle name="_DEM-WP (C) Power Cost 2006GRC Order 2" xfId="3876"/>
    <cellStyle name="_DEM-WP (C) Power Cost 2006GRC Order 2 2" xfId="3877"/>
    <cellStyle name="_DEM-WP (C) Power Cost 2006GRC Order 2 2 2" xfId="3878"/>
    <cellStyle name="_DEM-WP (C) Power Cost 2006GRC Order 2 3" xfId="3879"/>
    <cellStyle name="_DEM-WP (C) Power Cost 2006GRC Order 3" xfId="3880"/>
    <cellStyle name="_DEM-WP (C) Power Cost 2006GRC Order 3 2" xfId="3881"/>
    <cellStyle name="_DEM-WP (C) Power Cost 2006GRC Order 4" xfId="3882"/>
    <cellStyle name="_DEM-WP (C) Power Cost 2006GRC Order 4 2" xfId="3883"/>
    <cellStyle name="_DEM-WP (C) Power Cost 2006GRC Order 4 3" xfId="3884"/>
    <cellStyle name="_DEM-WP (C) Power Cost 2006GRC Order 5" xfId="3885"/>
    <cellStyle name="_DEM-WP (C) Power Cost 2006GRC Order 5 2" xfId="3886"/>
    <cellStyle name="_DEM-WP (C) Power Cost 2006GRC Order 5 3" xfId="3887"/>
    <cellStyle name="_DEM-WP (C) Power Cost 2006GRC Order 6" xfId="3888"/>
    <cellStyle name="_DEM-WP (C) Power Cost 2006GRC Order 6 2" xfId="3889"/>
    <cellStyle name="_DEM-WP (C) Power Cost 2006GRC Order 7" xfId="3890"/>
    <cellStyle name="_DEM-WP (C) Power Cost 2006GRC Order 7 2" xfId="3891"/>
    <cellStyle name="_DEM-WP (C) Power Cost 2006GRC Order 8" xfId="3892"/>
    <cellStyle name="_DEM-WP (C) Power Cost 2006GRC Order 8 2" xfId="3893"/>
    <cellStyle name="_DEM-WP (C) Power Cost 2006GRC Order_04 07E Wild Horse Wind Expansion (C) (2)" xfId="3894"/>
    <cellStyle name="_DEM-WP (C) Power Cost 2006GRC Order_04 07E Wild Horse Wind Expansion (C) (2) 2" xfId="3895"/>
    <cellStyle name="_DEM-WP (C) Power Cost 2006GRC Order_04 07E Wild Horse Wind Expansion (C) (2) 2 2" xfId="3896"/>
    <cellStyle name="_DEM-WP (C) Power Cost 2006GRC Order_04 07E Wild Horse Wind Expansion (C) (2) 3" xfId="3897"/>
    <cellStyle name="_DEM-WP (C) Power Cost 2006GRC Order_04 07E Wild Horse Wind Expansion (C) (2)_Adj Bench DR 3 for Initial Briefs (Electric)" xfId="3898"/>
    <cellStyle name="_DEM-WP (C) Power Cost 2006GRC Order_04 07E Wild Horse Wind Expansion (C) (2)_Adj Bench DR 3 for Initial Briefs (Electric) 2" xfId="3899"/>
    <cellStyle name="_DEM-WP (C) Power Cost 2006GRC Order_04 07E Wild Horse Wind Expansion (C) (2)_Adj Bench DR 3 for Initial Briefs (Electric) 2 2" xfId="3900"/>
    <cellStyle name="_DEM-WP (C) Power Cost 2006GRC Order_04 07E Wild Horse Wind Expansion (C) (2)_Adj Bench DR 3 for Initial Briefs (Electric) 3" xfId="3901"/>
    <cellStyle name="_DEM-WP (C) Power Cost 2006GRC Order_04 07E Wild Horse Wind Expansion (C) (2)_Adj Bench DR 3 for Initial Briefs (Electric)_DEM-WP(C) ENERG10C--ctn Mid-C_042010 2010GRC" xfId="3902"/>
    <cellStyle name="_DEM-WP (C) Power Cost 2006GRC Order_04 07E Wild Horse Wind Expansion (C) (2)_Book1" xfId="3903"/>
    <cellStyle name="_DEM-WP (C) Power Cost 2006GRC Order_04 07E Wild Horse Wind Expansion (C) (2)_DEM-WP(C) ENERG10C--ctn Mid-C_042010 2010GRC" xfId="3904"/>
    <cellStyle name="_DEM-WP (C) Power Cost 2006GRC Order_04 07E Wild Horse Wind Expansion (C) (2)_Electric Rev Req Model (2009 GRC) " xfId="3905"/>
    <cellStyle name="_DEM-WP (C) Power Cost 2006GRC Order_04 07E Wild Horse Wind Expansion (C) (2)_Electric Rev Req Model (2009 GRC)  2" xfId="3906"/>
    <cellStyle name="_DEM-WP (C) Power Cost 2006GRC Order_04 07E Wild Horse Wind Expansion (C) (2)_Electric Rev Req Model (2009 GRC)  2 2" xfId="3907"/>
    <cellStyle name="_DEM-WP (C) Power Cost 2006GRC Order_04 07E Wild Horse Wind Expansion (C) (2)_Electric Rev Req Model (2009 GRC)  3" xfId="3908"/>
    <cellStyle name="_DEM-WP (C) Power Cost 2006GRC Order_04 07E Wild Horse Wind Expansion (C) (2)_Electric Rev Req Model (2009 GRC) _DEM-WP(C) ENERG10C--ctn Mid-C_042010 2010GRC" xfId="3909"/>
    <cellStyle name="_DEM-WP (C) Power Cost 2006GRC Order_04 07E Wild Horse Wind Expansion (C) (2)_Electric Rev Req Model (2009 GRC) Rebuttal" xfId="3910"/>
    <cellStyle name="_DEM-WP (C) Power Cost 2006GRC Order_04 07E Wild Horse Wind Expansion (C) (2)_Electric Rev Req Model (2009 GRC) Rebuttal 2" xfId="3911"/>
    <cellStyle name="_DEM-WP (C) Power Cost 2006GRC Order_04 07E Wild Horse Wind Expansion (C) (2)_Electric Rev Req Model (2009 GRC) Rebuttal REmoval of New  WH Solar AdjustMI" xfId="3912"/>
    <cellStyle name="_DEM-WP (C) Power Cost 2006GRC Order_04 07E Wild Horse Wind Expansion (C) (2)_Electric Rev Req Model (2009 GRC) Rebuttal REmoval of New  WH Solar AdjustMI 2" xfId="3913"/>
    <cellStyle name="_DEM-WP (C) Power Cost 2006GRC Order_04 07E Wild Horse Wind Expansion (C) (2)_Electric Rev Req Model (2009 GRC) Rebuttal REmoval of New  WH Solar AdjustMI 2 2" xfId="3914"/>
    <cellStyle name="_DEM-WP (C) Power Cost 2006GRC Order_04 07E Wild Horse Wind Expansion (C) (2)_Electric Rev Req Model (2009 GRC) Rebuttal REmoval of New  WH Solar AdjustMI 3" xfId="3915"/>
    <cellStyle name="_DEM-WP (C) Power Cost 2006GRC Order_04 07E Wild Horse Wind Expansion (C) (2)_Electric Rev Req Model (2009 GRC) Rebuttal REmoval of New  WH Solar AdjustMI_DEM-WP(C) ENERG10C--ctn Mid-C_042010 2010GRC" xfId="3916"/>
    <cellStyle name="_DEM-WP (C) Power Cost 2006GRC Order_04 07E Wild Horse Wind Expansion (C) (2)_Electric Rev Req Model (2009 GRC) Revised 01-18-2010" xfId="3917"/>
    <cellStyle name="_DEM-WP (C) Power Cost 2006GRC Order_04 07E Wild Horse Wind Expansion (C) (2)_Electric Rev Req Model (2009 GRC) Revised 01-18-2010 2" xfId="3918"/>
    <cellStyle name="_DEM-WP (C) Power Cost 2006GRC Order_04 07E Wild Horse Wind Expansion (C) (2)_Electric Rev Req Model (2009 GRC) Revised 01-18-2010 2 2" xfId="3919"/>
    <cellStyle name="_DEM-WP (C) Power Cost 2006GRC Order_04 07E Wild Horse Wind Expansion (C) (2)_Electric Rev Req Model (2009 GRC) Revised 01-18-2010 3" xfId="3920"/>
    <cellStyle name="_DEM-WP (C) Power Cost 2006GRC Order_04 07E Wild Horse Wind Expansion (C) (2)_Electric Rev Req Model (2009 GRC) Revised 01-18-2010_DEM-WP(C) ENERG10C--ctn Mid-C_042010 2010GRC" xfId="3921"/>
    <cellStyle name="_DEM-WP (C) Power Cost 2006GRC Order_04 07E Wild Horse Wind Expansion (C) (2)_Electric Rev Req Model (2010 GRC)" xfId="3922"/>
    <cellStyle name="_DEM-WP (C) Power Cost 2006GRC Order_04 07E Wild Horse Wind Expansion (C) (2)_Electric Rev Req Model (2010 GRC) SF" xfId="3923"/>
    <cellStyle name="_DEM-WP (C) Power Cost 2006GRC Order_04 07E Wild Horse Wind Expansion (C) (2)_Final Order Electric EXHIBIT A-1" xfId="3924"/>
    <cellStyle name="_DEM-WP (C) Power Cost 2006GRC Order_04 07E Wild Horse Wind Expansion (C) (2)_Final Order Electric EXHIBIT A-1 2" xfId="3925"/>
    <cellStyle name="_DEM-WP (C) Power Cost 2006GRC Order_04 07E Wild Horse Wind Expansion (C) (2)_TENASKA REGULATORY ASSET" xfId="3926"/>
    <cellStyle name="_DEM-WP (C) Power Cost 2006GRC Order_04 07E Wild Horse Wind Expansion (C) (2)_TENASKA REGULATORY ASSET 2" xfId="3927"/>
    <cellStyle name="_DEM-WP (C) Power Cost 2006GRC Order_16.37E Wild Horse Expansion DeferralRevwrkingfile SF" xfId="3928"/>
    <cellStyle name="_DEM-WP (C) Power Cost 2006GRC Order_16.37E Wild Horse Expansion DeferralRevwrkingfile SF 2" xfId="3929"/>
    <cellStyle name="_DEM-WP (C) Power Cost 2006GRC Order_16.37E Wild Horse Expansion DeferralRevwrkingfile SF 2 2" xfId="3930"/>
    <cellStyle name="_DEM-WP (C) Power Cost 2006GRC Order_16.37E Wild Horse Expansion DeferralRevwrkingfile SF 3" xfId="3931"/>
    <cellStyle name="_DEM-WP (C) Power Cost 2006GRC Order_16.37E Wild Horse Expansion DeferralRevwrkingfile SF_DEM-WP(C) ENERG10C--ctn Mid-C_042010 2010GRC" xfId="3932"/>
    <cellStyle name="_DEM-WP (C) Power Cost 2006GRC Order_2009 Compliance Filing PCA Exhibits for GRC" xfId="3933"/>
    <cellStyle name="_DEM-WP (C) Power Cost 2006GRC Order_2009 Compliance Filing PCA Exhibits for GRC 2" xfId="3934"/>
    <cellStyle name="_DEM-WP (C) Power Cost 2006GRC Order_2009 GRC Compl Filing - Exhibit D" xfId="3935"/>
    <cellStyle name="_DEM-WP (C) Power Cost 2006GRC Order_2009 GRC Compl Filing - Exhibit D 2" xfId="3936"/>
    <cellStyle name="_DEM-WP (C) Power Cost 2006GRC Order_2009 GRC Compl Filing - Exhibit D 2 2" xfId="3937"/>
    <cellStyle name="_DEM-WP (C) Power Cost 2006GRC Order_2009 GRC Compl Filing - Exhibit D 3" xfId="3938"/>
    <cellStyle name="_DEM-WP (C) Power Cost 2006GRC Order_2009 GRC Compl Filing - Exhibit D_DEM-WP(C) ENERG10C--ctn Mid-C_042010 2010GRC" xfId="3939"/>
    <cellStyle name="_DEM-WP (C) Power Cost 2006GRC Order_4 31 Regulatory Assets and Liabilities  7 06- Exhibit D" xfId="3940"/>
    <cellStyle name="_DEM-WP (C) Power Cost 2006GRC Order_4 31 Regulatory Assets and Liabilities  7 06- Exhibit D 2" xfId="3941"/>
    <cellStyle name="_DEM-WP (C) Power Cost 2006GRC Order_4 31 Regulatory Assets and Liabilities  7 06- Exhibit D 2 2" xfId="3942"/>
    <cellStyle name="_DEM-WP (C) Power Cost 2006GRC Order_4 31 Regulatory Assets and Liabilities  7 06- Exhibit D 2 2 2" xfId="3943"/>
    <cellStyle name="_DEM-WP (C) Power Cost 2006GRC Order_4 31 Regulatory Assets and Liabilities  7 06- Exhibit D 3" xfId="3944"/>
    <cellStyle name="_DEM-WP (C) Power Cost 2006GRC Order_4 31 Regulatory Assets and Liabilities  7 06- Exhibit D_DEM-WP(C) ENERG10C--ctn Mid-C_042010 2010GRC" xfId="3945"/>
    <cellStyle name="_DEM-WP (C) Power Cost 2006GRC Order_4 31 Regulatory Assets and Liabilities  7 06- Exhibit D_NIM Summary" xfId="3946"/>
    <cellStyle name="_DEM-WP (C) Power Cost 2006GRC Order_4 31 Regulatory Assets and Liabilities  7 06- Exhibit D_NIM Summary 2" xfId="3947"/>
    <cellStyle name="_DEM-WP (C) Power Cost 2006GRC Order_4 31 Regulatory Assets and Liabilities  7 06- Exhibit D_NIM Summary 2 2" xfId="3948"/>
    <cellStyle name="_DEM-WP (C) Power Cost 2006GRC Order_4 31 Regulatory Assets and Liabilities  7 06- Exhibit D_NIM Summary 3" xfId="3949"/>
    <cellStyle name="_DEM-WP (C) Power Cost 2006GRC Order_4 31 Regulatory Assets and Liabilities  7 06- Exhibit D_NIM Summary_DEM-WP(C) ENERG10C--ctn Mid-C_042010 2010GRC" xfId="3950"/>
    <cellStyle name="_DEM-WP (C) Power Cost 2006GRC Order_4 31 Regulatory Assets and Liabilities  7 06- Exhibit D_NIM+O&amp;M" xfId="3951"/>
    <cellStyle name="_DEM-WP (C) Power Cost 2006GRC Order_4 31 Regulatory Assets and Liabilities  7 06- Exhibit D_NIM+O&amp;M Monthly" xfId="3952"/>
    <cellStyle name="_DEM-WP (C) Power Cost 2006GRC Order_4 31E Reg Asset  Liab and EXH D" xfId="3953"/>
    <cellStyle name="_DEM-WP (C) Power Cost 2006GRC Order_4 31E Reg Asset  Liab and EXH D _ Aug 10 Filing (2)" xfId="3954"/>
    <cellStyle name="_DEM-WP (C) Power Cost 2006GRC Order_4 31E Reg Asset  Liab and EXH D _ Aug 10 Filing (2) 2" xfId="3955"/>
    <cellStyle name="_DEM-WP (C) Power Cost 2006GRC Order_4 31E Reg Asset  Liab and EXH D 2" xfId="3956"/>
    <cellStyle name="_DEM-WP (C) Power Cost 2006GRC Order_4 31E Reg Asset  Liab and EXH D 3" xfId="3957"/>
    <cellStyle name="_DEM-WP (C) Power Cost 2006GRC Order_4 32 Regulatory Assets and Liabilities  7 06- Exhibit D" xfId="3958"/>
    <cellStyle name="_DEM-WP (C) Power Cost 2006GRC Order_4 32 Regulatory Assets and Liabilities  7 06- Exhibit D 2" xfId="3959"/>
    <cellStyle name="_DEM-WP (C) Power Cost 2006GRC Order_4 32 Regulatory Assets and Liabilities  7 06- Exhibit D 2 2" xfId="3960"/>
    <cellStyle name="_DEM-WP (C) Power Cost 2006GRC Order_4 32 Regulatory Assets and Liabilities  7 06- Exhibit D 2 2 2" xfId="3961"/>
    <cellStyle name="_DEM-WP (C) Power Cost 2006GRC Order_4 32 Regulatory Assets and Liabilities  7 06- Exhibit D 3" xfId="3962"/>
    <cellStyle name="_DEM-WP (C) Power Cost 2006GRC Order_4 32 Regulatory Assets and Liabilities  7 06- Exhibit D_DEM-WP(C) ENERG10C--ctn Mid-C_042010 2010GRC" xfId="3963"/>
    <cellStyle name="_DEM-WP (C) Power Cost 2006GRC Order_4 32 Regulatory Assets and Liabilities  7 06- Exhibit D_NIM Summary" xfId="3964"/>
    <cellStyle name="_DEM-WP (C) Power Cost 2006GRC Order_4 32 Regulatory Assets and Liabilities  7 06- Exhibit D_NIM Summary 2" xfId="3965"/>
    <cellStyle name="_DEM-WP (C) Power Cost 2006GRC Order_4 32 Regulatory Assets and Liabilities  7 06- Exhibit D_NIM Summary 2 2" xfId="3966"/>
    <cellStyle name="_DEM-WP (C) Power Cost 2006GRC Order_4 32 Regulatory Assets and Liabilities  7 06- Exhibit D_NIM Summary 3" xfId="3967"/>
    <cellStyle name="_DEM-WP (C) Power Cost 2006GRC Order_4 32 Regulatory Assets and Liabilities  7 06- Exhibit D_NIM Summary_DEM-WP(C) ENERG10C--ctn Mid-C_042010 2010GRC" xfId="3968"/>
    <cellStyle name="_DEM-WP (C) Power Cost 2006GRC Order_4 32 Regulatory Assets and Liabilities  7 06- Exhibit D_NIM+O&amp;M" xfId="3969"/>
    <cellStyle name="_DEM-WP (C) Power Cost 2006GRC Order_4 32 Regulatory Assets and Liabilities  7 06- Exhibit D_NIM+O&amp;M Monthly" xfId="3970"/>
    <cellStyle name="_DEM-WP (C) Power Cost 2006GRC Order_AURORA Total New" xfId="3971"/>
    <cellStyle name="_DEM-WP (C) Power Cost 2006GRC Order_AURORA Total New 2" xfId="3972"/>
    <cellStyle name="_DEM-WP (C) Power Cost 2006GRC Order_AURORA Total New 2 2" xfId="3973"/>
    <cellStyle name="_DEM-WP (C) Power Cost 2006GRC Order_AURORA Total New 3" xfId="3974"/>
    <cellStyle name="_DEM-WP (C) Power Cost 2006GRC Order_Book2" xfId="3975"/>
    <cellStyle name="_DEM-WP (C) Power Cost 2006GRC Order_Book2 2" xfId="3976"/>
    <cellStyle name="_DEM-WP (C) Power Cost 2006GRC Order_Book2 2 2" xfId="3977"/>
    <cellStyle name="_DEM-WP (C) Power Cost 2006GRC Order_Book2 3" xfId="3978"/>
    <cellStyle name="_DEM-WP (C) Power Cost 2006GRC Order_Book2_Adj Bench DR 3 for Initial Briefs (Electric)" xfId="3979"/>
    <cellStyle name="_DEM-WP (C) Power Cost 2006GRC Order_Book2_Adj Bench DR 3 for Initial Briefs (Electric) 2" xfId="3980"/>
    <cellStyle name="_DEM-WP (C) Power Cost 2006GRC Order_Book2_Adj Bench DR 3 for Initial Briefs (Electric) 2 2" xfId="3981"/>
    <cellStyle name="_DEM-WP (C) Power Cost 2006GRC Order_Book2_Adj Bench DR 3 for Initial Briefs (Electric) 3" xfId="3982"/>
    <cellStyle name="_DEM-WP (C) Power Cost 2006GRC Order_Book2_Adj Bench DR 3 for Initial Briefs (Electric)_DEM-WP(C) ENERG10C--ctn Mid-C_042010 2010GRC" xfId="3983"/>
    <cellStyle name="_DEM-WP (C) Power Cost 2006GRC Order_Book2_DEM-WP(C) ENERG10C--ctn Mid-C_042010 2010GRC" xfId="3984"/>
    <cellStyle name="_DEM-WP (C) Power Cost 2006GRC Order_Book2_Electric Rev Req Model (2009 GRC) Rebuttal" xfId="3985"/>
    <cellStyle name="_DEM-WP (C) Power Cost 2006GRC Order_Book2_Electric Rev Req Model (2009 GRC) Rebuttal 2" xfId="3986"/>
    <cellStyle name="_DEM-WP (C) Power Cost 2006GRC Order_Book2_Electric Rev Req Model (2009 GRC) Rebuttal REmoval of New  WH Solar AdjustMI" xfId="3987"/>
    <cellStyle name="_DEM-WP (C) Power Cost 2006GRC Order_Book2_Electric Rev Req Model (2009 GRC) Rebuttal REmoval of New  WH Solar AdjustMI 2" xfId="3988"/>
    <cellStyle name="_DEM-WP (C) Power Cost 2006GRC Order_Book2_Electric Rev Req Model (2009 GRC) Rebuttal REmoval of New  WH Solar AdjustMI 2 2" xfId="3989"/>
    <cellStyle name="_DEM-WP (C) Power Cost 2006GRC Order_Book2_Electric Rev Req Model (2009 GRC) Rebuttal REmoval of New  WH Solar AdjustMI 3" xfId="3990"/>
    <cellStyle name="_DEM-WP (C) Power Cost 2006GRC Order_Book2_Electric Rev Req Model (2009 GRC) Rebuttal REmoval of New  WH Solar AdjustMI_DEM-WP(C) ENERG10C--ctn Mid-C_042010 2010GRC" xfId="3991"/>
    <cellStyle name="_DEM-WP (C) Power Cost 2006GRC Order_Book2_Electric Rev Req Model (2009 GRC) Revised 01-18-2010" xfId="3992"/>
    <cellStyle name="_DEM-WP (C) Power Cost 2006GRC Order_Book2_Electric Rev Req Model (2009 GRC) Revised 01-18-2010 2" xfId="3993"/>
    <cellStyle name="_DEM-WP (C) Power Cost 2006GRC Order_Book2_Electric Rev Req Model (2009 GRC) Revised 01-18-2010 2 2" xfId="3994"/>
    <cellStyle name="_DEM-WP (C) Power Cost 2006GRC Order_Book2_Electric Rev Req Model (2009 GRC) Revised 01-18-2010 3" xfId="3995"/>
    <cellStyle name="_DEM-WP (C) Power Cost 2006GRC Order_Book2_Electric Rev Req Model (2009 GRC) Revised 01-18-2010_DEM-WP(C) ENERG10C--ctn Mid-C_042010 2010GRC" xfId="3996"/>
    <cellStyle name="_DEM-WP (C) Power Cost 2006GRC Order_Book2_Final Order Electric EXHIBIT A-1" xfId="3997"/>
    <cellStyle name="_DEM-WP (C) Power Cost 2006GRC Order_Book2_Final Order Electric EXHIBIT A-1 2" xfId="3998"/>
    <cellStyle name="_DEM-WP (C) Power Cost 2006GRC Order_Book4" xfId="3999"/>
    <cellStyle name="_DEM-WP (C) Power Cost 2006GRC Order_Book4 2" xfId="4000"/>
    <cellStyle name="_DEM-WP (C) Power Cost 2006GRC Order_Book4 2 2" xfId="4001"/>
    <cellStyle name="_DEM-WP (C) Power Cost 2006GRC Order_Book4 3" xfId="4002"/>
    <cellStyle name="_DEM-WP (C) Power Cost 2006GRC Order_Book4_DEM-WP(C) ENERG10C--ctn Mid-C_042010 2010GRC" xfId="4003"/>
    <cellStyle name="_DEM-WP (C) Power Cost 2006GRC Order_Book9" xfId="4004"/>
    <cellStyle name="_DEM-WP (C) Power Cost 2006GRC Order_Book9 2" xfId="4005"/>
    <cellStyle name="_DEM-WP (C) Power Cost 2006GRC Order_Book9 2 2" xfId="4006"/>
    <cellStyle name="_DEM-WP (C) Power Cost 2006GRC Order_Book9 3" xfId="4007"/>
    <cellStyle name="_DEM-WP (C) Power Cost 2006GRC Order_Book9_DEM-WP(C) ENERG10C--ctn Mid-C_042010 2010GRC" xfId="4008"/>
    <cellStyle name="_DEM-WP (C) Power Cost 2006GRC Order_Chelan PUD Power Costs (8-10)" xfId="4009"/>
    <cellStyle name="_DEM-WP (C) Power Cost 2006GRC Order_Chelan PUD Power Costs (8-10) 2" xfId="4010"/>
    <cellStyle name="_DEM-WP (C) Power Cost 2006GRC Order_DEM-WP(C) Chelan Power Costs" xfId="4011"/>
    <cellStyle name="_DEM-WP (C) Power Cost 2006GRC Order_DEM-WP(C) Chelan Power Costs 2" xfId="4012"/>
    <cellStyle name="_DEM-WP (C) Power Cost 2006GRC Order_DEM-WP(C) ENERG10C--ctn Mid-C_042010 2010GRC" xfId="4013"/>
    <cellStyle name="_DEM-WP (C) Power Cost 2006GRC Order_DEM-WP(C) Gas Transport 2010GRC" xfId="4014"/>
    <cellStyle name="_DEM-WP (C) Power Cost 2006GRC Order_DEM-WP(C) Gas Transport 2010GRC 2" xfId="4015"/>
    <cellStyle name="_DEM-WP (C) Power Cost 2006GRC Order_Exh A-1 resulting from UE-112050 effective Jan 1 2012" xfId="4016"/>
    <cellStyle name="_DEM-WP (C) Power Cost 2006GRC Order_Exh G - Klamath Peaker PPA fr C Locke 2-12" xfId="4017"/>
    <cellStyle name="_DEM-WP (C) Power Cost 2006GRC Order_Exhibit A-1 effective 4-1-11 fr S Free 12-11" xfId="4018"/>
    <cellStyle name="_DEM-WP (C) Power Cost 2006GRC Order_Mint Farm Generation BPA" xfId="4019"/>
    <cellStyle name="_DEM-WP (C) Power Cost 2006GRC Order_NIM Summary" xfId="4020"/>
    <cellStyle name="_DEM-WP (C) Power Cost 2006GRC Order_NIM Summary 09GRC" xfId="4021"/>
    <cellStyle name="_DEM-WP (C) Power Cost 2006GRC Order_NIM Summary 09GRC 2" xfId="4022"/>
    <cellStyle name="_DEM-WP (C) Power Cost 2006GRC Order_NIM Summary 09GRC 2 2" xfId="4023"/>
    <cellStyle name="_DEM-WP (C) Power Cost 2006GRC Order_NIM Summary 09GRC 3" xfId="4024"/>
    <cellStyle name="_DEM-WP (C) Power Cost 2006GRC Order_NIM Summary 09GRC_DEM-WP(C) ENERG10C--ctn Mid-C_042010 2010GRC" xfId="4025"/>
    <cellStyle name="_DEM-WP (C) Power Cost 2006GRC Order_NIM Summary 10" xfId="4026"/>
    <cellStyle name="_DEM-WP (C) Power Cost 2006GRC Order_NIM Summary 11" xfId="4027"/>
    <cellStyle name="_DEM-WP (C) Power Cost 2006GRC Order_NIM Summary 12" xfId="4028"/>
    <cellStyle name="_DEM-WP (C) Power Cost 2006GRC Order_NIM Summary 13" xfId="4029"/>
    <cellStyle name="_DEM-WP (C) Power Cost 2006GRC Order_NIM Summary 14" xfId="4030"/>
    <cellStyle name="_DEM-WP (C) Power Cost 2006GRC Order_NIM Summary 15" xfId="4031"/>
    <cellStyle name="_DEM-WP (C) Power Cost 2006GRC Order_NIM Summary 16" xfId="4032"/>
    <cellStyle name="_DEM-WP (C) Power Cost 2006GRC Order_NIM Summary 17" xfId="4033"/>
    <cellStyle name="_DEM-WP (C) Power Cost 2006GRC Order_NIM Summary 18" xfId="4034"/>
    <cellStyle name="_DEM-WP (C) Power Cost 2006GRC Order_NIM Summary 19" xfId="4035"/>
    <cellStyle name="_DEM-WP (C) Power Cost 2006GRC Order_NIM Summary 2" xfId="4036"/>
    <cellStyle name="_DEM-WP (C) Power Cost 2006GRC Order_NIM Summary 2 2" xfId="4037"/>
    <cellStyle name="_DEM-WP (C) Power Cost 2006GRC Order_NIM Summary 20" xfId="4038"/>
    <cellStyle name="_DEM-WP (C) Power Cost 2006GRC Order_NIM Summary 21" xfId="4039"/>
    <cellStyle name="_DEM-WP (C) Power Cost 2006GRC Order_NIM Summary 22" xfId="4040"/>
    <cellStyle name="_DEM-WP (C) Power Cost 2006GRC Order_NIM Summary 23" xfId="4041"/>
    <cellStyle name="_DEM-WP (C) Power Cost 2006GRC Order_NIM Summary 24" xfId="4042"/>
    <cellStyle name="_DEM-WP (C) Power Cost 2006GRC Order_NIM Summary 25" xfId="4043"/>
    <cellStyle name="_DEM-WP (C) Power Cost 2006GRC Order_NIM Summary 26" xfId="4044"/>
    <cellStyle name="_DEM-WP (C) Power Cost 2006GRC Order_NIM Summary 27" xfId="4045"/>
    <cellStyle name="_DEM-WP (C) Power Cost 2006GRC Order_NIM Summary 28" xfId="4046"/>
    <cellStyle name="_DEM-WP (C) Power Cost 2006GRC Order_NIM Summary 29" xfId="4047"/>
    <cellStyle name="_DEM-WP (C) Power Cost 2006GRC Order_NIM Summary 3" xfId="4048"/>
    <cellStyle name="_DEM-WP (C) Power Cost 2006GRC Order_NIM Summary 30" xfId="4049"/>
    <cellStyle name="_DEM-WP (C) Power Cost 2006GRC Order_NIM Summary 31" xfId="4050"/>
    <cellStyle name="_DEM-WP (C) Power Cost 2006GRC Order_NIM Summary 32" xfId="4051"/>
    <cellStyle name="_DEM-WP (C) Power Cost 2006GRC Order_NIM Summary 33" xfId="4052"/>
    <cellStyle name="_DEM-WP (C) Power Cost 2006GRC Order_NIM Summary 34" xfId="4053"/>
    <cellStyle name="_DEM-WP (C) Power Cost 2006GRC Order_NIM Summary 35" xfId="4054"/>
    <cellStyle name="_DEM-WP (C) Power Cost 2006GRC Order_NIM Summary 36" xfId="4055"/>
    <cellStyle name="_DEM-WP (C) Power Cost 2006GRC Order_NIM Summary 37" xfId="4056"/>
    <cellStyle name="_DEM-WP (C) Power Cost 2006GRC Order_NIM Summary 38" xfId="4057"/>
    <cellStyle name="_DEM-WP (C) Power Cost 2006GRC Order_NIM Summary 39" xfId="4058"/>
    <cellStyle name="_DEM-WP (C) Power Cost 2006GRC Order_NIM Summary 4" xfId="4059"/>
    <cellStyle name="_DEM-WP (C) Power Cost 2006GRC Order_NIM Summary 40" xfId="4060"/>
    <cellStyle name="_DEM-WP (C) Power Cost 2006GRC Order_NIM Summary 41" xfId="4061"/>
    <cellStyle name="_DEM-WP (C) Power Cost 2006GRC Order_NIM Summary 42" xfId="4062"/>
    <cellStyle name="_DEM-WP (C) Power Cost 2006GRC Order_NIM Summary 43" xfId="4063"/>
    <cellStyle name="_DEM-WP (C) Power Cost 2006GRC Order_NIM Summary 44" xfId="4064"/>
    <cellStyle name="_DEM-WP (C) Power Cost 2006GRC Order_NIM Summary 45" xfId="4065"/>
    <cellStyle name="_DEM-WP (C) Power Cost 2006GRC Order_NIM Summary 46" xfId="4066"/>
    <cellStyle name="_DEM-WP (C) Power Cost 2006GRC Order_NIM Summary 47" xfId="4067"/>
    <cellStyle name="_DEM-WP (C) Power Cost 2006GRC Order_NIM Summary 48" xfId="4068"/>
    <cellStyle name="_DEM-WP (C) Power Cost 2006GRC Order_NIM Summary 49" xfId="4069"/>
    <cellStyle name="_DEM-WP (C) Power Cost 2006GRC Order_NIM Summary 5" xfId="4070"/>
    <cellStyle name="_DEM-WP (C) Power Cost 2006GRC Order_NIM Summary 50" xfId="4071"/>
    <cellStyle name="_DEM-WP (C) Power Cost 2006GRC Order_NIM Summary 51" xfId="4072"/>
    <cellStyle name="_DEM-WP (C) Power Cost 2006GRC Order_NIM Summary 6" xfId="4073"/>
    <cellStyle name="_DEM-WP (C) Power Cost 2006GRC Order_NIM Summary 7" xfId="4074"/>
    <cellStyle name="_DEM-WP (C) Power Cost 2006GRC Order_NIM Summary 8" xfId="4075"/>
    <cellStyle name="_DEM-WP (C) Power Cost 2006GRC Order_NIM Summary 9" xfId="4076"/>
    <cellStyle name="_DEM-WP (C) Power Cost 2006GRC Order_NIM Summary_DEM-WP(C) ENERG10C--ctn Mid-C_042010 2010GRC" xfId="4077"/>
    <cellStyle name="_DEM-WP (C) Power Cost 2006GRC Order_NIM+O&amp;M" xfId="4078"/>
    <cellStyle name="_DEM-WP (C) Power Cost 2006GRC Order_NIM+O&amp;M 2" xfId="4079"/>
    <cellStyle name="_DEM-WP (C) Power Cost 2006GRC Order_NIM+O&amp;M Monthly" xfId="4080"/>
    <cellStyle name="_DEM-WP (C) Power Cost 2006GRC Order_NIM+O&amp;M Monthly 2" xfId="4081"/>
    <cellStyle name="_DEM-WP (C) Power Cost 2006GRC Order_PCA 10 -  Exhibit D Dec 2011" xfId="4082"/>
    <cellStyle name="_DEM-WP (C) Power Cost 2006GRC Order_PCA 10 -  Exhibit D from A Kellogg Jan 2011" xfId="4083"/>
    <cellStyle name="_DEM-WP (C) Power Cost 2006GRC Order_PCA 10 -  Exhibit D from A Kellogg July 2011" xfId="4084"/>
    <cellStyle name="_DEM-WP (C) Power Cost 2006GRC Order_PCA 10 -  Exhibit D from S Free Rcv'd 12-11" xfId="4085"/>
    <cellStyle name="_DEM-WP (C) Power Cost 2006GRC Order_PCA 11 -  Exhibit D Jan 2012 fr A Kellogg" xfId="4086"/>
    <cellStyle name="_DEM-WP (C) Power Cost 2006GRC Order_PCA 11 -  Exhibit D Jan 2012 WF" xfId="4087"/>
    <cellStyle name="_DEM-WP (C) Power Cost 2006GRC Order_PCA 9 -  Exhibit D April 2010" xfId="4088"/>
    <cellStyle name="_DEM-WP (C) Power Cost 2006GRC Order_PCA 9 -  Exhibit D April 2010 (3)" xfId="4089"/>
    <cellStyle name="_DEM-WP (C) Power Cost 2006GRC Order_PCA 9 -  Exhibit D April 2010 (3) 2" xfId="4090"/>
    <cellStyle name="_DEM-WP (C) Power Cost 2006GRC Order_PCA 9 -  Exhibit D April 2010 (3) 2 2" xfId="4091"/>
    <cellStyle name="_DEM-WP (C) Power Cost 2006GRC Order_PCA 9 -  Exhibit D April 2010 (3) 3" xfId="4092"/>
    <cellStyle name="_DEM-WP (C) Power Cost 2006GRC Order_PCA 9 -  Exhibit D April 2010 (3)_DEM-WP(C) ENERG10C--ctn Mid-C_042010 2010GRC" xfId="4093"/>
    <cellStyle name="_DEM-WP (C) Power Cost 2006GRC Order_PCA 9 -  Exhibit D April 2010 2" xfId="4094"/>
    <cellStyle name="_DEM-WP (C) Power Cost 2006GRC Order_PCA 9 -  Exhibit D April 2010 3" xfId="4095"/>
    <cellStyle name="_DEM-WP (C) Power Cost 2006GRC Order_PCA 9 -  Exhibit D April 2010 4" xfId="4096"/>
    <cellStyle name="_DEM-WP (C) Power Cost 2006GRC Order_PCA 9 -  Exhibit D April 2010 5" xfId="4097"/>
    <cellStyle name="_DEM-WP (C) Power Cost 2006GRC Order_PCA 9 -  Exhibit D April 2010 6" xfId="4098"/>
    <cellStyle name="_DEM-WP (C) Power Cost 2006GRC Order_PCA 9 -  Exhibit D Nov 2010" xfId="4099"/>
    <cellStyle name="_DEM-WP (C) Power Cost 2006GRC Order_PCA 9 -  Exhibit D Nov 2010 2" xfId="4100"/>
    <cellStyle name="_DEM-WP (C) Power Cost 2006GRC Order_PCA 9 - Exhibit D at August 2010" xfId="4101"/>
    <cellStyle name="_DEM-WP (C) Power Cost 2006GRC Order_PCA 9 - Exhibit D at August 2010 2" xfId="4102"/>
    <cellStyle name="_DEM-WP (C) Power Cost 2006GRC Order_PCA 9 - Exhibit D June 2010 GRC" xfId="4103"/>
    <cellStyle name="_DEM-WP (C) Power Cost 2006GRC Order_PCA 9 - Exhibit D June 2010 GRC 2" xfId="4104"/>
    <cellStyle name="_DEM-WP (C) Power Cost 2006GRC Order_Power Costs - Comparison bx Rbtl-Staff-Jt-PC" xfId="4105"/>
    <cellStyle name="_DEM-WP (C) Power Cost 2006GRC Order_Power Costs - Comparison bx Rbtl-Staff-Jt-PC 2" xfId="4106"/>
    <cellStyle name="_DEM-WP (C) Power Cost 2006GRC Order_Power Costs - Comparison bx Rbtl-Staff-Jt-PC 2 2" xfId="4107"/>
    <cellStyle name="_DEM-WP (C) Power Cost 2006GRC Order_Power Costs - Comparison bx Rbtl-Staff-Jt-PC 3" xfId="4108"/>
    <cellStyle name="_DEM-WP (C) Power Cost 2006GRC Order_Power Costs - Comparison bx Rbtl-Staff-Jt-PC_Adj Bench DR 3 for Initial Briefs (Electric)" xfId="4109"/>
    <cellStyle name="_DEM-WP (C) Power Cost 2006GRC Order_Power Costs - Comparison bx Rbtl-Staff-Jt-PC_Adj Bench DR 3 for Initial Briefs (Electric) 2" xfId="4110"/>
    <cellStyle name="_DEM-WP (C) Power Cost 2006GRC Order_Power Costs - Comparison bx Rbtl-Staff-Jt-PC_Adj Bench DR 3 for Initial Briefs (Electric) 2 2" xfId="4111"/>
    <cellStyle name="_DEM-WP (C) Power Cost 2006GRC Order_Power Costs - Comparison bx Rbtl-Staff-Jt-PC_Adj Bench DR 3 for Initial Briefs (Electric) 3" xfId="4112"/>
    <cellStyle name="_DEM-WP (C) Power Cost 2006GRC Order_Power Costs - Comparison bx Rbtl-Staff-Jt-PC_Adj Bench DR 3 for Initial Briefs (Electric)_DEM-WP(C) ENERG10C--ctn Mid-C_042010 2010GRC" xfId="4113"/>
    <cellStyle name="_DEM-WP (C) Power Cost 2006GRC Order_Power Costs - Comparison bx Rbtl-Staff-Jt-PC_DEM-WP(C) ENERG10C--ctn Mid-C_042010 2010GRC" xfId="4114"/>
    <cellStyle name="_DEM-WP (C) Power Cost 2006GRC Order_Power Costs - Comparison bx Rbtl-Staff-Jt-PC_Electric Rev Req Model (2009 GRC) Rebuttal" xfId="4115"/>
    <cellStyle name="_DEM-WP (C) Power Cost 2006GRC Order_Power Costs - Comparison bx Rbtl-Staff-Jt-PC_Electric Rev Req Model (2009 GRC) Rebuttal 2" xfId="4116"/>
    <cellStyle name="_DEM-WP (C) Power Cost 2006GRC Order_Power Costs - Comparison bx Rbtl-Staff-Jt-PC_Electric Rev Req Model (2009 GRC) Rebuttal REmoval of New  WH Solar AdjustMI" xfId="4117"/>
    <cellStyle name="_DEM-WP (C) Power Cost 2006GRC Order_Power Costs - Comparison bx Rbtl-Staff-Jt-PC_Electric Rev Req Model (2009 GRC) Rebuttal REmoval of New  WH Solar AdjustMI 2" xfId="4118"/>
    <cellStyle name="_DEM-WP (C) Power Cost 2006GRC Order_Power Costs - Comparison bx Rbtl-Staff-Jt-PC_Electric Rev Req Model (2009 GRC) Rebuttal REmoval of New  WH Solar AdjustMI 2 2" xfId="4119"/>
    <cellStyle name="_DEM-WP (C) Power Cost 2006GRC Order_Power Costs - Comparison bx Rbtl-Staff-Jt-PC_Electric Rev Req Model (2009 GRC) Rebuttal REmoval of New  WH Solar AdjustMI 3" xfId="4120"/>
    <cellStyle name="_DEM-WP (C) Power Cost 2006GRC Order_Power Costs - Comparison bx Rbtl-Staff-Jt-PC_Electric Rev Req Model (2009 GRC) Rebuttal REmoval of New  WH Solar AdjustMI_DEM-WP(C) ENERG10C--ctn Mid-C_042010 2010GRC" xfId="4121"/>
    <cellStyle name="_DEM-WP (C) Power Cost 2006GRC Order_Power Costs - Comparison bx Rbtl-Staff-Jt-PC_Electric Rev Req Model (2009 GRC) Revised 01-18-2010" xfId="4122"/>
    <cellStyle name="_DEM-WP (C) Power Cost 2006GRC Order_Power Costs - Comparison bx Rbtl-Staff-Jt-PC_Electric Rev Req Model (2009 GRC) Revised 01-18-2010 2" xfId="4123"/>
    <cellStyle name="_DEM-WP (C) Power Cost 2006GRC Order_Power Costs - Comparison bx Rbtl-Staff-Jt-PC_Electric Rev Req Model (2009 GRC) Revised 01-18-2010 2 2" xfId="4124"/>
    <cellStyle name="_DEM-WP (C) Power Cost 2006GRC Order_Power Costs - Comparison bx Rbtl-Staff-Jt-PC_Electric Rev Req Model (2009 GRC) Revised 01-18-2010 3" xfId="4125"/>
    <cellStyle name="_DEM-WP (C) Power Cost 2006GRC Order_Power Costs - Comparison bx Rbtl-Staff-Jt-PC_Electric Rev Req Model (2009 GRC) Revised 01-18-2010_DEM-WP(C) ENERG10C--ctn Mid-C_042010 2010GRC" xfId="4126"/>
    <cellStyle name="_DEM-WP (C) Power Cost 2006GRC Order_Power Costs - Comparison bx Rbtl-Staff-Jt-PC_Final Order Electric EXHIBIT A-1" xfId="4127"/>
    <cellStyle name="_DEM-WP (C) Power Cost 2006GRC Order_Power Costs - Comparison bx Rbtl-Staff-Jt-PC_Final Order Electric EXHIBIT A-1 2" xfId="4128"/>
    <cellStyle name="_DEM-WP (C) Power Cost 2006GRC Order_Rebuttal Power Costs" xfId="4129"/>
    <cellStyle name="_DEM-WP (C) Power Cost 2006GRC Order_Rebuttal Power Costs 2" xfId="4130"/>
    <cellStyle name="_DEM-WP (C) Power Cost 2006GRC Order_Rebuttal Power Costs 2 2" xfId="4131"/>
    <cellStyle name="_DEM-WP (C) Power Cost 2006GRC Order_Rebuttal Power Costs 3" xfId="4132"/>
    <cellStyle name="_DEM-WP (C) Power Cost 2006GRC Order_Rebuttal Power Costs_Adj Bench DR 3 for Initial Briefs (Electric)" xfId="4133"/>
    <cellStyle name="_DEM-WP (C) Power Cost 2006GRC Order_Rebuttal Power Costs_Adj Bench DR 3 for Initial Briefs (Electric) 2" xfId="4134"/>
    <cellStyle name="_DEM-WP (C) Power Cost 2006GRC Order_Rebuttal Power Costs_Adj Bench DR 3 for Initial Briefs (Electric) 2 2" xfId="4135"/>
    <cellStyle name="_DEM-WP (C) Power Cost 2006GRC Order_Rebuttal Power Costs_Adj Bench DR 3 for Initial Briefs (Electric) 3" xfId="4136"/>
    <cellStyle name="_DEM-WP (C) Power Cost 2006GRC Order_Rebuttal Power Costs_Adj Bench DR 3 for Initial Briefs (Electric)_DEM-WP(C) ENERG10C--ctn Mid-C_042010 2010GRC" xfId="4137"/>
    <cellStyle name="_DEM-WP (C) Power Cost 2006GRC Order_Rebuttal Power Costs_DEM-WP(C) ENERG10C--ctn Mid-C_042010 2010GRC" xfId="4138"/>
    <cellStyle name="_DEM-WP (C) Power Cost 2006GRC Order_Rebuttal Power Costs_Electric Rev Req Model (2009 GRC) Rebuttal" xfId="4139"/>
    <cellStyle name="_DEM-WP (C) Power Cost 2006GRC Order_Rebuttal Power Costs_Electric Rev Req Model (2009 GRC) Rebuttal 2" xfId="4140"/>
    <cellStyle name="_DEM-WP (C) Power Cost 2006GRC Order_Rebuttal Power Costs_Electric Rev Req Model (2009 GRC) Rebuttal REmoval of New  WH Solar AdjustMI" xfId="4141"/>
    <cellStyle name="_DEM-WP (C) Power Cost 2006GRC Order_Rebuttal Power Costs_Electric Rev Req Model (2009 GRC) Rebuttal REmoval of New  WH Solar AdjustMI 2" xfId="4142"/>
    <cellStyle name="_DEM-WP (C) Power Cost 2006GRC Order_Rebuttal Power Costs_Electric Rev Req Model (2009 GRC) Rebuttal REmoval of New  WH Solar AdjustMI 2 2" xfId="4143"/>
    <cellStyle name="_DEM-WP (C) Power Cost 2006GRC Order_Rebuttal Power Costs_Electric Rev Req Model (2009 GRC) Rebuttal REmoval of New  WH Solar AdjustMI 3" xfId="4144"/>
    <cellStyle name="_DEM-WP (C) Power Cost 2006GRC Order_Rebuttal Power Costs_Electric Rev Req Model (2009 GRC) Rebuttal REmoval of New  WH Solar AdjustMI_DEM-WP(C) ENERG10C--ctn Mid-C_042010 2010GRC" xfId="4145"/>
    <cellStyle name="_DEM-WP (C) Power Cost 2006GRC Order_Rebuttal Power Costs_Electric Rev Req Model (2009 GRC) Revised 01-18-2010" xfId="4146"/>
    <cellStyle name="_DEM-WP (C) Power Cost 2006GRC Order_Rebuttal Power Costs_Electric Rev Req Model (2009 GRC) Revised 01-18-2010 2" xfId="4147"/>
    <cellStyle name="_DEM-WP (C) Power Cost 2006GRC Order_Rebuttal Power Costs_Electric Rev Req Model (2009 GRC) Revised 01-18-2010 2 2" xfId="4148"/>
    <cellStyle name="_DEM-WP (C) Power Cost 2006GRC Order_Rebuttal Power Costs_Electric Rev Req Model (2009 GRC) Revised 01-18-2010 3" xfId="4149"/>
    <cellStyle name="_DEM-WP (C) Power Cost 2006GRC Order_Rebuttal Power Costs_Electric Rev Req Model (2009 GRC) Revised 01-18-2010_DEM-WP(C) ENERG10C--ctn Mid-C_042010 2010GRC" xfId="4150"/>
    <cellStyle name="_DEM-WP (C) Power Cost 2006GRC Order_Rebuttal Power Costs_Final Order Electric EXHIBIT A-1" xfId="4151"/>
    <cellStyle name="_DEM-WP (C) Power Cost 2006GRC Order_Rebuttal Power Costs_Final Order Electric EXHIBIT A-1 2" xfId="4152"/>
    <cellStyle name="_DEM-WP (C) Power Cost 2006GRC Order_Scenario 1 REC vs PTC Offset" xfId="4153"/>
    <cellStyle name="_DEM-WP (C) Power Cost 2006GRC Order_Scenario 3" xfId="4154"/>
    <cellStyle name="_DEM-WP (C) Power Cost 2006GRC Order_Wind Integration 10GRC" xfId="4155"/>
    <cellStyle name="_DEM-WP (C) Power Cost 2006GRC Order_Wind Integration 10GRC 2" xfId="4156"/>
    <cellStyle name="_DEM-WP (C) Power Cost 2006GRC Order_Wind Integration 10GRC 2 2" xfId="4157"/>
    <cellStyle name="_DEM-WP (C) Power Cost 2006GRC Order_Wind Integration 10GRC 3" xfId="4158"/>
    <cellStyle name="_DEM-WP (C) Power Cost 2006GRC Order_Wind Integration 10GRC_DEM-WP(C) ENERG10C--ctn Mid-C_042010 2010GRC" xfId="4159"/>
    <cellStyle name="_DEM-WP Revised (HC) Wild Horse 2006GRC" xfId="4160"/>
    <cellStyle name="_DEM-WP Revised (HC) Wild Horse 2006GRC 2" xfId="4161"/>
    <cellStyle name="_DEM-WP Revised (HC) Wild Horse 2006GRC 2 2" xfId="4162"/>
    <cellStyle name="_DEM-WP Revised (HC) Wild Horse 2006GRC 3" xfId="4163"/>
    <cellStyle name="_DEM-WP Revised (HC) Wild Horse 2006GRC_16.37E Wild Horse Expansion DeferralRevwrkingfile SF" xfId="4164"/>
    <cellStyle name="_DEM-WP Revised (HC) Wild Horse 2006GRC_16.37E Wild Horse Expansion DeferralRevwrkingfile SF 2" xfId="4165"/>
    <cellStyle name="_DEM-WP Revised (HC) Wild Horse 2006GRC_16.37E Wild Horse Expansion DeferralRevwrkingfile SF 2 2" xfId="4166"/>
    <cellStyle name="_DEM-WP Revised (HC) Wild Horse 2006GRC_16.37E Wild Horse Expansion DeferralRevwrkingfile SF 3" xfId="4167"/>
    <cellStyle name="_DEM-WP Revised (HC) Wild Horse 2006GRC_16.37E Wild Horse Expansion DeferralRevwrkingfile SF_DEM-WP(C) ENERG10C--ctn Mid-C_042010 2010GRC" xfId="4168"/>
    <cellStyle name="_DEM-WP Revised (HC) Wild Horse 2006GRC_2009 GRC Compl Filing - Exhibit D" xfId="4169"/>
    <cellStyle name="_DEM-WP Revised (HC) Wild Horse 2006GRC_2009 GRC Compl Filing - Exhibit D 2" xfId="4170"/>
    <cellStyle name="_DEM-WP Revised (HC) Wild Horse 2006GRC_2009 GRC Compl Filing - Exhibit D 2 2" xfId="4171"/>
    <cellStyle name="_DEM-WP Revised (HC) Wild Horse 2006GRC_2009 GRC Compl Filing - Exhibit D 3" xfId="4172"/>
    <cellStyle name="_DEM-WP Revised (HC) Wild Horse 2006GRC_2009 GRC Compl Filing - Exhibit D_DEM-WP(C) ENERG10C--ctn Mid-C_042010 2010GRC" xfId="4173"/>
    <cellStyle name="_DEM-WP Revised (HC) Wild Horse 2006GRC_Adj Bench DR 3 for Initial Briefs (Electric)" xfId="4174"/>
    <cellStyle name="_DEM-WP Revised (HC) Wild Horse 2006GRC_Adj Bench DR 3 for Initial Briefs (Electric) 2" xfId="4175"/>
    <cellStyle name="_DEM-WP Revised (HC) Wild Horse 2006GRC_Adj Bench DR 3 for Initial Briefs (Electric) 2 2" xfId="4176"/>
    <cellStyle name="_DEM-WP Revised (HC) Wild Horse 2006GRC_Adj Bench DR 3 for Initial Briefs (Electric) 3" xfId="4177"/>
    <cellStyle name="_DEM-WP Revised (HC) Wild Horse 2006GRC_Adj Bench DR 3 for Initial Briefs (Electric)_DEM-WP(C) ENERG10C--ctn Mid-C_042010 2010GRC" xfId="4178"/>
    <cellStyle name="_DEM-WP Revised (HC) Wild Horse 2006GRC_Book1" xfId="4179"/>
    <cellStyle name="_DEM-WP Revised (HC) Wild Horse 2006GRC_Book2" xfId="4180"/>
    <cellStyle name="_DEM-WP Revised (HC) Wild Horse 2006GRC_Book2 2" xfId="4181"/>
    <cellStyle name="_DEM-WP Revised (HC) Wild Horse 2006GRC_Book2 2 2" xfId="4182"/>
    <cellStyle name="_DEM-WP Revised (HC) Wild Horse 2006GRC_Book2 3" xfId="4183"/>
    <cellStyle name="_DEM-WP Revised (HC) Wild Horse 2006GRC_Book2_DEM-WP(C) ENERG10C--ctn Mid-C_042010 2010GRC" xfId="4184"/>
    <cellStyle name="_DEM-WP Revised (HC) Wild Horse 2006GRC_Book4" xfId="4185"/>
    <cellStyle name="_DEM-WP Revised (HC) Wild Horse 2006GRC_Book4 2" xfId="4186"/>
    <cellStyle name="_DEM-WP Revised (HC) Wild Horse 2006GRC_Book4 2 2" xfId="4187"/>
    <cellStyle name="_DEM-WP Revised (HC) Wild Horse 2006GRC_Book4 3" xfId="4188"/>
    <cellStyle name="_DEM-WP Revised (HC) Wild Horse 2006GRC_Book4_DEM-WP(C) ENERG10C--ctn Mid-C_042010 2010GRC" xfId="4189"/>
    <cellStyle name="_DEM-WP Revised (HC) Wild Horse 2006GRC_DEM-WP(C) ENERG10C--ctn Mid-C_042010 2010GRC" xfId="4190"/>
    <cellStyle name="_DEM-WP Revised (HC) Wild Horse 2006GRC_Electric Rev Req Model (2009 GRC) " xfId="4191"/>
    <cellStyle name="_DEM-WP Revised (HC) Wild Horse 2006GRC_Electric Rev Req Model (2009 GRC)  2" xfId="4192"/>
    <cellStyle name="_DEM-WP Revised (HC) Wild Horse 2006GRC_Electric Rev Req Model (2009 GRC)  2 2" xfId="4193"/>
    <cellStyle name="_DEM-WP Revised (HC) Wild Horse 2006GRC_Electric Rev Req Model (2009 GRC)  3" xfId="4194"/>
    <cellStyle name="_DEM-WP Revised (HC) Wild Horse 2006GRC_Electric Rev Req Model (2009 GRC) _DEM-WP(C) ENERG10C--ctn Mid-C_042010 2010GRC" xfId="4195"/>
    <cellStyle name="_DEM-WP Revised (HC) Wild Horse 2006GRC_Electric Rev Req Model (2009 GRC) Rebuttal" xfId="4196"/>
    <cellStyle name="_DEM-WP Revised (HC) Wild Horse 2006GRC_Electric Rev Req Model (2009 GRC) Rebuttal 2" xfId="4197"/>
    <cellStyle name="_DEM-WP Revised (HC) Wild Horse 2006GRC_Electric Rev Req Model (2009 GRC) Rebuttal REmoval of New  WH Solar AdjustMI" xfId="4198"/>
    <cellStyle name="_DEM-WP Revised (HC) Wild Horse 2006GRC_Electric Rev Req Model (2009 GRC) Rebuttal REmoval of New  WH Solar AdjustMI 2" xfId="4199"/>
    <cellStyle name="_DEM-WP Revised (HC) Wild Horse 2006GRC_Electric Rev Req Model (2009 GRC) Rebuttal REmoval of New  WH Solar AdjustMI 2 2" xfId="4200"/>
    <cellStyle name="_DEM-WP Revised (HC) Wild Horse 2006GRC_Electric Rev Req Model (2009 GRC) Rebuttal REmoval of New  WH Solar AdjustMI 3" xfId="4201"/>
    <cellStyle name="_DEM-WP Revised (HC) Wild Horse 2006GRC_Electric Rev Req Model (2009 GRC) Rebuttal REmoval of New  WH Solar AdjustMI_DEM-WP(C) ENERG10C--ctn Mid-C_042010 2010GRC" xfId="4202"/>
    <cellStyle name="_DEM-WP Revised (HC) Wild Horse 2006GRC_Electric Rev Req Model (2009 GRC) Revised 01-18-2010" xfId="4203"/>
    <cellStyle name="_DEM-WP Revised (HC) Wild Horse 2006GRC_Electric Rev Req Model (2009 GRC) Revised 01-18-2010 2" xfId="4204"/>
    <cellStyle name="_DEM-WP Revised (HC) Wild Horse 2006GRC_Electric Rev Req Model (2009 GRC) Revised 01-18-2010 2 2" xfId="4205"/>
    <cellStyle name="_DEM-WP Revised (HC) Wild Horse 2006GRC_Electric Rev Req Model (2009 GRC) Revised 01-18-2010 3" xfId="4206"/>
    <cellStyle name="_DEM-WP Revised (HC) Wild Horse 2006GRC_Electric Rev Req Model (2009 GRC) Revised 01-18-2010_DEM-WP(C) ENERG10C--ctn Mid-C_042010 2010GRC" xfId="4207"/>
    <cellStyle name="_DEM-WP Revised (HC) Wild Horse 2006GRC_Electric Rev Req Model (2010 GRC)" xfId="4208"/>
    <cellStyle name="_DEM-WP Revised (HC) Wild Horse 2006GRC_Electric Rev Req Model (2010 GRC) SF" xfId="4209"/>
    <cellStyle name="_DEM-WP Revised (HC) Wild Horse 2006GRC_Final Order Electric EXHIBIT A-1" xfId="4210"/>
    <cellStyle name="_DEM-WP Revised (HC) Wild Horse 2006GRC_Final Order Electric EXHIBIT A-1 2" xfId="4211"/>
    <cellStyle name="_DEM-WP Revised (HC) Wild Horse 2006GRC_NIM Summary" xfId="4212"/>
    <cellStyle name="_DEM-WP Revised (HC) Wild Horse 2006GRC_NIM Summary 2" xfId="4213"/>
    <cellStyle name="_DEM-WP Revised (HC) Wild Horse 2006GRC_NIM Summary 2 2" xfId="4214"/>
    <cellStyle name="_DEM-WP Revised (HC) Wild Horse 2006GRC_NIM Summary 3" xfId="4215"/>
    <cellStyle name="_DEM-WP Revised (HC) Wild Horse 2006GRC_NIM Summary_DEM-WP(C) ENERG10C--ctn Mid-C_042010 2010GRC" xfId="4216"/>
    <cellStyle name="_DEM-WP Revised (HC) Wild Horse 2006GRC_Power Costs - Comparison bx Rbtl-Staff-Jt-PC" xfId="4217"/>
    <cellStyle name="_DEM-WP Revised (HC) Wild Horse 2006GRC_Power Costs - Comparison bx Rbtl-Staff-Jt-PC 2" xfId="4218"/>
    <cellStyle name="_DEM-WP Revised (HC) Wild Horse 2006GRC_Power Costs - Comparison bx Rbtl-Staff-Jt-PC 2 2" xfId="4219"/>
    <cellStyle name="_DEM-WP Revised (HC) Wild Horse 2006GRC_Power Costs - Comparison bx Rbtl-Staff-Jt-PC 3" xfId="4220"/>
    <cellStyle name="_DEM-WP Revised (HC) Wild Horse 2006GRC_Power Costs - Comparison bx Rbtl-Staff-Jt-PC_DEM-WP(C) ENERG10C--ctn Mid-C_042010 2010GRC" xfId="4221"/>
    <cellStyle name="_DEM-WP Revised (HC) Wild Horse 2006GRC_Rebuttal Power Costs" xfId="4222"/>
    <cellStyle name="_DEM-WP Revised (HC) Wild Horse 2006GRC_Rebuttal Power Costs 2" xfId="4223"/>
    <cellStyle name="_DEM-WP Revised (HC) Wild Horse 2006GRC_Rebuttal Power Costs 2 2" xfId="4224"/>
    <cellStyle name="_DEM-WP Revised (HC) Wild Horse 2006GRC_Rebuttal Power Costs 3" xfId="4225"/>
    <cellStyle name="_DEM-WP Revised (HC) Wild Horse 2006GRC_Rebuttal Power Costs_DEM-WP(C) ENERG10C--ctn Mid-C_042010 2010GRC" xfId="4226"/>
    <cellStyle name="_DEM-WP Revised (HC) Wild Horse 2006GRC_TENASKA REGULATORY ASSET" xfId="4227"/>
    <cellStyle name="_DEM-WP Revised (HC) Wild Horse 2006GRC_TENASKA REGULATORY ASSET 2" xfId="4228"/>
    <cellStyle name="_x0013__DEM-WP(C) Colstrip 12 Coal Cost Forecast 2010GRC" xfId="4229"/>
    <cellStyle name="_x0013__DEM-WP(C) Colstrip 12 Coal Cost Forecast 2010GRC 2" xfId="4230"/>
    <cellStyle name="_DEM-WP(C) Colstrip FOR" xfId="4231"/>
    <cellStyle name="_DEM-WP(C) Colstrip FOR 2" xfId="4232"/>
    <cellStyle name="_DEM-WP(C) Colstrip FOR 2 2" xfId="4233"/>
    <cellStyle name="_DEM-WP(C) Colstrip FOR 3" xfId="4234"/>
    <cellStyle name="_DEM-WP(C) Colstrip FOR 3 2" xfId="4235"/>
    <cellStyle name="_DEM-WP(C) Colstrip FOR 4" xfId="4236"/>
    <cellStyle name="_DEM-WP(C) Colstrip FOR 4 2" xfId="4237"/>
    <cellStyle name="_DEM-WP(C) Colstrip FOR 5" xfId="4238"/>
    <cellStyle name="_DEM-WP(C) Colstrip FOR 5 2" xfId="4239"/>
    <cellStyle name="_DEM-WP(C) Colstrip FOR 6" xfId="4240"/>
    <cellStyle name="_DEM-WP(C) Colstrip FOR 6 2" xfId="4241"/>
    <cellStyle name="_DEM-WP(C) Colstrip FOR_(C) WHE Proforma with ITC cash grant 10 Yr Amort_for rebuttal_120709" xfId="4242"/>
    <cellStyle name="_DEM-WP(C) Colstrip FOR_(C) WHE Proforma with ITC cash grant 10 Yr Amort_for rebuttal_120709 2" xfId="4243"/>
    <cellStyle name="_DEM-WP(C) Colstrip FOR_(C) WHE Proforma with ITC cash grant 10 Yr Amort_for rebuttal_120709 2 2" xfId="4244"/>
    <cellStyle name="_DEM-WP(C) Colstrip FOR_(C) WHE Proforma with ITC cash grant 10 Yr Amort_for rebuttal_120709 3" xfId="4245"/>
    <cellStyle name="_DEM-WP(C) Colstrip FOR_(C) WHE Proforma with ITC cash grant 10 Yr Amort_for rebuttal_120709_DEM-WP(C) ENERG10C--ctn Mid-C_042010 2010GRC" xfId="4246"/>
    <cellStyle name="_DEM-WP(C) Colstrip FOR_16.07E Wild Horse Wind Expansionwrkingfile" xfId="4247"/>
    <cellStyle name="_DEM-WP(C) Colstrip FOR_16.07E Wild Horse Wind Expansionwrkingfile 2" xfId="4248"/>
    <cellStyle name="_DEM-WP(C) Colstrip FOR_16.07E Wild Horse Wind Expansionwrkingfile 2 2" xfId="4249"/>
    <cellStyle name="_DEM-WP(C) Colstrip FOR_16.07E Wild Horse Wind Expansionwrkingfile 3" xfId="4250"/>
    <cellStyle name="_DEM-WP(C) Colstrip FOR_16.07E Wild Horse Wind Expansionwrkingfile SF" xfId="4251"/>
    <cellStyle name="_DEM-WP(C) Colstrip FOR_16.07E Wild Horse Wind Expansionwrkingfile SF 2" xfId="4252"/>
    <cellStyle name="_DEM-WP(C) Colstrip FOR_16.07E Wild Horse Wind Expansionwrkingfile SF 2 2" xfId="4253"/>
    <cellStyle name="_DEM-WP(C) Colstrip FOR_16.07E Wild Horse Wind Expansionwrkingfile SF 3" xfId="4254"/>
    <cellStyle name="_DEM-WP(C) Colstrip FOR_16.07E Wild Horse Wind Expansionwrkingfile SF_DEM-WP(C) ENERG10C--ctn Mid-C_042010 2010GRC" xfId="4255"/>
    <cellStyle name="_DEM-WP(C) Colstrip FOR_16.07E Wild Horse Wind Expansionwrkingfile_DEM-WP(C) ENERG10C--ctn Mid-C_042010 2010GRC" xfId="4256"/>
    <cellStyle name="_DEM-WP(C) Colstrip FOR_16.37E Wild Horse Expansion DeferralRevwrkingfile SF" xfId="4257"/>
    <cellStyle name="_DEM-WP(C) Colstrip FOR_16.37E Wild Horse Expansion DeferralRevwrkingfile SF 2" xfId="4258"/>
    <cellStyle name="_DEM-WP(C) Colstrip FOR_16.37E Wild Horse Expansion DeferralRevwrkingfile SF 2 2" xfId="4259"/>
    <cellStyle name="_DEM-WP(C) Colstrip FOR_16.37E Wild Horse Expansion DeferralRevwrkingfile SF 3" xfId="4260"/>
    <cellStyle name="_DEM-WP(C) Colstrip FOR_16.37E Wild Horse Expansion DeferralRevwrkingfile SF_DEM-WP(C) ENERG10C--ctn Mid-C_042010 2010GRC" xfId="4261"/>
    <cellStyle name="_DEM-WP(C) Colstrip FOR_Adj Bench DR 3 for Initial Briefs (Electric)" xfId="4262"/>
    <cellStyle name="_DEM-WP(C) Colstrip FOR_Adj Bench DR 3 for Initial Briefs (Electric) 2" xfId="4263"/>
    <cellStyle name="_DEM-WP(C) Colstrip FOR_Adj Bench DR 3 for Initial Briefs (Electric) 2 2" xfId="4264"/>
    <cellStyle name="_DEM-WP(C) Colstrip FOR_Adj Bench DR 3 for Initial Briefs (Electric) 3" xfId="4265"/>
    <cellStyle name="_DEM-WP(C) Colstrip FOR_Adj Bench DR 3 for Initial Briefs (Electric)_DEM-WP(C) ENERG10C--ctn Mid-C_042010 2010GRC" xfId="4266"/>
    <cellStyle name="_DEM-WP(C) Colstrip FOR_Book2" xfId="4267"/>
    <cellStyle name="_DEM-WP(C) Colstrip FOR_Book2 2" xfId="4268"/>
    <cellStyle name="_DEM-WP(C) Colstrip FOR_Book2 2 2" xfId="4269"/>
    <cellStyle name="_DEM-WP(C) Colstrip FOR_Book2 3" xfId="4270"/>
    <cellStyle name="_DEM-WP(C) Colstrip FOR_Book2_Adj Bench DR 3 for Initial Briefs (Electric)" xfId="4271"/>
    <cellStyle name="_DEM-WP(C) Colstrip FOR_Book2_Adj Bench DR 3 for Initial Briefs (Electric) 2" xfId="4272"/>
    <cellStyle name="_DEM-WP(C) Colstrip FOR_Book2_Adj Bench DR 3 for Initial Briefs (Electric) 2 2" xfId="4273"/>
    <cellStyle name="_DEM-WP(C) Colstrip FOR_Book2_Adj Bench DR 3 for Initial Briefs (Electric) 3" xfId="4274"/>
    <cellStyle name="_DEM-WP(C) Colstrip FOR_Book2_Adj Bench DR 3 for Initial Briefs (Electric)_DEM-WP(C) ENERG10C--ctn Mid-C_042010 2010GRC" xfId="4275"/>
    <cellStyle name="_DEM-WP(C) Colstrip FOR_Book2_DEM-WP(C) ENERG10C--ctn Mid-C_042010 2010GRC" xfId="4276"/>
    <cellStyle name="_DEM-WP(C) Colstrip FOR_Book2_Electric Rev Req Model (2009 GRC) Rebuttal" xfId="4277"/>
    <cellStyle name="_DEM-WP(C) Colstrip FOR_Book2_Electric Rev Req Model (2009 GRC) Rebuttal 2" xfId="4278"/>
    <cellStyle name="_DEM-WP(C) Colstrip FOR_Book2_Electric Rev Req Model (2009 GRC) Rebuttal REmoval of New  WH Solar AdjustMI" xfId="4279"/>
    <cellStyle name="_DEM-WP(C) Colstrip FOR_Book2_Electric Rev Req Model (2009 GRC) Rebuttal REmoval of New  WH Solar AdjustMI 2" xfId="4280"/>
    <cellStyle name="_DEM-WP(C) Colstrip FOR_Book2_Electric Rev Req Model (2009 GRC) Rebuttal REmoval of New  WH Solar AdjustMI 2 2" xfId="4281"/>
    <cellStyle name="_DEM-WP(C) Colstrip FOR_Book2_Electric Rev Req Model (2009 GRC) Rebuttal REmoval of New  WH Solar AdjustMI 3" xfId="4282"/>
    <cellStyle name="_DEM-WP(C) Colstrip FOR_Book2_Electric Rev Req Model (2009 GRC) Rebuttal REmoval of New  WH Solar AdjustMI_DEM-WP(C) ENERG10C--ctn Mid-C_042010 2010GRC" xfId="4283"/>
    <cellStyle name="_DEM-WP(C) Colstrip FOR_Book2_Electric Rev Req Model (2009 GRC) Revised 01-18-2010" xfId="4284"/>
    <cellStyle name="_DEM-WP(C) Colstrip FOR_Book2_Electric Rev Req Model (2009 GRC) Revised 01-18-2010 2" xfId="4285"/>
    <cellStyle name="_DEM-WP(C) Colstrip FOR_Book2_Electric Rev Req Model (2009 GRC) Revised 01-18-2010 2 2" xfId="4286"/>
    <cellStyle name="_DEM-WP(C) Colstrip FOR_Book2_Electric Rev Req Model (2009 GRC) Revised 01-18-2010 3" xfId="4287"/>
    <cellStyle name="_DEM-WP(C) Colstrip FOR_Book2_Electric Rev Req Model (2009 GRC) Revised 01-18-2010_DEM-WP(C) ENERG10C--ctn Mid-C_042010 2010GRC" xfId="4288"/>
    <cellStyle name="_DEM-WP(C) Colstrip FOR_Book2_Final Order Electric EXHIBIT A-1" xfId="4289"/>
    <cellStyle name="_DEM-WP(C) Colstrip FOR_Book2_Final Order Electric EXHIBIT A-1 2" xfId="4290"/>
    <cellStyle name="_DEM-WP(C) Colstrip FOR_Colstrip 1&amp;2 Annual O&amp;M Budgets" xfId="4291"/>
    <cellStyle name="_DEM-WP(C) Colstrip FOR_Confidential Material" xfId="4292"/>
    <cellStyle name="_DEM-WP(C) Colstrip FOR_Confidential Material 2" xfId="4293"/>
    <cellStyle name="_DEM-WP(C) Colstrip FOR_DEM-WP(C) Colstrip 12 Coal Cost Forecast 2010GRC" xfId="4294"/>
    <cellStyle name="_DEM-WP(C) Colstrip FOR_DEM-WP(C) Colstrip 12 Coal Cost Forecast 2010GRC 2" xfId="4295"/>
    <cellStyle name="_DEM-WP(C) Colstrip FOR_DEM-WP(C) ENERG10C--ctn Mid-C_042010 2010GRC" xfId="4296"/>
    <cellStyle name="_DEM-WP(C) Colstrip FOR_DEM-WP(C) Production O&amp;M 2010GRC As-Filed" xfId="4297"/>
    <cellStyle name="_DEM-WP(C) Colstrip FOR_DEM-WP(C) Production O&amp;M 2010GRC As-Filed 2" xfId="4298"/>
    <cellStyle name="_DEM-WP(C) Colstrip FOR_DEM-WP(C) Production O&amp;M 2010GRC As-Filed 2 2" xfId="4299"/>
    <cellStyle name="_DEM-WP(C) Colstrip FOR_DEM-WP(C) Production O&amp;M 2010GRC As-Filed 3" xfId="4300"/>
    <cellStyle name="_DEM-WP(C) Colstrip FOR_DEM-WP(C) Production O&amp;M 2010GRC As-Filed 3 2" xfId="4301"/>
    <cellStyle name="_DEM-WP(C) Colstrip FOR_DEM-WP(C) Production O&amp;M 2010GRC As-Filed 4" xfId="4302"/>
    <cellStyle name="_DEM-WP(C) Colstrip FOR_DEM-WP(C) Production O&amp;M 2010GRC As-Filed 4 2" xfId="4303"/>
    <cellStyle name="_DEM-WP(C) Colstrip FOR_DEM-WP(C) Production O&amp;M 2010GRC As-Filed 5" xfId="4304"/>
    <cellStyle name="_DEM-WP(C) Colstrip FOR_DEM-WP(C) Production O&amp;M 2010GRC As-Filed 5 2" xfId="4305"/>
    <cellStyle name="_DEM-WP(C) Colstrip FOR_DEM-WP(C) Production O&amp;M 2010GRC As-Filed 6" xfId="4306"/>
    <cellStyle name="_DEM-WP(C) Colstrip FOR_DEM-WP(C) Production O&amp;M 2010GRC As-Filed 6 2" xfId="4307"/>
    <cellStyle name="_DEM-WP(C) Colstrip FOR_Electric Rev Req Model (2009 GRC) Rebuttal" xfId="4308"/>
    <cellStyle name="_DEM-WP(C) Colstrip FOR_Electric Rev Req Model (2009 GRC) Rebuttal 2" xfId="4309"/>
    <cellStyle name="_DEM-WP(C) Colstrip FOR_Electric Rev Req Model (2009 GRC) Rebuttal REmoval of New  WH Solar AdjustMI" xfId="4310"/>
    <cellStyle name="_DEM-WP(C) Colstrip FOR_Electric Rev Req Model (2009 GRC) Rebuttal REmoval of New  WH Solar AdjustMI 2" xfId="4311"/>
    <cellStyle name="_DEM-WP(C) Colstrip FOR_Electric Rev Req Model (2009 GRC) Rebuttal REmoval of New  WH Solar AdjustMI 2 2" xfId="4312"/>
    <cellStyle name="_DEM-WP(C) Colstrip FOR_Electric Rev Req Model (2009 GRC) Rebuttal REmoval of New  WH Solar AdjustMI 3" xfId="4313"/>
    <cellStyle name="_DEM-WP(C) Colstrip FOR_Electric Rev Req Model (2009 GRC) Rebuttal REmoval of New  WH Solar AdjustMI_DEM-WP(C) ENERG10C--ctn Mid-C_042010 2010GRC" xfId="4314"/>
    <cellStyle name="_DEM-WP(C) Colstrip FOR_Electric Rev Req Model (2009 GRC) Revised 01-18-2010" xfId="4315"/>
    <cellStyle name="_DEM-WP(C) Colstrip FOR_Electric Rev Req Model (2009 GRC) Revised 01-18-2010 2" xfId="4316"/>
    <cellStyle name="_DEM-WP(C) Colstrip FOR_Electric Rev Req Model (2009 GRC) Revised 01-18-2010 2 2" xfId="4317"/>
    <cellStyle name="_DEM-WP(C) Colstrip FOR_Electric Rev Req Model (2009 GRC) Revised 01-18-2010 3" xfId="4318"/>
    <cellStyle name="_DEM-WP(C) Colstrip FOR_Electric Rev Req Model (2009 GRC) Revised 01-18-2010_DEM-WP(C) ENERG10C--ctn Mid-C_042010 2010GRC" xfId="4319"/>
    <cellStyle name="_DEM-WP(C) Colstrip FOR_Final Order Electric EXHIBIT A-1" xfId="4320"/>
    <cellStyle name="_DEM-WP(C) Colstrip FOR_Final Order Electric EXHIBIT A-1 2" xfId="4321"/>
    <cellStyle name="_DEM-WP(C) Colstrip FOR_Rebuttal Power Costs" xfId="4322"/>
    <cellStyle name="_DEM-WP(C) Colstrip FOR_Rebuttal Power Costs 2" xfId="4323"/>
    <cellStyle name="_DEM-WP(C) Colstrip FOR_Rebuttal Power Costs 2 2" xfId="4324"/>
    <cellStyle name="_DEM-WP(C) Colstrip FOR_Rebuttal Power Costs 3" xfId="4325"/>
    <cellStyle name="_DEM-WP(C) Colstrip FOR_Rebuttal Power Costs_Adj Bench DR 3 for Initial Briefs (Electric)" xfId="4326"/>
    <cellStyle name="_DEM-WP(C) Colstrip FOR_Rebuttal Power Costs_Adj Bench DR 3 for Initial Briefs (Electric) 2" xfId="4327"/>
    <cellStyle name="_DEM-WP(C) Colstrip FOR_Rebuttal Power Costs_Adj Bench DR 3 for Initial Briefs (Electric) 2 2" xfId="4328"/>
    <cellStyle name="_DEM-WP(C) Colstrip FOR_Rebuttal Power Costs_Adj Bench DR 3 for Initial Briefs (Electric) 3" xfId="4329"/>
    <cellStyle name="_DEM-WP(C) Colstrip FOR_Rebuttal Power Costs_Adj Bench DR 3 for Initial Briefs (Electric)_DEM-WP(C) ENERG10C--ctn Mid-C_042010 2010GRC" xfId="4330"/>
    <cellStyle name="_DEM-WP(C) Colstrip FOR_Rebuttal Power Costs_DEM-WP(C) ENERG10C--ctn Mid-C_042010 2010GRC" xfId="4331"/>
    <cellStyle name="_DEM-WP(C) Colstrip FOR_Rebuttal Power Costs_Electric Rev Req Model (2009 GRC) Rebuttal" xfId="4332"/>
    <cellStyle name="_DEM-WP(C) Colstrip FOR_Rebuttal Power Costs_Electric Rev Req Model (2009 GRC) Rebuttal 2" xfId="4333"/>
    <cellStyle name="_DEM-WP(C) Colstrip FOR_Rebuttal Power Costs_Electric Rev Req Model (2009 GRC) Rebuttal REmoval of New  WH Solar AdjustMI" xfId="4334"/>
    <cellStyle name="_DEM-WP(C) Colstrip FOR_Rebuttal Power Costs_Electric Rev Req Model (2009 GRC) Rebuttal REmoval of New  WH Solar AdjustMI 2" xfId="4335"/>
    <cellStyle name="_DEM-WP(C) Colstrip FOR_Rebuttal Power Costs_Electric Rev Req Model (2009 GRC) Rebuttal REmoval of New  WH Solar AdjustMI 2 2" xfId="4336"/>
    <cellStyle name="_DEM-WP(C) Colstrip FOR_Rebuttal Power Costs_Electric Rev Req Model (2009 GRC) Rebuttal REmoval of New  WH Solar AdjustMI 3" xfId="4337"/>
    <cellStyle name="_DEM-WP(C) Colstrip FOR_Rebuttal Power Costs_Electric Rev Req Model (2009 GRC) Rebuttal REmoval of New  WH Solar AdjustMI_DEM-WP(C) ENERG10C--ctn Mid-C_042010 2010GRC" xfId="4338"/>
    <cellStyle name="_DEM-WP(C) Colstrip FOR_Rebuttal Power Costs_Electric Rev Req Model (2009 GRC) Revised 01-18-2010" xfId="4339"/>
    <cellStyle name="_DEM-WP(C) Colstrip FOR_Rebuttal Power Costs_Electric Rev Req Model (2009 GRC) Revised 01-18-2010 2" xfId="4340"/>
    <cellStyle name="_DEM-WP(C) Colstrip FOR_Rebuttal Power Costs_Electric Rev Req Model (2009 GRC) Revised 01-18-2010 2 2" xfId="4341"/>
    <cellStyle name="_DEM-WP(C) Colstrip FOR_Rebuttal Power Costs_Electric Rev Req Model (2009 GRC) Revised 01-18-2010 3" xfId="4342"/>
    <cellStyle name="_DEM-WP(C) Colstrip FOR_Rebuttal Power Costs_Electric Rev Req Model (2009 GRC) Revised 01-18-2010_DEM-WP(C) ENERG10C--ctn Mid-C_042010 2010GRC" xfId="4343"/>
    <cellStyle name="_DEM-WP(C) Colstrip FOR_Rebuttal Power Costs_Final Order Electric EXHIBIT A-1" xfId="4344"/>
    <cellStyle name="_DEM-WP(C) Colstrip FOR_Rebuttal Power Costs_Final Order Electric EXHIBIT A-1 2" xfId="4345"/>
    <cellStyle name="_DEM-WP(C) Colstrip FOR_TENASKA REGULATORY ASSET" xfId="4346"/>
    <cellStyle name="_DEM-WP(C) Colstrip FOR_TENASKA REGULATORY ASSET 2" xfId="4347"/>
    <cellStyle name="_DEM-WP(C) Costs not in AURORA 2006GRC" xfId="4348"/>
    <cellStyle name="_DEM-WP(C) Costs not in AURORA 2006GRC 2" xfId="4349"/>
    <cellStyle name="_DEM-WP(C) Costs not in AURORA 2006GRC 2 2" xfId="4350"/>
    <cellStyle name="_DEM-WP(C) Costs not in AURORA 2006GRC 2 2 2" xfId="4351"/>
    <cellStyle name="_DEM-WP(C) Costs not in AURORA 2006GRC 2 3" xfId="4352"/>
    <cellStyle name="_DEM-WP(C) Costs not in AURORA 2006GRC 3" xfId="4353"/>
    <cellStyle name="_DEM-WP(C) Costs not in AURORA 2006GRC 3 2" xfId="4354"/>
    <cellStyle name="_DEM-WP(C) Costs not in AURORA 2006GRC 4" xfId="4355"/>
    <cellStyle name="_DEM-WP(C) Costs not in AURORA 2006GRC 4 2" xfId="4356"/>
    <cellStyle name="_DEM-WP(C) Costs not in AURORA 2006GRC 4 3" xfId="4357"/>
    <cellStyle name="_DEM-WP(C) Costs not in AURORA 2006GRC 5" xfId="4358"/>
    <cellStyle name="_DEM-WP(C) Costs not in AURORA 2006GRC 5 2" xfId="4359"/>
    <cellStyle name="_DEM-WP(C) Costs not in AURORA 2006GRC 6" xfId="4360"/>
    <cellStyle name="_DEM-WP(C) Costs not in AURORA 2006GRC 6 2" xfId="4361"/>
    <cellStyle name="_DEM-WP(C) Costs not in AURORA 2006GRC 7" xfId="4362"/>
    <cellStyle name="_DEM-WP(C) Costs not in AURORA 2006GRC 7 2" xfId="4363"/>
    <cellStyle name="_DEM-WP(C) Costs not in AURORA 2006GRC_(C) WHE Proforma with ITC cash grant 10 Yr Amort_for deferral_102809" xfId="4364"/>
    <cellStyle name="_DEM-WP(C) Costs not in AURORA 2006GRC_(C) WHE Proforma with ITC cash grant 10 Yr Amort_for deferral_102809 2" xfId="4365"/>
    <cellStyle name="_DEM-WP(C) Costs not in AURORA 2006GRC_(C) WHE Proforma with ITC cash grant 10 Yr Amort_for deferral_102809 2 2" xfId="4366"/>
    <cellStyle name="_DEM-WP(C) Costs not in AURORA 2006GRC_(C) WHE Proforma with ITC cash grant 10 Yr Amort_for deferral_102809 3" xfId="4367"/>
    <cellStyle name="_DEM-WP(C) Costs not in AURORA 2006GRC_(C) WHE Proforma with ITC cash grant 10 Yr Amort_for deferral_102809_16.07E Wild Horse Wind Expansionwrkingfile" xfId="4368"/>
    <cellStyle name="_DEM-WP(C) Costs not in AURORA 2006GRC_(C) WHE Proforma with ITC cash grant 10 Yr Amort_for deferral_102809_16.07E Wild Horse Wind Expansionwrkingfile 2" xfId="4369"/>
    <cellStyle name="_DEM-WP(C) Costs not in AURORA 2006GRC_(C) WHE Proforma with ITC cash grant 10 Yr Amort_for deferral_102809_16.07E Wild Horse Wind Expansionwrkingfile 2 2" xfId="4370"/>
    <cellStyle name="_DEM-WP(C) Costs not in AURORA 2006GRC_(C) WHE Proforma with ITC cash grant 10 Yr Amort_for deferral_102809_16.07E Wild Horse Wind Expansionwrkingfile 3" xfId="4371"/>
    <cellStyle name="_DEM-WP(C) Costs not in AURORA 2006GRC_(C) WHE Proforma with ITC cash grant 10 Yr Amort_for deferral_102809_16.07E Wild Horse Wind Expansionwrkingfile SF" xfId="4372"/>
    <cellStyle name="_DEM-WP(C) Costs not in AURORA 2006GRC_(C) WHE Proforma with ITC cash grant 10 Yr Amort_for deferral_102809_16.07E Wild Horse Wind Expansionwrkingfile SF 2" xfId="4373"/>
    <cellStyle name="_DEM-WP(C) Costs not in AURORA 2006GRC_(C) WHE Proforma with ITC cash grant 10 Yr Amort_for deferral_102809_16.07E Wild Horse Wind Expansionwrkingfile SF 2 2" xfId="4374"/>
    <cellStyle name="_DEM-WP(C) Costs not in AURORA 2006GRC_(C) WHE Proforma with ITC cash grant 10 Yr Amort_for deferral_102809_16.07E Wild Horse Wind Expansionwrkingfile SF 3" xfId="4375"/>
    <cellStyle name="_DEM-WP(C) Costs not in AURORA 2006GRC_(C) WHE Proforma with ITC cash grant 10 Yr Amort_for deferral_102809_16.07E Wild Horse Wind Expansionwrkingfile SF_DEM-WP(C) ENERG10C--ctn Mid-C_042010 2010GRC" xfId="4376"/>
    <cellStyle name="_DEM-WP(C) Costs not in AURORA 2006GRC_(C) WHE Proforma with ITC cash grant 10 Yr Amort_for deferral_102809_16.07E Wild Horse Wind Expansionwrkingfile_DEM-WP(C) ENERG10C--ctn Mid-C_042010 2010GRC" xfId="4377"/>
    <cellStyle name="_DEM-WP(C) Costs not in AURORA 2006GRC_(C) WHE Proforma with ITC cash grant 10 Yr Amort_for deferral_102809_16.37E Wild Horse Expansion DeferralRevwrkingfile SF" xfId="4378"/>
    <cellStyle name="_DEM-WP(C) Costs not in AURORA 2006GRC_(C) WHE Proforma with ITC cash grant 10 Yr Amort_for deferral_102809_16.37E Wild Horse Expansion DeferralRevwrkingfile SF 2" xfId="4379"/>
    <cellStyle name="_DEM-WP(C) Costs not in AURORA 2006GRC_(C) WHE Proforma with ITC cash grant 10 Yr Amort_for deferral_102809_16.37E Wild Horse Expansion DeferralRevwrkingfile SF 2 2" xfId="4380"/>
    <cellStyle name="_DEM-WP(C) Costs not in AURORA 2006GRC_(C) WHE Proforma with ITC cash grant 10 Yr Amort_for deferral_102809_16.37E Wild Horse Expansion DeferralRevwrkingfile SF 3" xfId="4381"/>
    <cellStyle name="_DEM-WP(C) Costs not in AURORA 2006GRC_(C) WHE Proforma with ITC cash grant 10 Yr Amort_for deferral_102809_16.37E Wild Horse Expansion DeferralRevwrkingfile SF_DEM-WP(C) ENERG10C--ctn Mid-C_042010 2010GRC" xfId="4382"/>
    <cellStyle name="_DEM-WP(C) Costs not in AURORA 2006GRC_(C) WHE Proforma with ITC cash grant 10 Yr Amort_for deferral_102809_DEM-WP(C) ENERG10C--ctn Mid-C_042010 2010GRC" xfId="4383"/>
    <cellStyle name="_DEM-WP(C) Costs not in AURORA 2006GRC_(C) WHE Proforma with ITC cash grant 10 Yr Amort_for rebuttal_120709" xfId="4384"/>
    <cellStyle name="_DEM-WP(C) Costs not in AURORA 2006GRC_(C) WHE Proforma with ITC cash grant 10 Yr Amort_for rebuttal_120709 2" xfId="4385"/>
    <cellStyle name="_DEM-WP(C) Costs not in AURORA 2006GRC_(C) WHE Proforma with ITC cash grant 10 Yr Amort_for rebuttal_120709 2 2" xfId="4386"/>
    <cellStyle name="_DEM-WP(C) Costs not in AURORA 2006GRC_(C) WHE Proforma with ITC cash grant 10 Yr Amort_for rebuttal_120709 3" xfId="4387"/>
    <cellStyle name="_DEM-WP(C) Costs not in AURORA 2006GRC_(C) WHE Proforma with ITC cash grant 10 Yr Amort_for rebuttal_120709_DEM-WP(C) ENERG10C--ctn Mid-C_042010 2010GRC" xfId="4388"/>
    <cellStyle name="_DEM-WP(C) Costs not in AURORA 2006GRC_04.07E Wild Horse Wind Expansion" xfId="4389"/>
    <cellStyle name="_DEM-WP(C) Costs not in AURORA 2006GRC_04.07E Wild Horse Wind Expansion 2" xfId="4390"/>
    <cellStyle name="_DEM-WP(C) Costs not in AURORA 2006GRC_04.07E Wild Horse Wind Expansion 2 2" xfId="4391"/>
    <cellStyle name="_DEM-WP(C) Costs not in AURORA 2006GRC_04.07E Wild Horse Wind Expansion 3" xfId="4392"/>
    <cellStyle name="_DEM-WP(C) Costs not in AURORA 2006GRC_04.07E Wild Horse Wind Expansion_16.07E Wild Horse Wind Expansionwrkingfile" xfId="4393"/>
    <cellStyle name="_DEM-WP(C) Costs not in AURORA 2006GRC_04.07E Wild Horse Wind Expansion_16.07E Wild Horse Wind Expansionwrkingfile 2" xfId="4394"/>
    <cellStyle name="_DEM-WP(C) Costs not in AURORA 2006GRC_04.07E Wild Horse Wind Expansion_16.07E Wild Horse Wind Expansionwrkingfile 2 2" xfId="4395"/>
    <cellStyle name="_DEM-WP(C) Costs not in AURORA 2006GRC_04.07E Wild Horse Wind Expansion_16.07E Wild Horse Wind Expansionwrkingfile 3" xfId="4396"/>
    <cellStyle name="_DEM-WP(C) Costs not in AURORA 2006GRC_04.07E Wild Horse Wind Expansion_16.07E Wild Horse Wind Expansionwrkingfile SF" xfId="4397"/>
    <cellStyle name="_DEM-WP(C) Costs not in AURORA 2006GRC_04.07E Wild Horse Wind Expansion_16.07E Wild Horse Wind Expansionwrkingfile SF 2" xfId="4398"/>
    <cellStyle name="_DEM-WP(C) Costs not in AURORA 2006GRC_04.07E Wild Horse Wind Expansion_16.07E Wild Horse Wind Expansionwrkingfile SF 2 2" xfId="4399"/>
    <cellStyle name="_DEM-WP(C) Costs not in AURORA 2006GRC_04.07E Wild Horse Wind Expansion_16.07E Wild Horse Wind Expansionwrkingfile SF 3" xfId="4400"/>
    <cellStyle name="_DEM-WP(C) Costs not in AURORA 2006GRC_04.07E Wild Horse Wind Expansion_16.07E Wild Horse Wind Expansionwrkingfile SF_DEM-WP(C) ENERG10C--ctn Mid-C_042010 2010GRC" xfId="4401"/>
    <cellStyle name="_DEM-WP(C) Costs not in AURORA 2006GRC_04.07E Wild Horse Wind Expansion_16.07E Wild Horse Wind Expansionwrkingfile_DEM-WP(C) ENERG10C--ctn Mid-C_042010 2010GRC" xfId="4402"/>
    <cellStyle name="_DEM-WP(C) Costs not in AURORA 2006GRC_04.07E Wild Horse Wind Expansion_16.37E Wild Horse Expansion DeferralRevwrkingfile SF" xfId="4403"/>
    <cellStyle name="_DEM-WP(C) Costs not in AURORA 2006GRC_04.07E Wild Horse Wind Expansion_16.37E Wild Horse Expansion DeferralRevwrkingfile SF 2" xfId="4404"/>
    <cellStyle name="_DEM-WP(C) Costs not in AURORA 2006GRC_04.07E Wild Horse Wind Expansion_16.37E Wild Horse Expansion DeferralRevwrkingfile SF 2 2" xfId="4405"/>
    <cellStyle name="_DEM-WP(C) Costs not in AURORA 2006GRC_04.07E Wild Horse Wind Expansion_16.37E Wild Horse Expansion DeferralRevwrkingfile SF 3" xfId="4406"/>
    <cellStyle name="_DEM-WP(C) Costs not in AURORA 2006GRC_04.07E Wild Horse Wind Expansion_16.37E Wild Horse Expansion DeferralRevwrkingfile SF_DEM-WP(C) ENERG10C--ctn Mid-C_042010 2010GRC" xfId="4407"/>
    <cellStyle name="_DEM-WP(C) Costs not in AURORA 2006GRC_04.07E Wild Horse Wind Expansion_DEM-WP(C) ENERG10C--ctn Mid-C_042010 2010GRC" xfId="4408"/>
    <cellStyle name="_DEM-WP(C) Costs not in AURORA 2006GRC_16.07E Wild Horse Wind Expansionwrkingfile" xfId="4409"/>
    <cellStyle name="_DEM-WP(C) Costs not in AURORA 2006GRC_16.07E Wild Horse Wind Expansionwrkingfile 2" xfId="4410"/>
    <cellStyle name="_DEM-WP(C) Costs not in AURORA 2006GRC_16.07E Wild Horse Wind Expansionwrkingfile 2 2" xfId="4411"/>
    <cellStyle name="_DEM-WP(C) Costs not in AURORA 2006GRC_16.07E Wild Horse Wind Expansionwrkingfile 3" xfId="4412"/>
    <cellStyle name="_DEM-WP(C) Costs not in AURORA 2006GRC_16.07E Wild Horse Wind Expansionwrkingfile SF" xfId="4413"/>
    <cellStyle name="_DEM-WP(C) Costs not in AURORA 2006GRC_16.07E Wild Horse Wind Expansionwrkingfile SF 2" xfId="4414"/>
    <cellStyle name="_DEM-WP(C) Costs not in AURORA 2006GRC_16.07E Wild Horse Wind Expansionwrkingfile SF 2 2" xfId="4415"/>
    <cellStyle name="_DEM-WP(C) Costs not in AURORA 2006GRC_16.07E Wild Horse Wind Expansionwrkingfile SF 3" xfId="4416"/>
    <cellStyle name="_DEM-WP(C) Costs not in AURORA 2006GRC_16.07E Wild Horse Wind Expansionwrkingfile SF_DEM-WP(C) ENERG10C--ctn Mid-C_042010 2010GRC" xfId="4417"/>
    <cellStyle name="_DEM-WP(C) Costs not in AURORA 2006GRC_16.07E Wild Horse Wind Expansionwrkingfile_DEM-WP(C) ENERG10C--ctn Mid-C_042010 2010GRC" xfId="4418"/>
    <cellStyle name="_DEM-WP(C) Costs not in AURORA 2006GRC_16.37E Wild Horse Expansion DeferralRevwrkingfile SF" xfId="4419"/>
    <cellStyle name="_DEM-WP(C) Costs not in AURORA 2006GRC_16.37E Wild Horse Expansion DeferralRevwrkingfile SF 2" xfId="4420"/>
    <cellStyle name="_DEM-WP(C) Costs not in AURORA 2006GRC_16.37E Wild Horse Expansion DeferralRevwrkingfile SF 2 2" xfId="4421"/>
    <cellStyle name="_DEM-WP(C) Costs not in AURORA 2006GRC_16.37E Wild Horse Expansion DeferralRevwrkingfile SF 3" xfId="4422"/>
    <cellStyle name="_DEM-WP(C) Costs not in AURORA 2006GRC_16.37E Wild Horse Expansion DeferralRevwrkingfile SF_DEM-WP(C) ENERG10C--ctn Mid-C_042010 2010GRC" xfId="4423"/>
    <cellStyle name="_DEM-WP(C) Costs not in AURORA 2006GRC_2009 Compliance Filing PCA Exhibits for GRC" xfId="4424"/>
    <cellStyle name="_DEM-WP(C) Costs not in AURORA 2006GRC_2009 Compliance Filing PCA Exhibits for GRC 2" xfId="4425"/>
    <cellStyle name="_DEM-WP(C) Costs not in AURORA 2006GRC_2009 GRC Compl Filing - Exhibit D" xfId="4426"/>
    <cellStyle name="_DEM-WP(C) Costs not in AURORA 2006GRC_2009 GRC Compl Filing - Exhibit D 2" xfId="4427"/>
    <cellStyle name="_DEM-WP(C) Costs not in AURORA 2006GRC_2009 GRC Compl Filing - Exhibit D 2 2" xfId="4428"/>
    <cellStyle name="_DEM-WP(C) Costs not in AURORA 2006GRC_2009 GRC Compl Filing - Exhibit D 3" xfId="4429"/>
    <cellStyle name="_DEM-WP(C) Costs not in AURORA 2006GRC_2009 GRC Compl Filing - Exhibit D_DEM-WP(C) ENERG10C--ctn Mid-C_042010 2010GRC" xfId="4430"/>
    <cellStyle name="_DEM-WP(C) Costs not in AURORA 2006GRC_4 31 Regulatory Assets and Liabilities  7 06- Exhibit D" xfId="4431"/>
    <cellStyle name="_DEM-WP(C) Costs not in AURORA 2006GRC_4 31 Regulatory Assets and Liabilities  7 06- Exhibit D 2" xfId="4432"/>
    <cellStyle name="_DEM-WP(C) Costs not in AURORA 2006GRC_4 31 Regulatory Assets and Liabilities  7 06- Exhibit D 2 2" xfId="4433"/>
    <cellStyle name="_DEM-WP(C) Costs not in AURORA 2006GRC_4 31 Regulatory Assets and Liabilities  7 06- Exhibit D 3" xfId="4434"/>
    <cellStyle name="_DEM-WP(C) Costs not in AURORA 2006GRC_4 31 Regulatory Assets and Liabilities  7 06- Exhibit D_DEM-WP(C) ENERG10C--ctn Mid-C_042010 2010GRC" xfId="4435"/>
    <cellStyle name="_DEM-WP(C) Costs not in AURORA 2006GRC_4 31 Regulatory Assets and Liabilities  7 06- Exhibit D_NIM Summary" xfId="4436"/>
    <cellStyle name="_DEM-WP(C) Costs not in AURORA 2006GRC_4 31 Regulatory Assets and Liabilities  7 06- Exhibit D_NIM Summary 2" xfId="4437"/>
    <cellStyle name="_DEM-WP(C) Costs not in AURORA 2006GRC_4 31 Regulatory Assets and Liabilities  7 06- Exhibit D_NIM Summary 2 2" xfId="4438"/>
    <cellStyle name="_DEM-WP(C) Costs not in AURORA 2006GRC_4 31 Regulatory Assets and Liabilities  7 06- Exhibit D_NIM Summary 3" xfId="4439"/>
    <cellStyle name="_DEM-WP(C) Costs not in AURORA 2006GRC_4 31 Regulatory Assets and Liabilities  7 06- Exhibit D_NIM Summary_DEM-WP(C) ENERG10C--ctn Mid-C_042010 2010GRC" xfId="4440"/>
    <cellStyle name="_DEM-WP(C) Costs not in AURORA 2006GRC_4 31E Reg Asset  Liab and EXH D" xfId="4441"/>
    <cellStyle name="_DEM-WP(C) Costs not in AURORA 2006GRC_4 31E Reg Asset  Liab and EXH D _ Aug 10 Filing (2)" xfId="4442"/>
    <cellStyle name="_DEM-WP(C) Costs not in AURORA 2006GRC_4 31E Reg Asset  Liab and EXH D _ Aug 10 Filing (2) 2" xfId="4443"/>
    <cellStyle name="_DEM-WP(C) Costs not in AURORA 2006GRC_4 31E Reg Asset  Liab and EXH D 2" xfId="4444"/>
    <cellStyle name="_DEM-WP(C) Costs not in AURORA 2006GRC_4 31E Reg Asset  Liab and EXH D 3" xfId="4445"/>
    <cellStyle name="_DEM-WP(C) Costs not in AURORA 2006GRC_4 32 Regulatory Assets and Liabilities  7 06- Exhibit D" xfId="4446"/>
    <cellStyle name="_DEM-WP(C) Costs not in AURORA 2006GRC_4 32 Regulatory Assets and Liabilities  7 06- Exhibit D 2" xfId="4447"/>
    <cellStyle name="_DEM-WP(C) Costs not in AURORA 2006GRC_4 32 Regulatory Assets and Liabilities  7 06- Exhibit D 2 2" xfId="4448"/>
    <cellStyle name="_DEM-WP(C) Costs not in AURORA 2006GRC_4 32 Regulatory Assets and Liabilities  7 06- Exhibit D 3" xfId="4449"/>
    <cellStyle name="_DEM-WP(C) Costs not in AURORA 2006GRC_4 32 Regulatory Assets and Liabilities  7 06- Exhibit D 3 2" xfId="4450"/>
    <cellStyle name="_DEM-WP(C) Costs not in AURORA 2006GRC_4 32 Regulatory Assets and Liabilities  7 06- Exhibit D_DEM-WP(C) ENERG10C--ctn Mid-C_042010 2010GRC" xfId="4451"/>
    <cellStyle name="_DEM-WP(C) Costs not in AURORA 2006GRC_4 32 Regulatory Assets and Liabilities  7 06- Exhibit D_DEM-WP(C) ENERG10C--ctn Mid-C_042010 2010GRC 2" xfId="4452"/>
    <cellStyle name="_DEM-WP(C) Costs not in AURORA 2006GRC_4 32 Regulatory Assets and Liabilities  7 06- Exhibit D_NIM Summary" xfId="4453"/>
    <cellStyle name="_DEM-WP(C) Costs not in AURORA 2006GRC_4 32 Regulatory Assets and Liabilities  7 06- Exhibit D_NIM Summary 2" xfId="4454"/>
    <cellStyle name="_DEM-WP(C) Costs not in AURORA 2006GRC_4 32 Regulatory Assets and Liabilities  7 06- Exhibit D_NIM Summary 2 2" xfId="4455"/>
    <cellStyle name="_DEM-WP(C) Costs not in AURORA 2006GRC_4 32 Regulatory Assets and Liabilities  7 06- Exhibit D_NIM Summary 2 2 2" xfId="4456"/>
    <cellStyle name="_DEM-WP(C) Costs not in AURORA 2006GRC_4 32 Regulatory Assets and Liabilities  7 06- Exhibit D_NIM Summary 2 3" xfId="4457"/>
    <cellStyle name="_DEM-WP(C) Costs not in AURORA 2006GRC_4 32 Regulatory Assets and Liabilities  7 06- Exhibit D_NIM Summary 3" xfId="4458"/>
    <cellStyle name="_DEM-WP(C) Costs not in AURORA 2006GRC_4 32 Regulatory Assets and Liabilities  7 06- Exhibit D_NIM Summary 3 2" xfId="4459"/>
    <cellStyle name="_DEM-WP(C) Costs not in AURORA 2006GRC_4 32 Regulatory Assets and Liabilities  7 06- Exhibit D_NIM Summary 4" xfId="4460"/>
    <cellStyle name="_DEM-WP(C) Costs not in AURORA 2006GRC_4 32 Regulatory Assets and Liabilities  7 06- Exhibit D_NIM Summary_DEM-WP(C) ENERG10C--ctn Mid-C_042010 2010GRC" xfId="4461"/>
    <cellStyle name="_DEM-WP(C) Costs not in AURORA 2006GRC_4 32 Regulatory Assets and Liabilities  7 06- Exhibit D_NIM Summary_DEM-WP(C) ENERG10C--ctn Mid-C_042010 2010GRC 2" xfId="4462"/>
    <cellStyle name="_DEM-WP(C) Costs not in AURORA 2006GRC_AURORA Total New" xfId="4463"/>
    <cellStyle name="_DEM-WP(C) Costs not in AURORA 2006GRC_AURORA Total New 2" xfId="4464"/>
    <cellStyle name="_DEM-WP(C) Costs not in AURORA 2006GRC_AURORA Total New 2 2" xfId="4465"/>
    <cellStyle name="_DEM-WP(C) Costs not in AURORA 2006GRC_AURORA Total New 2 2 2" xfId="4466"/>
    <cellStyle name="_DEM-WP(C) Costs not in AURORA 2006GRC_AURORA Total New 2 3" xfId="4467"/>
    <cellStyle name="_DEM-WP(C) Costs not in AURORA 2006GRC_AURORA Total New 3" xfId="4468"/>
    <cellStyle name="_DEM-WP(C) Costs not in AURORA 2006GRC_AURORA Total New 3 2" xfId="4469"/>
    <cellStyle name="_DEM-WP(C) Costs not in AURORA 2006GRC_AURORA Total New 4" xfId="4470"/>
    <cellStyle name="_DEM-WP(C) Costs not in AURORA 2006GRC_Book2" xfId="4471"/>
    <cellStyle name="_DEM-WP(C) Costs not in AURORA 2006GRC_Book2 2" xfId="4472"/>
    <cellStyle name="_DEM-WP(C) Costs not in AURORA 2006GRC_Book2 2 2" xfId="4473"/>
    <cellStyle name="_DEM-WP(C) Costs not in AURORA 2006GRC_Book2 2 2 2" xfId="4474"/>
    <cellStyle name="_DEM-WP(C) Costs not in AURORA 2006GRC_Book2 2 3" xfId="4475"/>
    <cellStyle name="_DEM-WP(C) Costs not in AURORA 2006GRC_Book2 3" xfId="4476"/>
    <cellStyle name="_DEM-WP(C) Costs not in AURORA 2006GRC_Book2 3 2" xfId="4477"/>
    <cellStyle name="_DEM-WP(C) Costs not in AURORA 2006GRC_Book2 4" xfId="4478"/>
    <cellStyle name="_DEM-WP(C) Costs not in AURORA 2006GRC_Book2_Adj Bench DR 3 for Initial Briefs (Electric)" xfId="4479"/>
    <cellStyle name="_DEM-WP(C) Costs not in AURORA 2006GRC_Book2_Adj Bench DR 3 for Initial Briefs (Electric) 2" xfId="4480"/>
    <cellStyle name="_DEM-WP(C) Costs not in AURORA 2006GRC_Book2_Adj Bench DR 3 for Initial Briefs (Electric) 2 2" xfId="4481"/>
    <cellStyle name="_DEM-WP(C) Costs not in AURORA 2006GRC_Book2_Adj Bench DR 3 for Initial Briefs (Electric) 2 2 2" xfId="4482"/>
    <cellStyle name="_DEM-WP(C) Costs not in AURORA 2006GRC_Book2_Adj Bench DR 3 for Initial Briefs (Electric) 2 3" xfId="4483"/>
    <cellStyle name="_DEM-WP(C) Costs not in AURORA 2006GRC_Book2_Adj Bench DR 3 for Initial Briefs (Electric) 3" xfId="4484"/>
    <cellStyle name="_DEM-WP(C) Costs not in AURORA 2006GRC_Book2_Adj Bench DR 3 for Initial Briefs (Electric) 3 2" xfId="4485"/>
    <cellStyle name="_DEM-WP(C) Costs not in AURORA 2006GRC_Book2_Adj Bench DR 3 for Initial Briefs (Electric) 4" xfId="4486"/>
    <cellStyle name="_DEM-WP(C) Costs not in AURORA 2006GRC_Book2_Adj Bench DR 3 for Initial Briefs (Electric)_DEM-WP(C) ENERG10C--ctn Mid-C_042010 2010GRC" xfId="4487"/>
    <cellStyle name="_DEM-WP(C) Costs not in AURORA 2006GRC_Book2_Adj Bench DR 3 for Initial Briefs (Electric)_DEM-WP(C) ENERG10C--ctn Mid-C_042010 2010GRC 2" xfId="4488"/>
    <cellStyle name="_DEM-WP(C) Costs not in AURORA 2006GRC_Book2_DEM-WP(C) ENERG10C--ctn Mid-C_042010 2010GRC" xfId="4489"/>
    <cellStyle name="_DEM-WP(C) Costs not in AURORA 2006GRC_Book2_DEM-WP(C) ENERG10C--ctn Mid-C_042010 2010GRC 2" xfId="4490"/>
    <cellStyle name="_DEM-WP(C) Costs not in AURORA 2006GRC_Book2_Electric Rev Req Model (2009 GRC) Rebuttal" xfId="4491"/>
    <cellStyle name="_DEM-WP(C) Costs not in AURORA 2006GRC_Book2_Electric Rev Req Model (2009 GRC) Rebuttal 2" xfId="4492"/>
    <cellStyle name="_DEM-WP(C) Costs not in AURORA 2006GRC_Book2_Electric Rev Req Model (2009 GRC) Rebuttal 2 2" xfId="4493"/>
    <cellStyle name="_DEM-WP(C) Costs not in AURORA 2006GRC_Book2_Electric Rev Req Model (2009 GRC) Rebuttal 3" xfId="4494"/>
    <cellStyle name="_DEM-WP(C) Costs not in AURORA 2006GRC_Book2_Electric Rev Req Model (2009 GRC) Rebuttal REmoval of New  WH Solar AdjustMI" xfId="4495"/>
    <cellStyle name="_DEM-WP(C) Costs not in AURORA 2006GRC_Book2_Electric Rev Req Model (2009 GRC) Rebuttal REmoval of New  WH Solar AdjustMI 2" xfId="4496"/>
    <cellStyle name="_DEM-WP(C) Costs not in AURORA 2006GRC_Book2_Electric Rev Req Model (2009 GRC) Rebuttal REmoval of New  WH Solar AdjustMI 2 2" xfId="4497"/>
    <cellStyle name="_DEM-WP(C) Costs not in AURORA 2006GRC_Book2_Electric Rev Req Model (2009 GRC) Rebuttal REmoval of New  WH Solar AdjustMI 2 2 2" xfId="4498"/>
    <cellStyle name="_DEM-WP(C) Costs not in AURORA 2006GRC_Book2_Electric Rev Req Model (2009 GRC) Rebuttal REmoval of New  WH Solar AdjustMI 2 3" xfId="4499"/>
    <cellStyle name="_DEM-WP(C) Costs not in AURORA 2006GRC_Book2_Electric Rev Req Model (2009 GRC) Rebuttal REmoval of New  WH Solar AdjustMI 3" xfId="4500"/>
    <cellStyle name="_DEM-WP(C) Costs not in AURORA 2006GRC_Book2_Electric Rev Req Model (2009 GRC) Rebuttal REmoval of New  WH Solar AdjustMI 3 2" xfId="4501"/>
    <cellStyle name="_DEM-WP(C) Costs not in AURORA 2006GRC_Book2_Electric Rev Req Model (2009 GRC) Rebuttal REmoval of New  WH Solar AdjustMI 4" xfId="4502"/>
    <cellStyle name="_DEM-WP(C) Costs not in AURORA 2006GRC_Book2_Electric Rev Req Model (2009 GRC) Rebuttal REmoval of New  WH Solar AdjustMI_DEM-WP(C) ENERG10C--ctn Mid-C_042010 2010GRC" xfId="4503"/>
    <cellStyle name="_DEM-WP(C) Costs not in AURORA 2006GRC_Book2_Electric Rev Req Model (2009 GRC) Rebuttal REmoval of New  WH Solar AdjustMI_DEM-WP(C) ENERG10C--ctn Mid-C_042010 2010GRC 2" xfId="4504"/>
    <cellStyle name="_DEM-WP(C) Costs not in AURORA 2006GRC_Book2_Electric Rev Req Model (2009 GRC) Revised 01-18-2010" xfId="4505"/>
    <cellStyle name="_DEM-WP(C) Costs not in AURORA 2006GRC_Book2_Electric Rev Req Model (2009 GRC) Revised 01-18-2010 2" xfId="4506"/>
    <cellStyle name="_DEM-WP(C) Costs not in AURORA 2006GRC_Book2_Electric Rev Req Model (2009 GRC) Revised 01-18-2010 2 2" xfId="4507"/>
    <cellStyle name="_DEM-WP(C) Costs not in AURORA 2006GRC_Book2_Electric Rev Req Model (2009 GRC) Revised 01-18-2010 2 2 2" xfId="4508"/>
    <cellStyle name="_DEM-WP(C) Costs not in AURORA 2006GRC_Book2_Electric Rev Req Model (2009 GRC) Revised 01-18-2010 2 3" xfId="4509"/>
    <cellStyle name="_DEM-WP(C) Costs not in AURORA 2006GRC_Book2_Electric Rev Req Model (2009 GRC) Revised 01-18-2010 3" xfId="4510"/>
    <cellStyle name="_DEM-WP(C) Costs not in AURORA 2006GRC_Book2_Electric Rev Req Model (2009 GRC) Revised 01-18-2010 3 2" xfId="4511"/>
    <cellStyle name="_DEM-WP(C) Costs not in AURORA 2006GRC_Book2_Electric Rev Req Model (2009 GRC) Revised 01-18-2010 4" xfId="4512"/>
    <cellStyle name="_DEM-WP(C) Costs not in AURORA 2006GRC_Book2_Electric Rev Req Model (2009 GRC) Revised 01-18-2010_DEM-WP(C) ENERG10C--ctn Mid-C_042010 2010GRC" xfId="4513"/>
    <cellStyle name="_DEM-WP(C) Costs not in AURORA 2006GRC_Book2_Electric Rev Req Model (2009 GRC) Revised 01-18-2010_DEM-WP(C) ENERG10C--ctn Mid-C_042010 2010GRC 2" xfId="4514"/>
    <cellStyle name="_DEM-WP(C) Costs not in AURORA 2006GRC_Book2_Final Order Electric EXHIBIT A-1" xfId="4515"/>
    <cellStyle name="_DEM-WP(C) Costs not in AURORA 2006GRC_Book2_Final Order Electric EXHIBIT A-1 2" xfId="4516"/>
    <cellStyle name="_DEM-WP(C) Costs not in AURORA 2006GRC_Book2_Final Order Electric EXHIBIT A-1 2 2" xfId="4517"/>
    <cellStyle name="_DEM-WP(C) Costs not in AURORA 2006GRC_Book2_Final Order Electric EXHIBIT A-1 3" xfId="4518"/>
    <cellStyle name="_DEM-WP(C) Costs not in AURORA 2006GRC_Book4" xfId="4519"/>
    <cellStyle name="_DEM-WP(C) Costs not in AURORA 2006GRC_Book4 2" xfId="4520"/>
    <cellStyle name="_DEM-WP(C) Costs not in AURORA 2006GRC_Book4 2 2" xfId="4521"/>
    <cellStyle name="_DEM-WP(C) Costs not in AURORA 2006GRC_Book4 2 2 2" xfId="4522"/>
    <cellStyle name="_DEM-WP(C) Costs not in AURORA 2006GRC_Book4 2 3" xfId="4523"/>
    <cellStyle name="_DEM-WP(C) Costs not in AURORA 2006GRC_Book4 3" xfId="4524"/>
    <cellStyle name="_DEM-WP(C) Costs not in AURORA 2006GRC_Book4 3 2" xfId="4525"/>
    <cellStyle name="_DEM-WP(C) Costs not in AURORA 2006GRC_Book4 4" xfId="4526"/>
    <cellStyle name="_DEM-WP(C) Costs not in AURORA 2006GRC_Book4_DEM-WP(C) ENERG10C--ctn Mid-C_042010 2010GRC" xfId="4527"/>
    <cellStyle name="_DEM-WP(C) Costs not in AURORA 2006GRC_Book4_DEM-WP(C) ENERG10C--ctn Mid-C_042010 2010GRC 2" xfId="4528"/>
    <cellStyle name="_DEM-WP(C) Costs not in AURORA 2006GRC_Book9" xfId="4529"/>
    <cellStyle name="_DEM-WP(C) Costs not in AURORA 2006GRC_Book9 2" xfId="4530"/>
    <cellStyle name="_DEM-WP(C) Costs not in AURORA 2006GRC_Book9 2 2" xfId="4531"/>
    <cellStyle name="_DEM-WP(C) Costs not in AURORA 2006GRC_Book9 2 2 2" xfId="4532"/>
    <cellStyle name="_DEM-WP(C) Costs not in AURORA 2006GRC_Book9 2 3" xfId="4533"/>
    <cellStyle name="_DEM-WP(C) Costs not in AURORA 2006GRC_Book9 3" xfId="4534"/>
    <cellStyle name="_DEM-WP(C) Costs not in AURORA 2006GRC_Book9 3 2" xfId="4535"/>
    <cellStyle name="_DEM-WP(C) Costs not in AURORA 2006GRC_Book9 4" xfId="4536"/>
    <cellStyle name="_DEM-WP(C) Costs not in AURORA 2006GRC_Book9_DEM-WP(C) ENERG10C--ctn Mid-C_042010 2010GRC" xfId="4537"/>
    <cellStyle name="_DEM-WP(C) Costs not in AURORA 2006GRC_Book9_DEM-WP(C) ENERG10C--ctn Mid-C_042010 2010GRC 2" xfId="4538"/>
    <cellStyle name="_DEM-WP(C) Costs not in AURORA 2006GRC_Chelan PUD Power Costs (8-10)" xfId="4539"/>
    <cellStyle name="_DEM-WP(C) Costs not in AURORA 2006GRC_Chelan PUD Power Costs (8-10) 2" xfId="4540"/>
    <cellStyle name="_DEM-WP(C) Costs not in AURORA 2006GRC_DEM-WP(C) Chelan Power Costs" xfId="4541"/>
    <cellStyle name="_DEM-WP(C) Costs not in AURORA 2006GRC_DEM-WP(C) Chelan Power Costs 2" xfId="4542"/>
    <cellStyle name="_DEM-WP(C) Costs not in AURORA 2006GRC_DEM-WP(C) ENERG10C--ctn Mid-C_042010 2010GRC" xfId="4543"/>
    <cellStyle name="_DEM-WP(C) Costs not in AURORA 2006GRC_DEM-WP(C) ENERG10C--ctn Mid-C_042010 2010GRC 2" xfId="4544"/>
    <cellStyle name="_DEM-WP(C) Costs not in AURORA 2006GRC_DEM-WP(C) Gas Transport 2010GRC" xfId="4545"/>
    <cellStyle name="_DEM-WP(C) Costs not in AURORA 2006GRC_DEM-WP(C) Gas Transport 2010GRC 2" xfId="4546"/>
    <cellStyle name="_DEM-WP(C) Costs not in AURORA 2006GRC_Exh A-1 resulting from UE-112050 effective Jan 1 2012" xfId="4547"/>
    <cellStyle name="_DEM-WP(C) Costs not in AURORA 2006GRC_Exh A-1 resulting from UE-112050 effective Jan 1 2012 2" xfId="4548"/>
    <cellStyle name="_DEM-WP(C) Costs not in AURORA 2006GRC_Exh G - Klamath Peaker PPA fr C Locke 2-12" xfId="4549"/>
    <cellStyle name="_DEM-WP(C) Costs not in AURORA 2006GRC_Exh G - Klamath Peaker PPA fr C Locke 2-12 2" xfId="4550"/>
    <cellStyle name="_DEM-WP(C) Costs not in AURORA 2006GRC_Exhibit A-1 effective 4-1-11 fr S Free 12-11" xfId="4551"/>
    <cellStyle name="_DEM-WP(C) Costs not in AURORA 2006GRC_Exhibit A-1 effective 4-1-11 fr S Free 12-11 2" xfId="4552"/>
    <cellStyle name="_DEM-WP(C) Costs not in AURORA 2006GRC_LSRWEP LGIA like Acctg Petition Aug 2010" xfId="4553"/>
    <cellStyle name="_DEM-WP(C) Costs not in AURORA 2006GRC_LSRWEP LGIA like Acctg Petition Aug 2010 2" xfId="4554"/>
    <cellStyle name="_DEM-WP(C) Costs not in AURORA 2006GRC_Mint Farm Generation BPA" xfId="4555"/>
    <cellStyle name="_DEM-WP(C) Costs not in AURORA 2006GRC_NIM Summary" xfId="4556"/>
    <cellStyle name="_DEM-WP(C) Costs not in AURORA 2006GRC_NIM Summary 09GRC" xfId="4557"/>
    <cellStyle name="_DEM-WP(C) Costs not in AURORA 2006GRC_NIM Summary 09GRC 2" xfId="4558"/>
    <cellStyle name="_DEM-WP(C) Costs not in AURORA 2006GRC_NIM Summary 09GRC 2 2" xfId="4559"/>
    <cellStyle name="_DEM-WP(C) Costs not in AURORA 2006GRC_NIM Summary 09GRC 2 2 2" xfId="4560"/>
    <cellStyle name="_DEM-WP(C) Costs not in AURORA 2006GRC_NIM Summary 09GRC 2 3" xfId="4561"/>
    <cellStyle name="_DEM-WP(C) Costs not in AURORA 2006GRC_NIM Summary 09GRC 3" xfId="4562"/>
    <cellStyle name="_DEM-WP(C) Costs not in AURORA 2006GRC_NIM Summary 09GRC 3 2" xfId="4563"/>
    <cellStyle name="_DEM-WP(C) Costs not in AURORA 2006GRC_NIM Summary 09GRC 4" xfId="4564"/>
    <cellStyle name="_DEM-WP(C) Costs not in AURORA 2006GRC_NIM Summary 09GRC_DEM-WP(C) ENERG10C--ctn Mid-C_042010 2010GRC" xfId="4565"/>
    <cellStyle name="_DEM-WP(C) Costs not in AURORA 2006GRC_NIM Summary 09GRC_DEM-WP(C) ENERG10C--ctn Mid-C_042010 2010GRC 2" xfId="4566"/>
    <cellStyle name="_DEM-WP(C) Costs not in AURORA 2006GRC_NIM Summary 10" xfId="4567"/>
    <cellStyle name="_DEM-WP(C) Costs not in AURORA 2006GRC_NIM Summary 10 2" xfId="4568"/>
    <cellStyle name="_DEM-WP(C) Costs not in AURORA 2006GRC_NIM Summary 11" xfId="4569"/>
    <cellStyle name="_DEM-WP(C) Costs not in AURORA 2006GRC_NIM Summary 11 2" xfId="4570"/>
    <cellStyle name="_DEM-WP(C) Costs not in AURORA 2006GRC_NIM Summary 12" xfId="4571"/>
    <cellStyle name="_DEM-WP(C) Costs not in AURORA 2006GRC_NIM Summary 12 2" xfId="4572"/>
    <cellStyle name="_DEM-WP(C) Costs not in AURORA 2006GRC_NIM Summary 13" xfId="4573"/>
    <cellStyle name="_DEM-WP(C) Costs not in AURORA 2006GRC_NIM Summary 13 2" xfId="4574"/>
    <cellStyle name="_DEM-WP(C) Costs not in AURORA 2006GRC_NIM Summary 14" xfId="4575"/>
    <cellStyle name="_DEM-WP(C) Costs not in AURORA 2006GRC_NIM Summary 14 2" xfId="4576"/>
    <cellStyle name="_DEM-WP(C) Costs not in AURORA 2006GRC_NIM Summary 15" xfId="4577"/>
    <cellStyle name="_DEM-WP(C) Costs not in AURORA 2006GRC_NIM Summary 15 2" xfId="4578"/>
    <cellStyle name="_DEM-WP(C) Costs not in AURORA 2006GRC_NIM Summary 16" xfId="4579"/>
    <cellStyle name="_DEM-WP(C) Costs not in AURORA 2006GRC_NIM Summary 16 2" xfId="4580"/>
    <cellStyle name="_DEM-WP(C) Costs not in AURORA 2006GRC_NIM Summary 17" xfId="4581"/>
    <cellStyle name="_DEM-WP(C) Costs not in AURORA 2006GRC_NIM Summary 17 2" xfId="4582"/>
    <cellStyle name="_DEM-WP(C) Costs not in AURORA 2006GRC_NIM Summary 18" xfId="4583"/>
    <cellStyle name="_DEM-WP(C) Costs not in AURORA 2006GRC_NIM Summary 18 2" xfId="4584"/>
    <cellStyle name="_DEM-WP(C) Costs not in AURORA 2006GRC_NIM Summary 19" xfId="4585"/>
    <cellStyle name="_DEM-WP(C) Costs not in AURORA 2006GRC_NIM Summary 19 2" xfId="4586"/>
    <cellStyle name="_DEM-WP(C) Costs not in AURORA 2006GRC_NIM Summary 2" xfId="4587"/>
    <cellStyle name="_DEM-WP(C) Costs not in AURORA 2006GRC_NIM Summary 2 2" xfId="4588"/>
    <cellStyle name="_DEM-WP(C) Costs not in AURORA 2006GRC_NIM Summary 2 2 2" xfId="4589"/>
    <cellStyle name="_DEM-WP(C) Costs not in AURORA 2006GRC_NIM Summary 2 3" xfId="4590"/>
    <cellStyle name="_DEM-WP(C) Costs not in AURORA 2006GRC_NIM Summary 20" xfId="4591"/>
    <cellStyle name="_DEM-WP(C) Costs not in AURORA 2006GRC_NIM Summary 20 2" xfId="4592"/>
    <cellStyle name="_DEM-WP(C) Costs not in AURORA 2006GRC_NIM Summary 21" xfId="4593"/>
    <cellStyle name="_DEM-WP(C) Costs not in AURORA 2006GRC_NIM Summary 21 2" xfId="4594"/>
    <cellStyle name="_DEM-WP(C) Costs not in AURORA 2006GRC_NIM Summary 22" xfId="4595"/>
    <cellStyle name="_DEM-WP(C) Costs not in AURORA 2006GRC_NIM Summary 22 2" xfId="4596"/>
    <cellStyle name="_DEM-WP(C) Costs not in AURORA 2006GRC_NIM Summary 23" xfId="4597"/>
    <cellStyle name="_DEM-WP(C) Costs not in AURORA 2006GRC_NIM Summary 23 2" xfId="4598"/>
    <cellStyle name="_DEM-WP(C) Costs not in AURORA 2006GRC_NIM Summary 24" xfId="4599"/>
    <cellStyle name="_DEM-WP(C) Costs not in AURORA 2006GRC_NIM Summary 24 2" xfId="4600"/>
    <cellStyle name="_DEM-WP(C) Costs not in AURORA 2006GRC_NIM Summary 25" xfId="4601"/>
    <cellStyle name="_DEM-WP(C) Costs not in AURORA 2006GRC_NIM Summary 25 2" xfId="4602"/>
    <cellStyle name="_DEM-WP(C) Costs not in AURORA 2006GRC_NIM Summary 26" xfId="4603"/>
    <cellStyle name="_DEM-WP(C) Costs not in AURORA 2006GRC_NIM Summary 26 2" xfId="4604"/>
    <cellStyle name="_DEM-WP(C) Costs not in AURORA 2006GRC_NIM Summary 27" xfId="4605"/>
    <cellStyle name="_DEM-WP(C) Costs not in AURORA 2006GRC_NIM Summary 27 2" xfId="4606"/>
    <cellStyle name="_DEM-WP(C) Costs not in AURORA 2006GRC_NIM Summary 28" xfId="4607"/>
    <cellStyle name="_DEM-WP(C) Costs not in AURORA 2006GRC_NIM Summary 28 2" xfId="4608"/>
    <cellStyle name="_DEM-WP(C) Costs not in AURORA 2006GRC_NIM Summary 29" xfId="4609"/>
    <cellStyle name="_DEM-WP(C) Costs not in AURORA 2006GRC_NIM Summary 29 2" xfId="4610"/>
    <cellStyle name="_DEM-WP(C) Costs not in AURORA 2006GRC_NIM Summary 3" xfId="4611"/>
    <cellStyle name="_DEM-WP(C) Costs not in AURORA 2006GRC_NIM Summary 3 2" xfId="4612"/>
    <cellStyle name="_DEM-WP(C) Costs not in AURORA 2006GRC_NIM Summary 30" xfId="4613"/>
    <cellStyle name="_DEM-WP(C) Costs not in AURORA 2006GRC_NIM Summary 30 2" xfId="4614"/>
    <cellStyle name="_DEM-WP(C) Costs not in AURORA 2006GRC_NIM Summary 31" xfId="4615"/>
    <cellStyle name="_DEM-WP(C) Costs not in AURORA 2006GRC_NIM Summary 31 2" xfId="4616"/>
    <cellStyle name="_DEM-WP(C) Costs not in AURORA 2006GRC_NIM Summary 32" xfId="4617"/>
    <cellStyle name="_DEM-WP(C) Costs not in AURORA 2006GRC_NIM Summary 32 2" xfId="4618"/>
    <cellStyle name="_DEM-WP(C) Costs not in AURORA 2006GRC_NIM Summary 33" xfId="4619"/>
    <cellStyle name="_DEM-WP(C) Costs not in AURORA 2006GRC_NIM Summary 33 2" xfId="4620"/>
    <cellStyle name="_DEM-WP(C) Costs not in AURORA 2006GRC_NIM Summary 34" xfId="4621"/>
    <cellStyle name="_DEM-WP(C) Costs not in AURORA 2006GRC_NIM Summary 34 2" xfId="4622"/>
    <cellStyle name="_DEM-WP(C) Costs not in AURORA 2006GRC_NIM Summary 35" xfId="4623"/>
    <cellStyle name="_DEM-WP(C) Costs not in AURORA 2006GRC_NIM Summary 35 2" xfId="4624"/>
    <cellStyle name="_DEM-WP(C) Costs not in AURORA 2006GRC_NIM Summary 36" xfId="4625"/>
    <cellStyle name="_DEM-WP(C) Costs not in AURORA 2006GRC_NIM Summary 36 2" xfId="4626"/>
    <cellStyle name="_DEM-WP(C) Costs not in AURORA 2006GRC_NIM Summary 37" xfId="4627"/>
    <cellStyle name="_DEM-WP(C) Costs not in AURORA 2006GRC_NIM Summary 37 2" xfId="4628"/>
    <cellStyle name="_DEM-WP(C) Costs not in AURORA 2006GRC_NIM Summary 38" xfId="4629"/>
    <cellStyle name="_DEM-WP(C) Costs not in AURORA 2006GRC_NIM Summary 38 2" xfId="4630"/>
    <cellStyle name="_DEM-WP(C) Costs not in AURORA 2006GRC_NIM Summary 39" xfId="4631"/>
    <cellStyle name="_DEM-WP(C) Costs not in AURORA 2006GRC_NIM Summary 39 2" xfId="4632"/>
    <cellStyle name="_DEM-WP(C) Costs not in AURORA 2006GRC_NIM Summary 4" xfId="4633"/>
    <cellStyle name="_DEM-WP(C) Costs not in AURORA 2006GRC_NIM Summary 4 2" xfId="4634"/>
    <cellStyle name="_DEM-WP(C) Costs not in AURORA 2006GRC_NIM Summary 40" xfId="4635"/>
    <cellStyle name="_DEM-WP(C) Costs not in AURORA 2006GRC_NIM Summary 40 2" xfId="4636"/>
    <cellStyle name="_DEM-WP(C) Costs not in AURORA 2006GRC_NIM Summary 41" xfId="4637"/>
    <cellStyle name="_DEM-WP(C) Costs not in AURORA 2006GRC_NIM Summary 41 2" xfId="4638"/>
    <cellStyle name="_DEM-WP(C) Costs not in AURORA 2006GRC_NIM Summary 42" xfId="4639"/>
    <cellStyle name="_DEM-WP(C) Costs not in AURORA 2006GRC_NIM Summary 42 2" xfId="4640"/>
    <cellStyle name="_DEM-WP(C) Costs not in AURORA 2006GRC_NIM Summary 43" xfId="4641"/>
    <cellStyle name="_DEM-WP(C) Costs not in AURORA 2006GRC_NIM Summary 43 2" xfId="4642"/>
    <cellStyle name="_DEM-WP(C) Costs not in AURORA 2006GRC_NIM Summary 44" xfId="4643"/>
    <cellStyle name="_DEM-WP(C) Costs not in AURORA 2006GRC_NIM Summary 44 2" xfId="4644"/>
    <cellStyle name="_DEM-WP(C) Costs not in AURORA 2006GRC_NIM Summary 45" xfId="4645"/>
    <cellStyle name="_DEM-WP(C) Costs not in AURORA 2006GRC_NIM Summary 45 2" xfId="4646"/>
    <cellStyle name="_DEM-WP(C) Costs not in AURORA 2006GRC_NIM Summary 46" xfId="4647"/>
    <cellStyle name="_DEM-WP(C) Costs not in AURORA 2006GRC_NIM Summary 46 2" xfId="4648"/>
    <cellStyle name="_DEM-WP(C) Costs not in AURORA 2006GRC_NIM Summary 47" xfId="4649"/>
    <cellStyle name="_DEM-WP(C) Costs not in AURORA 2006GRC_NIM Summary 47 2" xfId="4650"/>
    <cellStyle name="_DEM-WP(C) Costs not in AURORA 2006GRC_NIM Summary 48" xfId="4651"/>
    <cellStyle name="_DEM-WP(C) Costs not in AURORA 2006GRC_NIM Summary 49" xfId="4652"/>
    <cellStyle name="_DEM-WP(C) Costs not in AURORA 2006GRC_NIM Summary 5" xfId="4653"/>
    <cellStyle name="_DEM-WP(C) Costs not in AURORA 2006GRC_NIM Summary 5 2" xfId="4654"/>
    <cellStyle name="_DEM-WP(C) Costs not in AURORA 2006GRC_NIM Summary 50" xfId="4655"/>
    <cellStyle name="_DEM-WP(C) Costs not in AURORA 2006GRC_NIM Summary 51" xfId="4656"/>
    <cellStyle name="_DEM-WP(C) Costs not in AURORA 2006GRC_NIM Summary 6" xfId="4657"/>
    <cellStyle name="_DEM-WP(C) Costs not in AURORA 2006GRC_NIM Summary 6 2" xfId="4658"/>
    <cellStyle name="_DEM-WP(C) Costs not in AURORA 2006GRC_NIM Summary 7" xfId="4659"/>
    <cellStyle name="_DEM-WP(C) Costs not in AURORA 2006GRC_NIM Summary 7 2" xfId="4660"/>
    <cellStyle name="_DEM-WP(C) Costs not in AURORA 2006GRC_NIM Summary 8" xfId="4661"/>
    <cellStyle name="_DEM-WP(C) Costs not in AURORA 2006GRC_NIM Summary 8 2" xfId="4662"/>
    <cellStyle name="_DEM-WP(C) Costs not in AURORA 2006GRC_NIM Summary 9" xfId="4663"/>
    <cellStyle name="_DEM-WP(C) Costs not in AURORA 2006GRC_NIM Summary 9 2" xfId="4664"/>
    <cellStyle name="_DEM-WP(C) Costs not in AURORA 2006GRC_NIM Summary_DEM-WP(C) ENERG10C--ctn Mid-C_042010 2010GRC" xfId="4665"/>
    <cellStyle name="_DEM-WP(C) Costs not in AURORA 2006GRC_NIM Summary_DEM-WP(C) ENERG10C--ctn Mid-C_042010 2010GRC 2" xfId="4666"/>
    <cellStyle name="_DEM-WP(C) Costs not in AURORA 2006GRC_PCA 10 -  Exhibit D Dec 2011" xfId="4667"/>
    <cellStyle name="_DEM-WP(C) Costs not in AURORA 2006GRC_PCA 10 -  Exhibit D Dec 2011 2" xfId="4668"/>
    <cellStyle name="_DEM-WP(C) Costs not in AURORA 2006GRC_PCA 10 -  Exhibit D from A Kellogg Jan 2011" xfId="4669"/>
    <cellStyle name="_DEM-WP(C) Costs not in AURORA 2006GRC_PCA 10 -  Exhibit D from A Kellogg Jan 2011 2" xfId="4670"/>
    <cellStyle name="_DEM-WP(C) Costs not in AURORA 2006GRC_PCA 10 -  Exhibit D from A Kellogg July 2011" xfId="4671"/>
    <cellStyle name="_DEM-WP(C) Costs not in AURORA 2006GRC_PCA 10 -  Exhibit D from A Kellogg July 2011 2" xfId="4672"/>
    <cellStyle name="_DEM-WP(C) Costs not in AURORA 2006GRC_PCA 10 -  Exhibit D from S Free Rcv'd 12-11" xfId="4673"/>
    <cellStyle name="_DEM-WP(C) Costs not in AURORA 2006GRC_PCA 10 -  Exhibit D from S Free Rcv'd 12-11 2" xfId="4674"/>
    <cellStyle name="_DEM-WP(C) Costs not in AURORA 2006GRC_PCA 11 -  Exhibit D Jan 2012 fr A Kellogg" xfId="4675"/>
    <cellStyle name="_DEM-WP(C) Costs not in AURORA 2006GRC_PCA 11 -  Exhibit D Jan 2012 fr A Kellogg 2" xfId="4676"/>
    <cellStyle name="_DEM-WP(C) Costs not in AURORA 2006GRC_PCA 11 -  Exhibit D Jan 2012 WF" xfId="4677"/>
    <cellStyle name="_DEM-WP(C) Costs not in AURORA 2006GRC_PCA 11 -  Exhibit D Jan 2012 WF 2" xfId="4678"/>
    <cellStyle name="_DEM-WP(C) Costs not in AURORA 2006GRC_PCA 9 -  Exhibit D April 2010" xfId="4679"/>
    <cellStyle name="_DEM-WP(C) Costs not in AURORA 2006GRC_PCA 9 -  Exhibit D April 2010 (3)" xfId="4680"/>
    <cellStyle name="_DEM-WP(C) Costs not in AURORA 2006GRC_PCA 9 -  Exhibit D April 2010 (3) 2" xfId="4681"/>
    <cellStyle name="_DEM-WP(C) Costs not in AURORA 2006GRC_PCA 9 -  Exhibit D April 2010 (3) 2 2" xfId="4682"/>
    <cellStyle name="_DEM-WP(C) Costs not in AURORA 2006GRC_PCA 9 -  Exhibit D April 2010 (3) 2 2 2" xfId="4683"/>
    <cellStyle name="_DEM-WP(C) Costs not in AURORA 2006GRC_PCA 9 -  Exhibit D April 2010 (3) 2 3" xfId="4684"/>
    <cellStyle name="_DEM-WP(C) Costs not in AURORA 2006GRC_PCA 9 -  Exhibit D April 2010 (3) 3" xfId="4685"/>
    <cellStyle name="_DEM-WP(C) Costs not in AURORA 2006GRC_PCA 9 -  Exhibit D April 2010 (3) 3 2" xfId="4686"/>
    <cellStyle name="_DEM-WP(C) Costs not in AURORA 2006GRC_PCA 9 -  Exhibit D April 2010 (3) 4" xfId="4687"/>
    <cellStyle name="_DEM-WP(C) Costs not in AURORA 2006GRC_PCA 9 -  Exhibit D April 2010 (3)_DEM-WP(C) ENERG10C--ctn Mid-C_042010 2010GRC" xfId="4688"/>
    <cellStyle name="_DEM-WP(C) Costs not in AURORA 2006GRC_PCA 9 -  Exhibit D April 2010 (3)_DEM-WP(C) ENERG10C--ctn Mid-C_042010 2010GRC 2" xfId="4689"/>
    <cellStyle name="_DEM-WP(C) Costs not in AURORA 2006GRC_PCA 9 -  Exhibit D April 2010 2" xfId="4690"/>
    <cellStyle name="_DEM-WP(C) Costs not in AURORA 2006GRC_PCA 9 -  Exhibit D April 2010 2 2" xfId="4691"/>
    <cellStyle name="_DEM-WP(C) Costs not in AURORA 2006GRC_PCA 9 -  Exhibit D April 2010 3" xfId="4692"/>
    <cellStyle name="_DEM-WP(C) Costs not in AURORA 2006GRC_PCA 9 -  Exhibit D April 2010 3 2" xfId="4693"/>
    <cellStyle name="_DEM-WP(C) Costs not in AURORA 2006GRC_PCA 9 -  Exhibit D April 2010 4" xfId="4694"/>
    <cellStyle name="_DEM-WP(C) Costs not in AURORA 2006GRC_PCA 9 -  Exhibit D April 2010 4 2" xfId="4695"/>
    <cellStyle name="_DEM-WP(C) Costs not in AURORA 2006GRC_PCA 9 -  Exhibit D April 2010 5" xfId="4696"/>
    <cellStyle name="_DEM-WP(C) Costs not in AURORA 2006GRC_PCA 9 -  Exhibit D April 2010 5 2" xfId="4697"/>
    <cellStyle name="_DEM-WP(C) Costs not in AURORA 2006GRC_PCA 9 -  Exhibit D April 2010 6" xfId="4698"/>
    <cellStyle name="_DEM-WP(C) Costs not in AURORA 2006GRC_PCA 9 -  Exhibit D April 2010 6 2" xfId="4699"/>
    <cellStyle name="_DEM-WP(C) Costs not in AURORA 2006GRC_PCA 9 -  Exhibit D April 2010 7" xfId="4700"/>
    <cellStyle name="_DEM-WP(C) Costs not in AURORA 2006GRC_PCA 9 -  Exhibit D Nov 2010" xfId="4701"/>
    <cellStyle name="_DEM-WP(C) Costs not in AURORA 2006GRC_PCA 9 -  Exhibit D Nov 2010 2" xfId="4702"/>
    <cellStyle name="_DEM-WP(C) Costs not in AURORA 2006GRC_PCA 9 -  Exhibit D Nov 2010 2 2" xfId="4703"/>
    <cellStyle name="_DEM-WP(C) Costs not in AURORA 2006GRC_PCA 9 -  Exhibit D Nov 2010 3" xfId="4704"/>
    <cellStyle name="_DEM-WP(C) Costs not in AURORA 2006GRC_PCA 9 - Exhibit D at August 2010" xfId="4705"/>
    <cellStyle name="_DEM-WP(C) Costs not in AURORA 2006GRC_PCA 9 - Exhibit D at August 2010 2" xfId="4706"/>
    <cellStyle name="_DEM-WP(C) Costs not in AURORA 2006GRC_PCA 9 - Exhibit D at August 2010 2 2" xfId="4707"/>
    <cellStyle name="_DEM-WP(C) Costs not in AURORA 2006GRC_PCA 9 - Exhibit D at August 2010 3" xfId="4708"/>
    <cellStyle name="_DEM-WP(C) Costs not in AURORA 2006GRC_PCA 9 - Exhibit D June 2010 GRC" xfId="4709"/>
    <cellStyle name="_DEM-WP(C) Costs not in AURORA 2006GRC_PCA 9 - Exhibit D June 2010 GRC 2" xfId="4710"/>
    <cellStyle name="_DEM-WP(C) Costs not in AURORA 2006GRC_PCA 9 - Exhibit D June 2010 GRC 2 2" xfId="4711"/>
    <cellStyle name="_DEM-WP(C) Costs not in AURORA 2006GRC_PCA 9 - Exhibit D June 2010 GRC 3" xfId="4712"/>
    <cellStyle name="_DEM-WP(C) Costs not in AURORA 2006GRC_Power Costs - Comparison bx Rbtl-Staff-Jt-PC" xfId="4713"/>
    <cellStyle name="_DEM-WP(C) Costs not in AURORA 2006GRC_Power Costs - Comparison bx Rbtl-Staff-Jt-PC 2" xfId="4714"/>
    <cellStyle name="_DEM-WP(C) Costs not in AURORA 2006GRC_Power Costs - Comparison bx Rbtl-Staff-Jt-PC 2 2" xfId="4715"/>
    <cellStyle name="_DEM-WP(C) Costs not in AURORA 2006GRC_Power Costs - Comparison bx Rbtl-Staff-Jt-PC 2 2 2" xfId="4716"/>
    <cellStyle name="_DEM-WP(C) Costs not in AURORA 2006GRC_Power Costs - Comparison bx Rbtl-Staff-Jt-PC 2 3" xfId="4717"/>
    <cellStyle name="_DEM-WP(C) Costs not in AURORA 2006GRC_Power Costs - Comparison bx Rbtl-Staff-Jt-PC 3" xfId="4718"/>
    <cellStyle name="_DEM-WP(C) Costs not in AURORA 2006GRC_Power Costs - Comparison bx Rbtl-Staff-Jt-PC 3 2" xfId="4719"/>
    <cellStyle name="_DEM-WP(C) Costs not in AURORA 2006GRC_Power Costs - Comparison bx Rbtl-Staff-Jt-PC 4" xfId="4720"/>
    <cellStyle name="_DEM-WP(C) Costs not in AURORA 2006GRC_Power Costs - Comparison bx Rbtl-Staff-Jt-PC_Adj Bench DR 3 for Initial Briefs (Electric)" xfId="4721"/>
    <cellStyle name="_DEM-WP(C) Costs not in AURORA 2006GRC_Power Costs - Comparison bx Rbtl-Staff-Jt-PC_Adj Bench DR 3 for Initial Briefs (Electric) 2" xfId="4722"/>
    <cellStyle name="_DEM-WP(C) Costs not in AURORA 2006GRC_Power Costs - Comparison bx Rbtl-Staff-Jt-PC_Adj Bench DR 3 for Initial Briefs (Electric) 2 2" xfId="4723"/>
    <cellStyle name="_DEM-WP(C) Costs not in AURORA 2006GRC_Power Costs - Comparison bx Rbtl-Staff-Jt-PC_Adj Bench DR 3 for Initial Briefs (Electric) 2 2 2" xfId="4724"/>
    <cellStyle name="_DEM-WP(C) Costs not in AURORA 2006GRC_Power Costs - Comparison bx Rbtl-Staff-Jt-PC_Adj Bench DR 3 for Initial Briefs (Electric) 2 3" xfId="4725"/>
    <cellStyle name="_DEM-WP(C) Costs not in AURORA 2006GRC_Power Costs - Comparison bx Rbtl-Staff-Jt-PC_Adj Bench DR 3 for Initial Briefs (Electric) 3" xfId="4726"/>
    <cellStyle name="_DEM-WP(C) Costs not in AURORA 2006GRC_Power Costs - Comparison bx Rbtl-Staff-Jt-PC_Adj Bench DR 3 for Initial Briefs (Electric) 3 2" xfId="4727"/>
    <cellStyle name="_DEM-WP(C) Costs not in AURORA 2006GRC_Power Costs - Comparison bx Rbtl-Staff-Jt-PC_Adj Bench DR 3 for Initial Briefs (Electric) 4" xfId="4728"/>
    <cellStyle name="_DEM-WP(C) Costs not in AURORA 2006GRC_Power Costs - Comparison bx Rbtl-Staff-Jt-PC_Adj Bench DR 3 for Initial Briefs (Electric)_DEM-WP(C) ENERG10C--ctn Mid-C_042010 2010GRC" xfId="4729"/>
    <cellStyle name="_DEM-WP(C) Costs not in AURORA 2006GRC_Power Costs - Comparison bx Rbtl-Staff-Jt-PC_Adj Bench DR 3 for Initial Briefs (Electric)_DEM-WP(C) ENERG10C--ctn Mid-C_042010 2010GRC 2" xfId="4730"/>
    <cellStyle name="_DEM-WP(C) Costs not in AURORA 2006GRC_Power Costs - Comparison bx Rbtl-Staff-Jt-PC_DEM-WP(C) ENERG10C--ctn Mid-C_042010 2010GRC" xfId="4731"/>
    <cellStyle name="_DEM-WP(C) Costs not in AURORA 2006GRC_Power Costs - Comparison bx Rbtl-Staff-Jt-PC_DEM-WP(C) ENERG10C--ctn Mid-C_042010 2010GRC 2" xfId="4732"/>
    <cellStyle name="_DEM-WP(C) Costs not in AURORA 2006GRC_Power Costs - Comparison bx Rbtl-Staff-Jt-PC_Electric Rev Req Model (2009 GRC) Rebuttal" xfId="4733"/>
    <cellStyle name="_DEM-WP(C) Costs not in AURORA 2006GRC_Power Costs - Comparison bx Rbtl-Staff-Jt-PC_Electric Rev Req Model (2009 GRC) Rebuttal 2" xfId="4734"/>
    <cellStyle name="_DEM-WP(C) Costs not in AURORA 2006GRC_Power Costs - Comparison bx Rbtl-Staff-Jt-PC_Electric Rev Req Model (2009 GRC) Rebuttal 2 2" xfId="4735"/>
    <cellStyle name="_DEM-WP(C) Costs not in AURORA 2006GRC_Power Costs - Comparison bx Rbtl-Staff-Jt-PC_Electric Rev Req Model (2009 GRC) Rebuttal 3" xfId="4736"/>
    <cellStyle name="_DEM-WP(C) Costs not in AURORA 2006GRC_Power Costs - Comparison bx Rbtl-Staff-Jt-PC_Electric Rev Req Model (2009 GRC) Rebuttal REmoval of New  WH Solar AdjustMI" xfId="4737"/>
    <cellStyle name="_DEM-WP(C) Costs not in AURORA 2006GRC_Power Costs - Comparison bx Rbtl-Staff-Jt-PC_Electric Rev Req Model (2009 GRC) Rebuttal REmoval of New  WH Solar AdjustMI 2" xfId="4738"/>
    <cellStyle name="_DEM-WP(C) Costs not in AURORA 2006GRC_Power Costs - Comparison bx Rbtl-Staff-Jt-PC_Electric Rev Req Model (2009 GRC) Rebuttal REmoval of New  WH Solar AdjustMI 2 2" xfId="4739"/>
    <cellStyle name="_DEM-WP(C) Costs not in AURORA 2006GRC_Power Costs - Comparison bx Rbtl-Staff-Jt-PC_Electric Rev Req Model (2009 GRC) Rebuttal REmoval of New  WH Solar AdjustMI 2 2 2" xfId="4740"/>
    <cellStyle name="_DEM-WP(C) Costs not in AURORA 2006GRC_Power Costs - Comparison bx Rbtl-Staff-Jt-PC_Electric Rev Req Model (2009 GRC) Rebuttal REmoval of New  WH Solar AdjustMI 2 3" xfId="4741"/>
    <cellStyle name="_DEM-WP(C) Costs not in AURORA 2006GRC_Power Costs - Comparison bx Rbtl-Staff-Jt-PC_Electric Rev Req Model (2009 GRC) Rebuttal REmoval of New  WH Solar AdjustMI 3" xfId="4742"/>
    <cellStyle name="_DEM-WP(C) Costs not in AURORA 2006GRC_Power Costs - Comparison bx Rbtl-Staff-Jt-PC_Electric Rev Req Model (2009 GRC) Rebuttal REmoval of New  WH Solar AdjustMI 3 2" xfId="4743"/>
    <cellStyle name="_DEM-WP(C) Costs not in AURORA 2006GRC_Power Costs - Comparison bx Rbtl-Staff-Jt-PC_Electric Rev Req Model (2009 GRC) Rebuttal REmoval of New  WH Solar AdjustMI 4" xfId="4744"/>
    <cellStyle name="_DEM-WP(C) Costs not in AURORA 2006GRC_Power Costs - Comparison bx Rbtl-Staff-Jt-PC_Electric Rev Req Model (2009 GRC) Rebuttal REmoval of New  WH Solar AdjustMI_DEM-WP(C) ENERG10C--ctn Mid-C_042010 2010GRC" xfId="4745"/>
    <cellStyle name="_DEM-WP(C) Costs not in AURORA 2006GRC_Power Costs - Comparison bx Rbtl-Staff-Jt-PC_Electric Rev Req Model (2009 GRC) Rebuttal REmoval of New  WH Solar AdjustMI_DEM-WP(C) ENERG10C--ctn Mid-C_042010 2010GRC 2" xfId="4746"/>
    <cellStyle name="_DEM-WP(C) Costs not in AURORA 2006GRC_Power Costs - Comparison bx Rbtl-Staff-Jt-PC_Electric Rev Req Model (2009 GRC) Revised 01-18-2010" xfId="4747"/>
    <cellStyle name="_DEM-WP(C) Costs not in AURORA 2006GRC_Power Costs - Comparison bx Rbtl-Staff-Jt-PC_Electric Rev Req Model (2009 GRC) Revised 01-18-2010 2" xfId="4748"/>
    <cellStyle name="_DEM-WP(C) Costs not in AURORA 2006GRC_Power Costs - Comparison bx Rbtl-Staff-Jt-PC_Electric Rev Req Model (2009 GRC) Revised 01-18-2010 2 2" xfId="4749"/>
    <cellStyle name="_DEM-WP(C) Costs not in AURORA 2006GRC_Power Costs - Comparison bx Rbtl-Staff-Jt-PC_Electric Rev Req Model (2009 GRC) Revised 01-18-2010 2 2 2" xfId="4750"/>
    <cellStyle name="_DEM-WP(C) Costs not in AURORA 2006GRC_Power Costs - Comparison bx Rbtl-Staff-Jt-PC_Electric Rev Req Model (2009 GRC) Revised 01-18-2010 2 3" xfId="4751"/>
    <cellStyle name="_DEM-WP(C) Costs not in AURORA 2006GRC_Power Costs - Comparison bx Rbtl-Staff-Jt-PC_Electric Rev Req Model (2009 GRC) Revised 01-18-2010 3" xfId="4752"/>
    <cellStyle name="_DEM-WP(C) Costs not in AURORA 2006GRC_Power Costs - Comparison bx Rbtl-Staff-Jt-PC_Electric Rev Req Model (2009 GRC) Revised 01-18-2010 3 2" xfId="4753"/>
    <cellStyle name="_DEM-WP(C) Costs not in AURORA 2006GRC_Power Costs - Comparison bx Rbtl-Staff-Jt-PC_Electric Rev Req Model (2009 GRC) Revised 01-18-2010 4" xfId="4754"/>
    <cellStyle name="_DEM-WP(C) Costs not in AURORA 2006GRC_Power Costs - Comparison bx Rbtl-Staff-Jt-PC_Electric Rev Req Model (2009 GRC) Revised 01-18-2010_DEM-WP(C) ENERG10C--ctn Mid-C_042010 2010GRC" xfId="4755"/>
    <cellStyle name="_DEM-WP(C) Costs not in AURORA 2006GRC_Power Costs - Comparison bx Rbtl-Staff-Jt-PC_Electric Rev Req Model (2009 GRC) Revised 01-18-2010_DEM-WP(C) ENERG10C--ctn Mid-C_042010 2010GRC 2" xfId="4756"/>
    <cellStyle name="_DEM-WP(C) Costs not in AURORA 2006GRC_Power Costs - Comparison bx Rbtl-Staff-Jt-PC_Final Order Electric EXHIBIT A-1" xfId="4757"/>
    <cellStyle name="_DEM-WP(C) Costs not in AURORA 2006GRC_Power Costs - Comparison bx Rbtl-Staff-Jt-PC_Final Order Electric EXHIBIT A-1 2" xfId="4758"/>
    <cellStyle name="_DEM-WP(C) Costs not in AURORA 2006GRC_Power Costs - Comparison bx Rbtl-Staff-Jt-PC_Final Order Electric EXHIBIT A-1 2 2" xfId="4759"/>
    <cellStyle name="_DEM-WP(C) Costs not in AURORA 2006GRC_Power Costs - Comparison bx Rbtl-Staff-Jt-PC_Final Order Electric EXHIBIT A-1 3" xfId="4760"/>
    <cellStyle name="_DEM-WP(C) Costs not in AURORA 2006GRC_Rebuttal Power Costs" xfId="4761"/>
    <cellStyle name="_DEM-WP(C) Costs not in AURORA 2006GRC_Rebuttal Power Costs 2" xfId="4762"/>
    <cellStyle name="_DEM-WP(C) Costs not in AURORA 2006GRC_Rebuttal Power Costs 2 2" xfId="4763"/>
    <cellStyle name="_DEM-WP(C) Costs not in AURORA 2006GRC_Rebuttal Power Costs 2 2 2" xfId="4764"/>
    <cellStyle name="_DEM-WP(C) Costs not in AURORA 2006GRC_Rebuttal Power Costs 2 3" xfId="4765"/>
    <cellStyle name="_DEM-WP(C) Costs not in AURORA 2006GRC_Rebuttal Power Costs 3" xfId="4766"/>
    <cellStyle name="_DEM-WP(C) Costs not in AURORA 2006GRC_Rebuttal Power Costs 3 2" xfId="4767"/>
    <cellStyle name="_DEM-WP(C) Costs not in AURORA 2006GRC_Rebuttal Power Costs 4" xfId="4768"/>
    <cellStyle name="_DEM-WP(C) Costs not in AURORA 2006GRC_Rebuttal Power Costs_Adj Bench DR 3 for Initial Briefs (Electric)" xfId="4769"/>
    <cellStyle name="_DEM-WP(C) Costs not in AURORA 2006GRC_Rebuttal Power Costs_Adj Bench DR 3 for Initial Briefs (Electric) 2" xfId="4770"/>
    <cellStyle name="_DEM-WP(C) Costs not in AURORA 2006GRC_Rebuttal Power Costs_Adj Bench DR 3 for Initial Briefs (Electric) 2 2" xfId="4771"/>
    <cellStyle name="_DEM-WP(C) Costs not in AURORA 2006GRC_Rebuttal Power Costs_Adj Bench DR 3 for Initial Briefs (Electric) 2 2 2" xfId="4772"/>
    <cellStyle name="_DEM-WP(C) Costs not in AURORA 2006GRC_Rebuttal Power Costs_Adj Bench DR 3 for Initial Briefs (Electric) 2 3" xfId="4773"/>
    <cellStyle name="_DEM-WP(C) Costs not in AURORA 2006GRC_Rebuttal Power Costs_Adj Bench DR 3 for Initial Briefs (Electric) 3" xfId="4774"/>
    <cellStyle name="_DEM-WP(C) Costs not in AURORA 2006GRC_Rebuttal Power Costs_Adj Bench DR 3 for Initial Briefs (Electric) 3 2" xfId="4775"/>
    <cellStyle name="_DEM-WP(C) Costs not in AURORA 2006GRC_Rebuttal Power Costs_Adj Bench DR 3 for Initial Briefs (Electric) 4" xfId="4776"/>
    <cellStyle name="_DEM-WP(C) Costs not in AURORA 2006GRC_Rebuttal Power Costs_Adj Bench DR 3 for Initial Briefs (Electric)_DEM-WP(C) ENERG10C--ctn Mid-C_042010 2010GRC" xfId="4777"/>
    <cellStyle name="_DEM-WP(C) Costs not in AURORA 2006GRC_Rebuttal Power Costs_Adj Bench DR 3 for Initial Briefs (Electric)_DEM-WP(C) ENERG10C--ctn Mid-C_042010 2010GRC 2" xfId="4778"/>
    <cellStyle name="_DEM-WP(C) Costs not in AURORA 2006GRC_Rebuttal Power Costs_DEM-WP(C) ENERG10C--ctn Mid-C_042010 2010GRC" xfId="4779"/>
    <cellStyle name="_DEM-WP(C) Costs not in AURORA 2006GRC_Rebuttal Power Costs_DEM-WP(C) ENERG10C--ctn Mid-C_042010 2010GRC 2" xfId="4780"/>
    <cellStyle name="_DEM-WP(C) Costs not in AURORA 2006GRC_Rebuttal Power Costs_Electric Rev Req Model (2009 GRC) Rebuttal" xfId="4781"/>
    <cellStyle name="_DEM-WP(C) Costs not in AURORA 2006GRC_Rebuttal Power Costs_Electric Rev Req Model (2009 GRC) Rebuttal 2" xfId="4782"/>
    <cellStyle name="_DEM-WP(C) Costs not in AURORA 2006GRC_Rebuttal Power Costs_Electric Rev Req Model (2009 GRC) Rebuttal 2 2" xfId="4783"/>
    <cellStyle name="_DEM-WP(C) Costs not in AURORA 2006GRC_Rebuttal Power Costs_Electric Rev Req Model (2009 GRC) Rebuttal 3" xfId="4784"/>
    <cellStyle name="_DEM-WP(C) Costs not in AURORA 2006GRC_Rebuttal Power Costs_Electric Rev Req Model (2009 GRC) Rebuttal REmoval of New  WH Solar AdjustMI" xfId="4785"/>
    <cellStyle name="_DEM-WP(C) Costs not in AURORA 2006GRC_Rebuttal Power Costs_Electric Rev Req Model (2009 GRC) Rebuttal REmoval of New  WH Solar AdjustMI 2" xfId="4786"/>
    <cellStyle name="_DEM-WP(C) Costs not in AURORA 2006GRC_Rebuttal Power Costs_Electric Rev Req Model (2009 GRC) Rebuttal REmoval of New  WH Solar AdjustMI 2 2" xfId="4787"/>
    <cellStyle name="_DEM-WP(C) Costs not in AURORA 2006GRC_Rebuttal Power Costs_Electric Rev Req Model (2009 GRC) Rebuttal REmoval of New  WH Solar AdjustMI 2 2 2" xfId="4788"/>
    <cellStyle name="_DEM-WP(C) Costs not in AURORA 2006GRC_Rebuttal Power Costs_Electric Rev Req Model (2009 GRC) Rebuttal REmoval of New  WH Solar AdjustMI 2 3" xfId="4789"/>
    <cellStyle name="_DEM-WP(C) Costs not in AURORA 2006GRC_Rebuttal Power Costs_Electric Rev Req Model (2009 GRC) Rebuttal REmoval of New  WH Solar AdjustMI 3" xfId="4790"/>
    <cellStyle name="_DEM-WP(C) Costs not in AURORA 2006GRC_Rebuttal Power Costs_Electric Rev Req Model (2009 GRC) Rebuttal REmoval of New  WH Solar AdjustMI 3 2" xfId="4791"/>
    <cellStyle name="_DEM-WP(C) Costs not in AURORA 2006GRC_Rebuttal Power Costs_Electric Rev Req Model (2009 GRC) Rebuttal REmoval of New  WH Solar AdjustMI 4" xfId="4792"/>
    <cellStyle name="_DEM-WP(C) Costs not in AURORA 2006GRC_Rebuttal Power Costs_Electric Rev Req Model (2009 GRC) Rebuttal REmoval of New  WH Solar AdjustMI_DEM-WP(C) ENERG10C--ctn Mid-C_042010 2010GRC" xfId="4793"/>
    <cellStyle name="_DEM-WP(C) Costs not in AURORA 2006GRC_Rebuttal Power Costs_Electric Rev Req Model (2009 GRC) Rebuttal REmoval of New  WH Solar AdjustMI_DEM-WP(C) ENERG10C--ctn Mid-C_042010 2010GRC 2" xfId="4794"/>
    <cellStyle name="_DEM-WP(C) Costs not in AURORA 2006GRC_Rebuttal Power Costs_Electric Rev Req Model (2009 GRC) Revised 01-18-2010" xfId="4795"/>
    <cellStyle name="_DEM-WP(C) Costs not in AURORA 2006GRC_Rebuttal Power Costs_Electric Rev Req Model (2009 GRC) Revised 01-18-2010 2" xfId="4796"/>
    <cellStyle name="_DEM-WP(C) Costs not in AURORA 2006GRC_Rebuttal Power Costs_Electric Rev Req Model (2009 GRC) Revised 01-18-2010 2 2" xfId="4797"/>
    <cellStyle name="_DEM-WP(C) Costs not in AURORA 2006GRC_Rebuttal Power Costs_Electric Rev Req Model (2009 GRC) Revised 01-18-2010 2 2 2" xfId="4798"/>
    <cellStyle name="_DEM-WP(C) Costs not in AURORA 2006GRC_Rebuttal Power Costs_Electric Rev Req Model (2009 GRC) Revised 01-18-2010 2 3" xfId="4799"/>
    <cellStyle name="_DEM-WP(C) Costs not in AURORA 2006GRC_Rebuttal Power Costs_Electric Rev Req Model (2009 GRC) Revised 01-18-2010 3" xfId="4800"/>
    <cellStyle name="_DEM-WP(C) Costs not in AURORA 2006GRC_Rebuttal Power Costs_Electric Rev Req Model (2009 GRC) Revised 01-18-2010 3 2" xfId="4801"/>
    <cellStyle name="_DEM-WP(C) Costs not in AURORA 2006GRC_Rebuttal Power Costs_Electric Rev Req Model (2009 GRC) Revised 01-18-2010 4" xfId="4802"/>
    <cellStyle name="_DEM-WP(C) Costs not in AURORA 2006GRC_Rebuttal Power Costs_Electric Rev Req Model (2009 GRC) Revised 01-18-2010_DEM-WP(C) ENERG10C--ctn Mid-C_042010 2010GRC" xfId="4803"/>
    <cellStyle name="_DEM-WP(C) Costs not in AURORA 2006GRC_Rebuttal Power Costs_Electric Rev Req Model (2009 GRC) Revised 01-18-2010_DEM-WP(C) ENERG10C--ctn Mid-C_042010 2010GRC 2" xfId="4804"/>
    <cellStyle name="_DEM-WP(C) Costs not in AURORA 2006GRC_Rebuttal Power Costs_Final Order Electric EXHIBIT A-1" xfId="4805"/>
    <cellStyle name="_DEM-WP(C) Costs not in AURORA 2006GRC_Rebuttal Power Costs_Final Order Electric EXHIBIT A-1 2" xfId="4806"/>
    <cellStyle name="_DEM-WP(C) Costs not in AURORA 2006GRC_Rebuttal Power Costs_Final Order Electric EXHIBIT A-1 2 2" xfId="4807"/>
    <cellStyle name="_DEM-WP(C) Costs not in AURORA 2006GRC_Rebuttal Power Costs_Final Order Electric EXHIBIT A-1 3" xfId="4808"/>
    <cellStyle name="_DEM-WP(C) Costs not in AURORA 2006GRC_Transmission Workbook for May BOD" xfId="4809"/>
    <cellStyle name="_DEM-WP(C) Costs not in AURORA 2006GRC_Transmission Workbook for May BOD 2" xfId="4810"/>
    <cellStyle name="_DEM-WP(C) Costs not in AURORA 2006GRC_Transmission Workbook for May BOD 2 2" xfId="4811"/>
    <cellStyle name="_DEM-WP(C) Costs not in AURORA 2006GRC_Transmission Workbook for May BOD 2 2 2" xfId="4812"/>
    <cellStyle name="_DEM-WP(C) Costs not in AURORA 2006GRC_Transmission Workbook for May BOD 2 3" xfId="4813"/>
    <cellStyle name="_DEM-WP(C) Costs not in AURORA 2006GRC_Transmission Workbook for May BOD 3" xfId="4814"/>
    <cellStyle name="_DEM-WP(C) Costs not in AURORA 2006GRC_Transmission Workbook for May BOD 3 2" xfId="4815"/>
    <cellStyle name="_DEM-WP(C) Costs not in AURORA 2006GRC_Transmission Workbook for May BOD 4" xfId="4816"/>
    <cellStyle name="_DEM-WP(C) Costs not in AURORA 2006GRC_Transmission Workbook for May BOD_DEM-WP(C) ENERG10C--ctn Mid-C_042010 2010GRC" xfId="4817"/>
    <cellStyle name="_DEM-WP(C) Costs not in AURORA 2006GRC_Transmission Workbook for May BOD_DEM-WP(C) ENERG10C--ctn Mid-C_042010 2010GRC 2" xfId="4818"/>
    <cellStyle name="_DEM-WP(C) Costs not in AURORA 2006GRC_Wind Integration 10GRC" xfId="4819"/>
    <cellStyle name="_DEM-WP(C) Costs not in AURORA 2006GRC_Wind Integration 10GRC 2" xfId="4820"/>
    <cellStyle name="_DEM-WP(C) Costs not in AURORA 2006GRC_Wind Integration 10GRC 2 2" xfId="4821"/>
    <cellStyle name="_DEM-WP(C) Costs not in AURORA 2006GRC_Wind Integration 10GRC 2 2 2" xfId="4822"/>
    <cellStyle name="_DEM-WP(C) Costs not in AURORA 2006GRC_Wind Integration 10GRC 2 3" xfId="4823"/>
    <cellStyle name="_DEM-WP(C) Costs not in AURORA 2006GRC_Wind Integration 10GRC 3" xfId="4824"/>
    <cellStyle name="_DEM-WP(C) Costs not in AURORA 2006GRC_Wind Integration 10GRC 3 2" xfId="4825"/>
    <cellStyle name="_DEM-WP(C) Costs not in AURORA 2006GRC_Wind Integration 10GRC 4" xfId="4826"/>
    <cellStyle name="_DEM-WP(C) Costs not in AURORA 2006GRC_Wind Integration 10GRC_DEM-WP(C) ENERG10C--ctn Mid-C_042010 2010GRC" xfId="4827"/>
    <cellStyle name="_DEM-WP(C) Costs not in AURORA 2006GRC_Wind Integration 10GRC_DEM-WP(C) ENERG10C--ctn Mid-C_042010 2010GRC 2" xfId="4828"/>
    <cellStyle name="_DEM-WP(C) Costs not in AURORA 2007GRC" xfId="4829"/>
    <cellStyle name="_DEM-WP(C) Costs not in AURORA 2007GRC 2" xfId="4830"/>
    <cellStyle name="_DEM-WP(C) Costs not in AURORA 2007GRC 2 2" xfId="4831"/>
    <cellStyle name="_DEM-WP(C) Costs not in AURORA 2007GRC 2 2 2" xfId="4832"/>
    <cellStyle name="_DEM-WP(C) Costs not in AURORA 2007GRC 2 3" xfId="4833"/>
    <cellStyle name="_DEM-WP(C) Costs not in AURORA 2007GRC 3" xfId="4834"/>
    <cellStyle name="_DEM-WP(C) Costs not in AURORA 2007GRC 3 2" xfId="4835"/>
    <cellStyle name="_DEM-WP(C) Costs not in AURORA 2007GRC 4" xfId="4836"/>
    <cellStyle name="_DEM-WP(C) Costs not in AURORA 2007GRC Update" xfId="4837"/>
    <cellStyle name="_DEM-WP(C) Costs not in AURORA 2007GRC Update 2" xfId="4838"/>
    <cellStyle name="_DEM-WP(C) Costs not in AURORA 2007GRC Update 2 2" xfId="4839"/>
    <cellStyle name="_DEM-WP(C) Costs not in AURORA 2007GRC Update 2 2 2" xfId="4840"/>
    <cellStyle name="_DEM-WP(C) Costs not in AURORA 2007GRC Update 2 3" xfId="4841"/>
    <cellStyle name="_DEM-WP(C) Costs not in AURORA 2007GRC Update 3" xfId="4842"/>
    <cellStyle name="_DEM-WP(C) Costs not in AURORA 2007GRC Update 3 2" xfId="4843"/>
    <cellStyle name="_DEM-WP(C) Costs not in AURORA 2007GRC Update 4" xfId="4844"/>
    <cellStyle name="_DEM-WP(C) Costs not in AURORA 2007GRC Update_DEM-WP(C) ENERG10C--ctn Mid-C_042010 2010GRC" xfId="4845"/>
    <cellStyle name="_DEM-WP(C) Costs not in AURORA 2007GRC Update_DEM-WP(C) ENERG10C--ctn Mid-C_042010 2010GRC 2" xfId="4846"/>
    <cellStyle name="_DEM-WP(C) Costs not in AURORA 2007GRC Update_NIM Summary" xfId="4847"/>
    <cellStyle name="_DEM-WP(C) Costs not in AURORA 2007GRC Update_NIM Summary 2" xfId="4848"/>
    <cellStyle name="_DEM-WP(C) Costs not in AURORA 2007GRC Update_NIM Summary 2 2" xfId="4849"/>
    <cellStyle name="_DEM-WP(C) Costs not in AURORA 2007GRC Update_NIM Summary 2 2 2" xfId="4850"/>
    <cellStyle name="_DEM-WP(C) Costs not in AURORA 2007GRC Update_NIM Summary 2 3" xfId="4851"/>
    <cellStyle name="_DEM-WP(C) Costs not in AURORA 2007GRC Update_NIM Summary 3" xfId="4852"/>
    <cellStyle name="_DEM-WP(C) Costs not in AURORA 2007GRC Update_NIM Summary 3 2" xfId="4853"/>
    <cellStyle name="_DEM-WP(C) Costs not in AURORA 2007GRC Update_NIM Summary 4" xfId="4854"/>
    <cellStyle name="_DEM-WP(C) Costs not in AURORA 2007GRC Update_NIM Summary_DEM-WP(C) ENERG10C--ctn Mid-C_042010 2010GRC" xfId="4855"/>
    <cellStyle name="_DEM-WP(C) Costs not in AURORA 2007GRC Update_NIM Summary_DEM-WP(C) ENERG10C--ctn Mid-C_042010 2010GRC 2" xfId="4856"/>
    <cellStyle name="_DEM-WP(C) Costs not in AURORA 2007GRC_16.37E Wild Horse Expansion DeferralRevwrkingfile SF" xfId="4857"/>
    <cellStyle name="_DEM-WP(C) Costs not in AURORA 2007GRC_16.37E Wild Horse Expansion DeferralRevwrkingfile SF 2" xfId="4858"/>
    <cellStyle name="_DEM-WP(C) Costs not in AURORA 2007GRC_16.37E Wild Horse Expansion DeferralRevwrkingfile SF 2 2" xfId="4859"/>
    <cellStyle name="_DEM-WP(C) Costs not in AURORA 2007GRC_16.37E Wild Horse Expansion DeferralRevwrkingfile SF 2 2 2" xfId="4860"/>
    <cellStyle name="_DEM-WP(C) Costs not in AURORA 2007GRC_16.37E Wild Horse Expansion DeferralRevwrkingfile SF 2 3" xfId="4861"/>
    <cellStyle name="_DEM-WP(C) Costs not in AURORA 2007GRC_16.37E Wild Horse Expansion DeferralRevwrkingfile SF 3" xfId="4862"/>
    <cellStyle name="_DEM-WP(C) Costs not in AURORA 2007GRC_16.37E Wild Horse Expansion DeferralRevwrkingfile SF 3 2" xfId="4863"/>
    <cellStyle name="_DEM-WP(C) Costs not in AURORA 2007GRC_16.37E Wild Horse Expansion DeferralRevwrkingfile SF 4" xfId="4864"/>
    <cellStyle name="_DEM-WP(C) Costs not in AURORA 2007GRC_16.37E Wild Horse Expansion DeferralRevwrkingfile SF_DEM-WP(C) ENERG10C--ctn Mid-C_042010 2010GRC" xfId="4865"/>
    <cellStyle name="_DEM-WP(C) Costs not in AURORA 2007GRC_16.37E Wild Horse Expansion DeferralRevwrkingfile SF_DEM-WP(C) ENERG10C--ctn Mid-C_042010 2010GRC 2" xfId="4866"/>
    <cellStyle name="_DEM-WP(C) Costs not in AURORA 2007GRC_2009 GRC Compl Filing - Exhibit D" xfId="4867"/>
    <cellStyle name="_DEM-WP(C) Costs not in AURORA 2007GRC_2009 GRC Compl Filing - Exhibit D 2" xfId="4868"/>
    <cellStyle name="_DEM-WP(C) Costs not in AURORA 2007GRC_2009 GRC Compl Filing - Exhibit D 2 2" xfId="4869"/>
    <cellStyle name="_DEM-WP(C) Costs not in AURORA 2007GRC_2009 GRC Compl Filing - Exhibit D 2 2 2" xfId="4870"/>
    <cellStyle name="_DEM-WP(C) Costs not in AURORA 2007GRC_2009 GRC Compl Filing - Exhibit D 2 3" xfId="4871"/>
    <cellStyle name="_DEM-WP(C) Costs not in AURORA 2007GRC_2009 GRC Compl Filing - Exhibit D 3" xfId="4872"/>
    <cellStyle name="_DEM-WP(C) Costs not in AURORA 2007GRC_2009 GRC Compl Filing - Exhibit D 3 2" xfId="4873"/>
    <cellStyle name="_DEM-WP(C) Costs not in AURORA 2007GRC_2009 GRC Compl Filing - Exhibit D 4" xfId="4874"/>
    <cellStyle name="_DEM-WP(C) Costs not in AURORA 2007GRC_2009 GRC Compl Filing - Exhibit D_DEM-WP(C) ENERG10C--ctn Mid-C_042010 2010GRC" xfId="4875"/>
    <cellStyle name="_DEM-WP(C) Costs not in AURORA 2007GRC_2009 GRC Compl Filing - Exhibit D_DEM-WP(C) ENERG10C--ctn Mid-C_042010 2010GRC 2" xfId="4876"/>
    <cellStyle name="_DEM-WP(C) Costs not in AURORA 2007GRC_Adj Bench DR 3 for Initial Briefs (Electric)" xfId="4877"/>
    <cellStyle name="_DEM-WP(C) Costs not in AURORA 2007GRC_Adj Bench DR 3 for Initial Briefs (Electric) 2" xfId="4878"/>
    <cellStyle name="_DEM-WP(C) Costs not in AURORA 2007GRC_Adj Bench DR 3 for Initial Briefs (Electric) 2 2" xfId="4879"/>
    <cellStyle name="_DEM-WP(C) Costs not in AURORA 2007GRC_Adj Bench DR 3 for Initial Briefs (Electric) 2 2 2" xfId="4880"/>
    <cellStyle name="_DEM-WP(C) Costs not in AURORA 2007GRC_Adj Bench DR 3 for Initial Briefs (Electric) 2 3" xfId="4881"/>
    <cellStyle name="_DEM-WP(C) Costs not in AURORA 2007GRC_Adj Bench DR 3 for Initial Briefs (Electric) 3" xfId="4882"/>
    <cellStyle name="_DEM-WP(C) Costs not in AURORA 2007GRC_Adj Bench DR 3 for Initial Briefs (Electric) 3 2" xfId="4883"/>
    <cellStyle name="_DEM-WP(C) Costs not in AURORA 2007GRC_Adj Bench DR 3 for Initial Briefs (Electric) 4" xfId="4884"/>
    <cellStyle name="_DEM-WP(C) Costs not in AURORA 2007GRC_Adj Bench DR 3 for Initial Briefs (Electric)_DEM-WP(C) ENERG10C--ctn Mid-C_042010 2010GRC" xfId="4885"/>
    <cellStyle name="_DEM-WP(C) Costs not in AURORA 2007GRC_Adj Bench DR 3 for Initial Briefs (Electric)_DEM-WP(C) ENERG10C--ctn Mid-C_042010 2010GRC 2" xfId="4886"/>
    <cellStyle name="_DEM-WP(C) Costs not in AURORA 2007GRC_Book1" xfId="4887"/>
    <cellStyle name="_DEM-WP(C) Costs not in AURORA 2007GRC_Book1 2" xfId="4888"/>
    <cellStyle name="_DEM-WP(C) Costs not in AURORA 2007GRC_Book2" xfId="4889"/>
    <cellStyle name="_DEM-WP(C) Costs not in AURORA 2007GRC_Book2 2" xfId="4890"/>
    <cellStyle name="_DEM-WP(C) Costs not in AURORA 2007GRC_Book2 2 2" xfId="4891"/>
    <cellStyle name="_DEM-WP(C) Costs not in AURORA 2007GRC_Book2 2 2 2" xfId="4892"/>
    <cellStyle name="_DEM-WP(C) Costs not in AURORA 2007GRC_Book2 2 3" xfId="4893"/>
    <cellStyle name="_DEM-WP(C) Costs not in AURORA 2007GRC_Book2 3" xfId="4894"/>
    <cellStyle name="_DEM-WP(C) Costs not in AURORA 2007GRC_Book2 3 2" xfId="4895"/>
    <cellStyle name="_DEM-WP(C) Costs not in AURORA 2007GRC_Book2 4" xfId="4896"/>
    <cellStyle name="_DEM-WP(C) Costs not in AURORA 2007GRC_Book2_DEM-WP(C) ENERG10C--ctn Mid-C_042010 2010GRC" xfId="4897"/>
    <cellStyle name="_DEM-WP(C) Costs not in AURORA 2007GRC_Book2_DEM-WP(C) ENERG10C--ctn Mid-C_042010 2010GRC 2" xfId="4898"/>
    <cellStyle name="_DEM-WP(C) Costs not in AURORA 2007GRC_Book4" xfId="4899"/>
    <cellStyle name="_DEM-WP(C) Costs not in AURORA 2007GRC_Book4 2" xfId="4900"/>
    <cellStyle name="_DEM-WP(C) Costs not in AURORA 2007GRC_Book4 2 2" xfId="4901"/>
    <cellStyle name="_DEM-WP(C) Costs not in AURORA 2007GRC_Book4 2 2 2" xfId="4902"/>
    <cellStyle name="_DEM-WP(C) Costs not in AURORA 2007GRC_Book4 2 3" xfId="4903"/>
    <cellStyle name="_DEM-WP(C) Costs not in AURORA 2007GRC_Book4 3" xfId="4904"/>
    <cellStyle name="_DEM-WP(C) Costs not in AURORA 2007GRC_Book4 3 2" xfId="4905"/>
    <cellStyle name="_DEM-WP(C) Costs not in AURORA 2007GRC_Book4 4" xfId="4906"/>
    <cellStyle name="_DEM-WP(C) Costs not in AURORA 2007GRC_Book4_DEM-WP(C) ENERG10C--ctn Mid-C_042010 2010GRC" xfId="4907"/>
    <cellStyle name="_DEM-WP(C) Costs not in AURORA 2007GRC_Book4_DEM-WP(C) ENERG10C--ctn Mid-C_042010 2010GRC 2" xfId="4908"/>
    <cellStyle name="_DEM-WP(C) Costs not in AURORA 2007GRC_DEM-WP(C) ENERG10C--ctn Mid-C_042010 2010GRC" xfId="4909"/>
    <cellStyle name="_DEM-WP(C) Costs not in AURORA 2007GRC_DEM-WP(C) ENERG10C--ctn Mid-C_042010 2010GRC 2" xfId="4910"/>
    <cellStyle name="_DEM-WP(C) Costs not in AURORA 2007GRC_Electric Rev Req Model (2009 GRC) " xfId="4911"/>
    <cellStyle name="_DEM-WP(C) Costs not in AURORA 2007GRC_Electric Rev Req Model (2009 GRC)  2" xfId="4912"/>
    <cellStyle name="_DEM-WP(C) Costs not in AURORA 2007GRC_Electric Rev Req Model (2009 GRC)  2 2" xfId="4913"/>
    <cellStyle name="_DEM-WP(C) Costs not in AURORA 2007GRC_Electric Rev Req Model (2009 GRC)  2 2 2" xfId="4914"/>
    <cellStyle name="_DEM-WP(C) Costs not in AURORA 2007GRC_Electric Rev Req Model (2009 GRC)  2 3" xfId="4915"/>
    <cellStyle name="_DEM-WP(C) Costs not in AURORA 2007GRC_Electric Rev Req Model (2009 GRC)  3" xfId="4916"/>
    <cellStyle name="_DEM-WP(C) Costs not in AURORA 2007GRC_Electric Rev Req Model (2009 GRC)  3 2" xfId="4917"/>
    <cellStyle name="_DEM-WP(C) Costs not in AURORA 2007GRC_Electric Rev Req Model (2009 GRC)  4" xfId="4918"/>
    <cellStyle name="_DEM-WP(C) Costs not in AURORA 2007GRC_Electric Rev Req Model (2009 GRC) _DEM-WP(C) ENERG10C--ctn Mid-C_042010 2010GRC" xfId="4919"/>
    <cellStyle name="_DEM-WP(C) Costs not in AURORA 2007GRC_Electric Rev Req Model (2009 GRC) _DEM-WP(C) ENERG10C--ctn Mid-C_042010 2010GRC 2" xfId="4920"/>
    <cellStyle name="_DEM-WP(C) Costs not in AURORA 2007GRC_Electric Rev Req Model (2009 GRC) Rebuttal" xfId="4921"/>
    <cellStyle name="_DEM-WP(C) Costs not in AURORA 2007GRC_Electric Rev Req Model (2009 GRC) Rebuttal 2" xfId="4922"/>
    <cellStyle name="_DEM-WP(C) Costs not in AURORA 2007GRC_Electric Rev Req Model (2009 GRC) Rebuttal 2 2" xfId="4923"/>
    <cellStyle name="_DEM-WP(C) Costs not in AURORA 2007GRC_Electric Rev Req Model (2009 GRC) Rebuttal 3" xfId="4924"/>
    <cellStyle name="_DEM-WP(C) Costs not in AURORA 2007GRC_Electric Rev Req Model (2009 GRC) Rebuttal REmoval of New  WH Solar AdjustMI" xfId="4925"/>
    <cellStyle name="_DEM-WP(C) Costs not in AURORA 2007GRC_Electric Rev Req Model (2009 GRC) Rebuttal REmoval of New  WH Solar AdjustMI 2" xfId="4926"/>
    <cellStyle name="_DEM-WP(C) Costs not in AURORA 2007GRC_Electric Rev Req Model (2009 GRC) Rebuttal REmoval of New  WH Solar AdjustMI 2 2" xfId="4927"/>
    <cellStyle name="_DEM-WP(C) Costs not in AURORA 2007GRC_Electric Rev Req Model (2009 GRC) Rebuttal REmoval of New  WH Solar AdjustMI 2 2 2" xfId="4928"/>
    <cellStyle name="_DEM-WP(C) Costs not in AURORA 2007GRC_Electric Rev Req Model (2009 GRC) Rebuttal REmoval of New  WH Solar AdjustMI 2 3" xfId="4929"/>
    <cellStyle name="_DEM-WP(C) Costs not in AURORA 2007GRC_Electric Rev Req Model (2009 GRC) Rebuttal REmoval of New  WH Solar AdjustMI 3" xfId="4930"/>
    <cellStyle name="_DEM-WP(C) Costs not in AURORA 2007GRC_Electric Rev Req Model (2009 GRC) Rebuttal REmoval of New  WH Solar AdjustMI 3 2" xfId="4931"/>
    <cellStyle name="_DEM-WP(C) Costs not in AURORA 2007GRC_Electric Rev Req Model (2009 GRC) Rebuttal REmoval of New  WH Solar AdjustMI 4" xfId="4932"/>
    <cellStyle name="_DEM-WP(C) Costs not in AURORA 2007GRC_Electric Rev Req Model (2009 GRC) Rebuttal REmoval of New  WH Solar AdjustMI_DEM-WP(C) ENERG10C--ctn Mid-C_042010 2010GRC" xfId="4933"/>
    <cellStyle name="_DEM-WP(C) Costs not in AURORA 2007GRC_Electric Rev Req Model (2009 GRC) Rebuttal REmoval of New  WH Solar AdjustMI_DEM-WP(C) ENERG10C--ctn Mid-C_042010 2010GRC 2" xfId="4934"/>
    <cellStyle name="_DEM-WP(C) Costs not in AURORA 2007GRC_Electric Rev Req Model (2009 GRC) Revised 01-18-2010" xfId="4935"/>
    <cellStyle name="_DEM-WP(C) Costs not in AURORA 2007GRC_Electric Rev Req Model (2009 GRC) Revised 01-18-2010 2" xfId="4936"/>
    <cellStyle name="_DEM-WP(C) Costs not in AURORA 2007GRC_Electric Rev Req Model (2009 GRC) Revised 01-18-2010 2 2" xfId="4937"/>
    <cellStyle name="_DEM-WP(C) Costs not in AURORA 2007GRC_Electric Rev Req Model (2009 GRC) Revised 01-18-2010 2 2 2" xfId="4938"/>
    <cellStyle name="_DEM-WP(C) Costs not in AURORA 2007GRC_Electric Rev Req Model (2009 GRC) Revised 01-18-2010 2 3" xfId="4939"/>
    <cellStyle name="_DEM-WP(C) Costs not in AURORA 2007GRC_Electric Rev Req Model (2009 GRC) Revised 01-18-2010 3" xfId="4940"/>
    <cellStyle name="_DEM-WP(C) Costs not in AURORA 2007GRC_Electric Rev Req Model (2009 GRC) Revised 01-18-2010 3 2" xfId="4941"/>
    <cellStyle name="_DEM-WP(C) Costs not in AURORA 2007GRC_Electric Rev Req Model (2009 GRC) Revised 01-18-2010 4" xfId="4942"/>
    <cellStyle name="_DEM-WP(C) Costs not in AURORA 2007GRC_Electric Rev Req Model (2009 GRC) Revised 01-18-2010_DEM-WP(C) ENERG10C--ctn Mid-C_042010 2010GRC" xfId="4943"/>
    <cellStyle name="_DEM-WP(C) Costs not in AURORA 2007GRC_Electric Rev Req Model (2009 GRC) Revised 01-18-2010_DEM-WP(C) ENERG10C--ctn Mid-C_042010 2010GRC 2" xfId="4944"/>
    <cellStyle name="_DEM-WP(C) Costs not in AURORA 2007GRC_Electric Rev Req Model (2010 GRC)" xfId="4945"/>
    <cellStyle name="_DEM-WP(C) Costs not in AURORA 2007GRC_Electric Rev Req Model (2010 GRC) 2" xfId="4946"/>
    <cellStyle name="_DEM-WP(C) Costs not in AURORA 2007GRC_Electric Rev Req Model (2010 GRC) SF" xfId="4947"/>
    <cellStyle name="_DEM-WP(C) Costs not in AURORA 2007GRC_Electric Rev Req Model (2010 GRC) SF 2" xfId="4948"/>
    <cellStyle name="_DEM-WP(C) Costs not in AURORA 2007GRC_Final Order Electric EXHIBIT A-1" xfId="4949"/>
    <cellStyle name="_DEM-WP(C) Costs not in AURORA 2007GRC_Final Order Electric EXHIBIT A-1 2" xfId="4950"/>
    <cellStyle name="_DEM-WP(C) Costs not in AURORA 2007GRC_Final Order Electric EXHIBIT A-1 2 2" xfId="4951"/>
    <cellStyle name="_DEM-WP(C) Costs not in AURORA 2007GRC_Final Order Electric EXHIBIT A-1 3" xfId="4952"/>
    <cellStyle name="_DEM-WP(C) Costs not in AURORA 2007GRC_NIM Summary" xfId="4953"/>
    <cellStyle name="_DEM-WP(C) Costs not in AURORA 2007GRC_NIM Summary 2" xfId="4954"/>
    <cellStyle name="_DEM-WP(C) Costs not in AURORA 2007GRC_NIM Summary 2 2" xfId="4955"/>
    <cellStyle name="_DEM-WP(C) Costs not in AURORA 2007GRC_NIM Summary 2 2 2" xfId="4956"/>
    <cellStyle name="_DEM-WP(C) Costs not in AURORA 2007GRC_NIM Summary 2 3" xfId="4957"/>
    <cellStyle name="_DEM-WP(C) Costs not in AURORA 2007GRC_NIM Summary 3" xfId="4958"/>
    <cellStyle name="_DEM-WP(C) Costs not in AURORA 2007GRC_NIM Summary 3 2" xfId="4959"/>
    <cellStyle name="_DEM-WP(C) Costs not in AURORA 2007GRC_NIM Summary 4" xfId="4960"/>
    <cellStyle name="_DEM-WP(C) Costs not in AURORA 2007GRC_NIM Summary_DEM-WP(C) ENERG10C--ctn Mid-C_042010 2010GRC" xfId="4961"/>
    <cellStyle name="_DEM-WP(C) Costs not in AURORA 2007GRC_NIM Summary_DEM-WP(C) ENERG10C--ctn Mid-C_042010 2010GRC 2" xfId="4962"/>
    <cellStyle name="_DEM-WP(C) Costs not in AURORA 2007GRC_NIM+O&amp;M Monthly" xfId="4963"/>
    <cellStyle name="_DEM-WP(C) Costs not in AURORA 2007GRC_NIM+O&amp;M Monthly 2" xfId="4964"/>
    <cellStyle name="_DEM-WP(C) Costs not in AURORA 2007GRC_Power Costs - Comparison bx Rbtl-Staff-Jt-PC" xfId="4965"/>
    <cellStyle name="_DEM-WP(C) Costs not in AURORA 2007GRC_Power Costs - Comparison bx Rbtl-Staff-Jt-PC 2" xfId="4966"/>
    <cellStyle name="_DEM-WP(C) Costs not in AURORA 2007GRC_Power Costs - Comparison bx Rbtl-Staff-Jt-PC 2 2" xfId="4967"/>
    <cellStyle name="_DEM-WP(C) Costs not in AURORA 2007GRC_Power Costs - Comparison bx Rbtl-Staff-Jt-PC 2 2 2" xfId="4968"/>
    <cellStyle name="_DEM-WP(C) Costs not in AURORA 2007GRC_Power Costs - Comparison bx Rbtl-Staff-Jt-PC 2 3" xfId="4969"/>
    <cellStyle name="_DEM-WP(C) Costs not in AURORA 2007GRC_Power Costs - Comparison bx Rbtl-Staff-Jt-PC 3" xfId="4970"/>
    <cellStyle name="_DEM-WP(C) Costs not in AURORA 2007GRC_Power Costs - Comparison bx Rbtl-Staff-Jt-PC 3 2" xfId="4971"/>
    <cellStyle name="_DEM-WP(C) Costs not in AURORA 2007GRC_Power Costs - Comparison bx Rbtl-Staff-Jt-PC 4" xfId="4972"/>
    <cellStyle name="_DEM-WP(C) Costs not in AURORA 2007GRC_Power Costs - Comparison bx Rbtl-Staff-Jt-PC_DEM-WP(C) ENERG10C--ctn Mid-C_042010 2010GRC" xfId="4973"/>
    <cellStyle name="_DEM-WP(C) Costs not in AURORA 2007GRC_Power Costs - Comparison bx Rbtl-Staff-Jt-PC_DEM-WP(C) ENERG10C--ctn Mid-C_042010 2010GRC 2" xfId="4974"/>
    <cellStyle name="_DEM-WP(C) Costs not in AURORA 2007GRC_Rebuttal Power Costs" xfId="4975"/>
    <cellStyle name="_DEM-WP(C) Costs not in AURORA 2007GRC_Rebuttal Power Costs 2" xfId="4976"/>
    <cellStyle name="_DEM-WP(C) Costs not in AURORA 2007GRC_Rebuttal Power Costs 2 2" xfId="4977"/>
    <cellStyle name="_DEM-WP(C) Costs not in AURORA 2007GRC_Rebuttal Power Costs 2 2 2" xfId="4978"/>
    <cellStyle name="_DEM-WP(C) Costs not in AURORA 2007GRC_Rebuttal Power Costs 2 3" xfId="4979"/>
    <cellStyle name="_DEM-WP(C) Costs not in AURORA 2007GRC_Rebuttal Power Costs 3" xfId="4980"/>
    <cellStyle name="_DEM-WP(C) Costs not in AURORA 2007GRC_Rebuttal Power Costs 3 2" xfId="4981"/>
    <cellStyle name="_DEM-WP(C) Costs not in AURORA 2007GRC_Rebuttal Power Costs 4" xfId="4982"/>
    <cellStyle name="_DEM-WP(C) Costs not in AURORA 2007GRC_Rebuttal Power Costs_DEM-WP(C) ENERG10C--ctn Mid-C_042010 2010GRC" xfId="4983"/>
    <cellStyle name="_DEM-WP(C) Costs not in AURORA 2007GRC_Rebuttal Power Costs_DEM-WP(C) ENERG10C--ctn Mid-C_042010 2010GRC 2" xfId="4984"/>
    <cellStyle name="_DEM-WP(C) Costs not in AURORA 2007GRC_TENASKA REGULATORY ASSET" xfId="4985"/>
    <cellStyle name="_DEM-WP(C) Costs not in AURORA 2007GRC_TENASKA REGULATORY ASSET 2" xfId="4986"/>
    <cellStyle name="_DEM-WP(C) Costs not in AURORA 2007GRC_TENASKA REGULATORY ASSET 2 2" xfId="4987"/>
    <cellStyle name="_DEM-WP(C) Costs not in AURORA 2007GRC_TENASKA REGULATORY ASSET 3" xfId="4988"/>
    <cellStyle name="_DEM-WP(C) Costs not in AURORA 2007PCORC" xfId="4989"/>
    <cellStyle name="_DEM-WP(C) Costs not in AURORA 2007PCORC 2" xfId="4990"/>
    <cellStyle name="_DEM-WP(C) Costs not in AURORA 2007PCORC 2 2" xfId="4991"/>
    <cellStyle name="_DEM-WP(C) Costs not in AURORA 2007PCORC 2 2 2" xfId="4992"/>
    <cellStyle name="_DEM-WP(C) Costs not in AURORA 2007PCORC 2 3" xfId="4993"/>
    <cellStyle name="_DEM-WP(C) Costs not in AURORA 2007PCORC 3" xfId="4994"/>
    <cellStyle name="_DEM-WP(C) Costs not in AURORA 2007PCORC 3 2" xfId="4995"/>
    <cellStyle name="_DEM-WP(C) Costs not in AURORA 2007PCORC 4" xfId="4996"/>
    <cellStyle name="_DEM-WP(C) Costs not in AURORA 2007PCORC_Chelan PUD Power Costs (8-10)" xfId="4997"/>
    <cellStyle name="_DEM-WP(C) Costs not in AURORA 2007PCORC_Chelan PUD Power Costs (8-10) 2" xfId="4998"/>
    <cellStyle name="_DEM-WP(C) Costs not in AURORA 2007PCORC_DEM-WP(C) ENERG10C--ctn Mid-C_042010 2010GRC" xfId="4999"/>
    <cellStyle name="_DEM-WP(C) Costs not in AURORA 2007PCORC_DEM-WP(C) ENERG10C--ctn Mid-C_042010 2010GRC 2" xfId="5000"/>
    <cellStyle name="_DEM-WP(C) Costs not in AURORA 2007PCORC_NIM Summary" xfId="5001"/>
    <cellStyle name="_DEM-WP(C) Costs not in AURORA 2007PCORC_NIM Summary 2" xfId="5002"/>
    <cellStyle name="_DEM-WP(C) Costs not in AURORA 2007PCORC_NIM Summary 2 2" xfId="5003"/>
    <cellStyle name="_DEM-WP(C) Costs not in AURORA 2007PCORC_NIM Summary 2 2 2" xfId="5004"/>
    <cellStyle name="_DEM-WP(C) Costs not in AURORA 2007PCORC_NIM Summary 2 3" xfId="5005"/>
    <cellStyle name="_DEM-WP(C) Costs not in AURORA 2007PCORC_NIM Summary 3" xfId="5006"/>
    <cellStyle name="_DEM-WP(C) Costs not in AURORA 2007PCORC_NIM Summary 3 2" xfId="5007"/>
    <cellStyle name="_DEM-WP(C) Costs not in AURORA 2007PCORC_NIM Summary 4" xfId="5008"/>
    <cellStyle name="_DEM-WP(C) Costs not in AURORA 2007PCORC_NIM Summary_DEM-WP(C) ENERG10C--ctn Mid-C_042010 2010GRC" xfId="5009"/>
    <cellStyle name="_DEM-WP(C) Costs not in AURORA 2007PCORC_NIM Summary_DEM-WP(C) ENERG10C--ctn Mid-C_042010 2010GRC 2" xfId="5010"/>
    <cellStyle name="_DEM-WP(C) Costs not in AURORA 2007PCORC-5.07Update" xfId="5011"/>
    <cellStyle name="_DEM-WP(C) Costs not in AURORA 2007PCORC-5.07Update 2" xfId="5012"/>
    <cellStyle name="_DEM-WP(C) Costs not in AURORA 2007PCORC-5.07Update 2 2" xfId="5013"/>
    <cellStyle name="_DEM-WP(C) Costs not in AURORA 2007PCORC-5.07Update 2 2 2" xfId="5014"/>
    <cellStyle name="_DEM-WP(C) Costs not in AURORA 2007PCORC-5.07Update 2 3" xfId="5015"/>
    <cellStyle name="_DEM-WP(C) Costs not in AURORA 2007PCORC-5.07Update 3" xfId="5016"/>
    <cellStyle name="_DEM-WP(C) Costs not in AURORA 2007PCORC-5.07Update 3 2" xfId="5017"/>
    <cellStyle name="_DEM-WP(C) Costs not in AURORA 2007PCORC-5.07Update 4" xfId="5018"/>
    <cellStyle name="_DEM-WP(C) Costs not in AURORA 2007PCORC-5.07Update 4 2" xfId="5019"/>
    <cellStyle name="_DEM-WP(C) Costs not in AURORA 2007PCORC-5.07Update 5" xfId="5020"/>
    <cellStyle name="_DEM-WP(C) Costs not in AURORA 2007PCORC-5.07Update 5 2" xfId="5021"/>
    <cellStyle name="_DEM-WP(C) Costs not in AURORA 2007PCORC-5.07Update 6" xfId="5022"/>
    <cellStyle name="_DEM-WP(C) Costs not in AURORA 2007PCORC-5.07Update 6 2" xfId="5023"/>
    <cellStyle name="_DEM-WP(C) Costs not in AURORA 2007PCORC-5.07Update_16.37E Wild Horse Expansion DeferralRevwrkingfile SF" xfId="5024"/>
    <cellStyle name="_DEM-WP(C) Costs not in AURORA 2007PCORC-5.07Update_16.37E Wild Horse Expansion DeferralRevwrkingfile SF 2" xfId="5025"/>
    <cellStyle name="_DEM-WP(C) Costs not in AURORA 2007PCORC-5.07Update_16.37E Wild Horse Expansion DeferralRevwrkingfile SF 2 2" xfId="5026"/>
    <cellStyle name="_DEM-WP(C) Costs not in AURORA 2007PCORC-5.07Update_16.37E Wild Horse Expansion DeferralRevwrkingfile SF 2 2 2" xfId="5027"/>
    <cellStyle name="_DEM-WP(C) Costs not in AURORA 2007PCORC-5.07Update_16.37E Wild Horse Expansion DeferralRevwrkingfile SF 2 3" xfId="5028"/>
    <cellStyle name="_DEM-WP(C) Costs not in AURORA 2007PCORC-5.07Update_16.37E Wild Horse Expansion DeferralRevwrkingfile SF 3" xfId="5029"/>
    <cellStyle name="_DEM-WP(C) Costs not in AURORA 2007PCORC-5.07Update_16.37E Wild Horse Expansion DeferralRevwrkingfile SF 3 2" xfId="5030"/>
    <cellStyle name="_DEM-WP(C) Costs not in AURORA 2007PCORC-5.07Update_16.37E Wild Horse Expansion DeferralRevwrkingfile SF 4" xfId="5031"/>
    <cellStyle name="_DEM-WP(C) Costs not in AURORA 2007PCORC-5.07Update_16.37E Wild Horse Expansion DeferralRevwrkingfile SF_DEM-WP(C) ENERG10C--ctn Mid-C_042010 2010GRC" xfId="5032"/>
    <cellStyle name="_DEM-WP(C) Costs not in AURORA 2007PCORC-5.07Update_16.37E Wild Horse Expansion DeferralRevwrkingfile SF_DEM-WP(C) ENERG10C--ctn Mid-C_042010 2010GRC 2" xfId="5033"/>
    <cellStyle name="_DEM-WP(C) Costs not in AURORA 2007PCORC-5.07Update_2009 GRC Compl Filing - Exhibit D" xfId="5034"/>
    <cellStyle name="_DEM-WP(C) Costs not in AURORA 2007PCORC-5.07Update_2009 GRC Compl Filing - Exhibit D 2" xfId="5035"/>
    <cellStyle name="_DEM-WP(C) Costs not in AURORA 2007PCORC-5.07Update_2009 GRC Compl Filing - Exhibit D 2 2" xfId="5036"/>
    <cellStyle name="_DEM-WP(C) Costs not in AURORA 2007PCORC-5.07Update_2009 GRC Compl Filing - Exhibit D 2 2 2" xfId="5037"/>
    <cellStyle name="_DEM-WP(C) Costs not in AURORA 2007PCORC-5.07Update_2009 GRC Compl Filing - Exhibit D 2 3" xfId="5038"/>
    <cellStyle name="_DEM-WP(C) Costs not in AURORA 2007PCORC-5.07Update_2009 GRC Compl Filing - Exhibit D 3" xfId="5039"/>
    <cellStyle name="_DEM-WP(C) Costs not in AURORA 2007PCORC-5.07Update_2009 GRC Compl Filing - Exhibit D 3 2" xfId="5040"/>
    <cellStyle name="_DEM-WP(C) Costs not in AURORA 2007PCORC-5.07Update_2009 GRC Compl Filing - Exhibit D 4" xfId="5041"/>
    <cellStyle name="_DEM-WP(C) Costs not in AURORA 2007PCORC-5.07Update_2009 GRC Compl Filing - Exhibit D_DEM-WP(C) ENERG10C--ctn Mid-C_042010 2010GRC" xfId="5042"/>
    <cellStyle name="_DEM-WP(C) Costs not in AURORA 2007PCORC-5.07Update_2009 GRC Compl Filing - Exhibit D_DEM-WP(C) ENERG10C--ctn Mid-C_042010 2010GRC 2" xfId="5043"/>
    <cellStyle name="_DEM-WP(C) Costs not in AURORA 2007PCORC-5.07Update_Adj Bench DR 3 for Initial Briefs (Electric)" xfId="5044"/>
    <cellStyle name="_DEM-WP(C) Costs not in AURORA 2007PCORC-5.07Update_Adj Bench DR 3 for Initial Briefs (Electric) 2" xfId="5045"/>
    <cellStyle name="_DEM-WP(C) Costs not in AURORA 2007PCORC-5.07Update_Adj Bench DR 3 for Initial Briefs (Electric) 2 2" xfId="5046"/>
    <cellStyle name="_DEM-WP(C) Costs not in AURORA 2007PCORC-5.07Update_Adj Bench DR 3 for Initial Briefs (Electric) 2 2 2" xfId="5047"/>
    <cellStyle name="_DEM-WP(C) Costs not in AURORA 2007PCORC-5.07Update_Adj Bench DR 3 for Initial Briefs (Electric) 2 3" xfId="5048"/>
    <cellStyle name="_DEM-WP(C) Costs not in AURORA 2007PCORC-5.07Update_Adj Bench DR 3 for Initial Briefs (Electric) 3" xfId="5049"/>
    <cellStyle name="_DEM-WP(C) Costs not in AURORA 2007PCORC-5.07Update_Adj Bench DR 3 for Initial Briefs (Electric) 3 2" xfId="5050"/>
    <cellStyle name="_DEM-WP(C) Costs not in AURORA 2007PCORC-5.07Update_Adj Bench DR 3 for Initial Briefs (Electric) 4" xfId="5051"/>
    <cellStyle name="_DEM-WP(C) Costs not in AURORA 2007PCORC-5.07Update_Adj Bench DR 3 for Initial Briefs (Electric)_DEM-WP(C) ENERG10C--ctn Mid-C_042010 2010GRC" xfId="5052"/>
    <cellStyle name="_DEM-WP(C) Costs not in AURORA 2007PCORC-5.07Update_Adj Bench DR 3 for Initial Briefs (Electric)_DEM-WP(C) ENERG10C--ctn Mid-C_042010 2010GRC 2" xfId="5053"/>
    <cellStyle name="_DEM-WP(C) Costs not in AURORA 2007PCORC-5.07Update_Book1" xfId="5054"/>
    <cellStyle name="_DEM-WP(C) Costs not in AURORA 2007PCORC-5.07Update_Book1 2" xfId="5055"/>
    <cellStyle name="_DEM-WP(C) Costs not in AURORA 2007PCORC-5.07Update_Book2" xfId="5056"/>
    <cellStyle name="_DEM-WP(C) Costs not in AURORA 2007PCORC-5.07Update_Book2 2" xfId="5057"/>
    <cellStyle name="_DEM-WP(C) Costs not in AURORA 2007PCORC-5.07Update_Book2 2 2" xfId="5058"/>
    <cellStyle name="_DEM-WP(C) Costs not in AURORA 2007PCORC-5.07Update_Book2 2 2 2" xfId="5059"/>
    <cellStyle name="_DEM-WP(C) Costs not in AURORA 2007PCORC-5.07Update_Book2 2 3" xfId="5060"/>
    <cellStyle name="_DEM-WP(C) Costs not in AURORA 2007PCORC-5.07Update_Book2 3" xfId="5061"/>
    <cellStyle name="_DEM-WP(C) Costs not in AURORA 2007PCORC-5.07Update_Book2 3 2" xfId="5062"/>
    <cellStyle name="_DEM-WP(C) Costs not in AURORA 2007PCORC-5.07Update_Book2 4" xfId="5063"/>
    <cellStyle name="_DEM-WP(C) Costs not in AURORA 2007PCORC-5.07Update_Book2_DEM-WP(C) ENERG10C--ctn Mid-C_042010 2010GRC" xfId="5064"/>
    <cellStyle name="_DEM-WP(C) Costs not in AURORA 2007PCORC-5.07Update_Book2_DEM-WP(C) ENERG10C--ctn Mid-C_042010 2010GRC 2" xfId="5065"/>
    <cellStyle name="_DEM-WP(C) Costs not in AURORA 2007PCORC-5.07Update_Book4" xfId="5066"/>
    <cellStyle name="_DEM-WP(C) Costs not in AURORA 2007PCORC-5.07Update_Book4 2" xfId="5067"/>
    <cellStyle name="_DEM-WP(C) Costs not in AURORA 2007PCORC-5.07Update_Book4 2 2" xfId="5068"/>
    <cellStyle name="_DEM-WP(C) Costs not in AURORA 2007PCORC-5.07Update_Book4 2 2 2" xfId="5069"/>
    <cellStyle name="_DEM-WP(C) Costs not in AURORA 2007PCORC-5.07Update_Book4 2 3" xfId="5070"/>
    <cellStyle name="_DEM-WP(C) Costs not in AURORA 2007PCORC-5.07Update_Book4 3" xfId="5071"/>
    <cellStyle name="_DEM-WP(C) Costs not in AURORA 2007PCORC-5.07Update_Book4 3 2" xfId="5072"/>
    <cellStyle name="_DEM-WP(C) Costs not in AURORA 2007PCORC-5.07Update_Book4 4" xfId="5073"/>
    <cellStyle name="_DEM-WP(C) Costs not in AURORA 2007PCORC-5.07Update_Book4_DEM-WP(C) ENERG10C--ctn Mid-C_042010 2010GRC" xfId="5074"/>
    <cellStyle name="_DEM-WP(C) Costs not in AURORA 2007PCORC-5.07Update_Book4_DEM-WP(C) ENERG10C--ctn Mid-C_042010 2010GRC 2" xfId="5075"/>
    <cellStyle name="_DEM-WP(C) Costs not in AURORA 2007PCORC-5.07Update_Chelan PUD Power Costs (8-10)" xfId="5076"/>
    <cellStyle name="_DEM-WP(C) Costs not in AURORA 2007PCORC-5.07Update_Chelan PUD Power Costs (8-10) 2" xfId="5077"/>
    <cellStyle name="_DEM-WP(C) Costs not in AURORA 2007PCORC-5.07Update_Colstrip 1&amp;2 Annual O&amp;M Budgets" xfId="5078"/>
    <cellStyle name="_DEM-WP(C) Costs not in AURORA 2007PCORC-5.07Update_Confidential Material" xfId="5079"/>
    <cellStyle name="_DEM-WP(C) Costs not in AURORA 2007PCORC-5.07Update_Confidential Material 2" xfId="5080"/>
    <cellStyle name="_DEM-WP(C) Costs not in AURORA 2007PCORC-5.07Update_DEM-WP(C) Colstrip 12 Coal Cost Forecast 2010GRC" xfId="5081"/>
    <cellStyle name="_DEM-WP(C) Costs not in AURORA 2007PCORC-5.07Update_DEM-WP(C) Colstrip 12 Coal Cost Forecast 2010GRC 2" xfId="5082"/>
    <cellStyle name="_DEM-WP(C) Costs not in AURORA 2007PCORC-5.07Update_DEM-WP(C) ENERG10C--ctn Mid-C_042010 2010GRC" xfId="5083"/>
    <cellStyle name="_DEM-WP(C) Costs not in AURORA 2007PCORC-5.07Update_DEM-WP(C) ENERG10C--ctn Mid-C_042010 2010GRC 2" xfId="5084"/>
    <cellStyle name="_DEM-WP(C) Costs not in AURORA 2007PCORC-5.07Update_DEM-WP(C) Production O&amp;M 2009GRC Rebuttal" xfId="5085"/>
    <cellStyle name="_DEM-WP(C) Costs not in AURORA 2007PCORC-5.07Update_DEM-WP(C) Production O&amp;M 2009GRC Rebuttal 2" xfId="5086"/>
    <cellStyle name="_DEM-WP(C) Costs not in AURORA 2007PCORC-5.07Update_DEM-WP(C) Production O&amp;M 2009GRC Rebuttal 2 2" xfId="5087"/>
    <cellStyle name="_DEM-WP(C) Costs not in AURORA 2007PCORC-5.07Update_DEM-WP(C) Production O&amp;M 2009GRC Rebuttal 2 2 2" xfId="5088"/>
    <cellStyle name="_DEM-WP(C) Costs not in AURORA 2007PCORC-5.07Update_DEM-WP(C) Production O&amp;M 2009GRC Rebuttal 2 3" xfId="5089"/>
    <cellStyle name="_DEM-WP(C) Costs not in AURORA 2007PCORC-5.07Update_DEM-WP(C) Production O&amp;M 2009GRC Rebuttal 3" xfId="5090"/>
    <cellStyle name="_DEM-WP(C) Costs not in AURORA 2007PCORC-5.07Update_DEM-WP(C) Production O&amp;M 2009GRC Rebuttal 3 2" xfId="5091"/>
    <cellStyle name="_DEM-WP(C) Costs not in AURORA 2007PCORC-5.07Update_DEM-WP(C) Production O&amp;M 2009GRC Rebuttal 4" xfId="5092"/>
    <cellStyle name="_DEM-WP(C) Costs not in AURORA 2007PCORC-5.07Update_DEM-WP(C) Production O&amp;M 2009GRC Rebuttal_Adj Bench DR 3 for Initial Briefs (Electric)" xfId="5093"/>
    <cellStyle name="_DEM-WP(C) Costs not in AURORA 2007PCORC-5.07Update_DEM-WP(C) Production O&amp;M 2009GRC Rebuttal_Adj Bench DR 3 for Initial Briefs (Electric) 2" xfId="5094"/>
    <cellStyle name="_DEM-WP(C) Costs not in AURORA 2007PCORC-5.07Update_DEM-WP(C) Production O&amp;M 2009GRC Rebuttal_Adj Bench DR 3 for Initial Briefs (Electric) 2 2" xfId="5095"/>
    <cellStyle name="_DEM-WP(C) Costs not in AURORA 2007PCORC-5.07Update_DEM-WP(C) Production O&amp;M 2009GRC Rebuttal_Adj Bench DR 3 for Initial Briefs (Electric) 2 2 2" xfId="5096"/>
    <cellStyle name="_DEM-WP(C) Costs not in AURORA 2007PCORC-5.07Update_DEM-WP(C) Production O&amp;M 2009GRC Rebuttal_Adj Bench DR 3 for Initial Briefs (Electric) 2 3" xfId="5097"/>
    <cellStyle name="_DEM-WP(C) Costs not in AURORA 2007PCORC-5.07Update_DEM-WP(C) Production O&amp;M 2009GRC Rebuttal_Adj Bench DR 3 for Initial Briefs (Electric) 3" xfId="5098"/>
    <cellStyle name="_DEM-WP(C) Costs not in AURORA 2007PCORC-5.07Update_DEM-WP(C) Production O&amp;M 2009GRC Rebuttal_Adj Bench DR 3 for Initial Briefs (Electric) 3 2" xfId="5099"/>
    <cellStyle name="_DEM-WP(C) Costs not in AURORA 2007PCORC-5.07Update_DEM-WP(C) Production O&amp;M 2009GRC Rebuttal_Adj Bench DR 3 for Initial Briefs (Electric) 4" xfId="5100"/>
    <cellStyle name="_DEM-WP(C) Costs not in AURORA 2007PCORC-5.07Update_DEM-WP(C) Production O&amp;M 2009GRC Rebuttal_Adj Bench DR 3 for Initial Briefs (Electric)_DEM-WP(C) ENERG10C--ctn Mid-C_042010 2010GRC" xfId="5101"/>
    <cellStyle name="_DEM-WP(C) Costs not in AURORA 2007PCORC-5.07Update_DEM-WP(C) Production O&amp;M 2009GRC Rebuttal_Adj Bench DR 3 for Initial Briefs (Electric)_DEM-WP(C) ENERG10C--ctn Mid-C_042010 2010GRC 2" xfId="5102"/>
    <cellStyle name="_DEM-WP(C) Costs not in AURORA 2007PCORC-5.07Update_DEM-WP(C) Production O&amp;M 2009GRC Rebuttal_Book2" xfId="5103"/>
    <cellStyle name="_DEM-WP(C) Costs not in AURORA 2007PCORC-5.07Update_DEM-WP(C) Production O&amp;M 2009GRC Rebuttal_Book2 2" xfId="5104"/>
    <cellStyle name="_DEM-WP(C) Costs not in AURORA 2007PCORC-5.07Update_DEM-WP(C) Production O&amp;M 2009GRC Rebuttal_Book2 2 2" xfId="5105"/>
    <cellStyle name="_DEM-WP(C) Costs not in AURORA 2007PCORC-5.07Update_DEM-WP(C) Production O&amp;M 2009GRC Rebuttal_Book2 2 2 2" xfId="5106"/>
    <cellStyle name="_DEM-WP(C) Costs not in AURORA 2007PCORC-5.07Update_DEM-WP(C) Production O&amp;M 2009GRC Rebuttal_Book2 2 3" xfId="5107"/>
    <cellStyle name="_DEM-WP(C) Costs not in AURORA 2007PCORC-5.07Update_DEM-WP(C) Production O&amp;M 2009GRC Rebuttal_Book2 3" xfId="5108"/>
    <cellStyle name="_DEM-WP(C) Costs not in AURORA 2007PCORC-5.07Update_DEM-WP(C) Production O&amp;M 2009GRC Rebuttal_Book2 3 2" xfId="5109"/>
    <cellStyle name="_DEM-WP(C) Costs not in AURORA 2007PCORC-5.07Update_DEM-WP(C) Production O&amp;M 2009GRC Rebuttal_Book2 4" xfId="5110"/>
    <cellStyle name="_DEM-WP(C) Costs not in AURORA 2007PCORC-5.07Update_DEM-WP(C) Production O&amp;M 2009GRC Rebuttal_Book2_Adj Bench DR 3 for Initial Briefs (Electric)" xfId="5111"/>
    <cellStyle name="_DEM-WP(C) Costs not in AURORA 2007PCORC-5.07Update_DEM-WP(C) Production O&amp;M 2009GRC Rebuttal_Book2_Adj Bench DR 3 for Initial Briefs (Electric) 2" xfId="5112"/>
    <cellStyle name="_DEM-WP(C) Costs not in AURORA 2007PCORC-5.07Update_DEM-WP(C) Production O&amp;M 2009GRC Rebuttal_Book2_Adj Bench DR 3 for Initial Briefs (Electric) 2 2" xfId="5113"/>
    <cellStyle name="_DEM-WP(C) Costs not in AURORA 2007PCORC-5.07Update_DEM-WP(C) Production O&amp;M 2009GRC Rebuttal_Book2_Adj Bench DR 3 for Initial Briefs (Electric) 2 2 2" xfId="5114"/>
    <cellStyle name="_DEM-WP(C) Costs not in AURORA 2007PCORC-5.07Update_DEM-WP(C) Production O&amp;M 2009GRC Rebuttal_Book2_Adj Bench DR 3 for Initial Briefs (Electric) 2 3" xfId="5115"/>
    <cellStyle name="_DEM-WP(C) Costs not in AURORA 2007PCORC-5.07Update_DEM-WP(C) Production O&amp;M 2009GRC Rebuttal_Book2_Adj Bench DR 3 for Initial Briefs (Electric) 3" xfId="5116"/>
    <cellStyle name="_DEM-WP(C) Costs not in AURORA 2007PCORC-5.07Update_DEM-WP(C) Production O&amp;M 2009GRC Rebuttal_Book2_Adj Bench DR 3 for Initial Briefs (Electric) 3 2" xfId="5117"/>
    <cellStyle name="_DEM-WP(C) Costs not in AURORA 2007PCORC-5.07Update_DEM-WP(C) Production O&amp;M 2009GRC Rebuttal_Book2_Adj Bench DR 3 for Initial Briefs (Electric) 4" xfId="5118"/>
    <cellStyle name="_DEM-WP(C) Costs not in AURORA 2007PCORC-5.07Update_DEM-WP(C) Production O&amp;M 2009GRC Rebuttal_Book2_Adj Bench DR 3 for Initial Briefs (Electric)_DEM-WP(C) ENERG10C--ctn Mid-C_042010 2010GRC" xfId="5119"/>
    <cellStyle name="_DEM-WP(C) Costs not in AURORA 2007PCORC-5.07Update_DEM-WP(C) Production O&amp;M 2009GRC Rebuttal_Book2_Adj Bench DR 3 for Initial Briefs (Electric)_DEM-WP(C) ENERG10C--ctn Mid-C_042010 2010GRC 2" xfId="5120"/>
    <cellStyle name="_DEM-WP(C) Costs not in AURORA 2007PCORC-5.07Update_DEM-WP(C) Production O&amp;M 2009GRC Rebuttal_Book2_DEM-WP(C) ENERG10C--ctn Mid-C_042010 2010GRC" xfId="5121"/>
    <cellStyle name="_DEM-WP(C) Costs not in AURORA 2007PCORC-5.07Update_DEM-WP(C) Production O&amp;M 2009GRC Rebuttal_Book2_DEM-WP(C) ENERG10C--ctn Mid-C_042010 2010GRC 2" xfId="5122"/>
    <cellStyle name="_DEM-WP(C) Costs not in AURORA 2007PCORC-5.07Update_DEM-WP(C) Production O&amp;M 2009GRC Rebuttal_Book2_Electric Rev Req Model (2009 GRC) Rebuttal" xfId="5123"/>
    <cellStyle name="_DEM-WP(C) Costs not in AURORA 2007PCORC-5.07Update_DEM-WP(C) Production O&amp;M 2009GRC Rebuttal_Book2_Electric Rev Req Model (2009 GRC) Rebuttal 2" xfId="5124"/>
    <cellStyle name="_DEM-WP(C) Costs not in AURORA 2007PCORC-5.07Update_DEM-WP(C) Production O&amp;M 2009GRC Rebuttal_Book2_Electric Rev Req Model (2009 GRC) Rebuttal 2 2" xfId="5125"/>
    <cellStyle name="_DEM-WP(C) Costs not in AURORA 2007PCORC-5.07Update_DEM-WP(C) Production O&amp;M 2009GRC Rebuttal_Book2_Electric Rev Req Model (2009 GRC) Rebuttal 3" xfId="5126"/>
    <cellStyle name="_DEM-WP(C) Costs not in AURORA 2007PCORC-5.07Update_DEM-WP(C) Production O&amp;M 2009GRC Rebuttal_Book2_Electric Rev Req Model (2009 GRC) Rebuttal REmoval of New  WH Solar AdjustMI" xfId="5127"/>
    <cellStyle name="_DEM-WP(C) Costs not in AURORA 2007PCORC-5.07Update_DEM-WP(C) Production O&amp;M 2009GRC Rebuttal_Book2_Electric Rev Req Model (2009 GRC) Rebuttal REmoval of New  WH Solar AdjustMI 2" xfId="5128"/>
    <cellStyle name="_DEM-WP(C) Costs not in AURORA 2007PCORC-5.07Update_DEM-WP(C) Production O&amp;M 2009GRC Rebuttal_Book2_Electric Rev Req Model (2009 GRC) Rebuttal REmoval of New  WH Solar AdjustMI 2 2" xfId="5129"/>
    <cellStyle name="_DEM-WP(C) Costs not in AURORA 2007PCORC-5.07Update_DEM-WP(C) Production O&amp;M 2009GRC Rebuttal_Book2_Electric Rev Req Model (2009 GRC) Rebuttal REmoval of New  WH Solar AdjustMI 2 2 2" xfId="5130"/>
    <cellStyle name="_DEM-WP(C) Costs not in AURORA 2007PCORC-5.07Update_DEM-WP(C) Production O&amp;M 2009GRC Rebuttal_Book2_Electric Rev Req Model (2009 GRC) Rebuttal REmoval of New  WH Solar AdjustMI 2 3" xfId="5131"/>
    <cellStyle name="_DEM-WP(C) Costs not in AURORA 2007PCORC-5.07Update_DEM-WP(C) Production O&amp;M 2009GRC Rebuttal_Book2_Electric Rev Req Model (2009 GRC) Rebuttal REmoval of New  WH Solar AdjustMI 3" xfId="5132"/>
    <cellStyle name="_DEM-WP(C) Costs not in AURORA 2007PCORC-5.07Update_DEM-WP(C) Production O&amp;M 2009GRC Rebuttal_Book2_Electric Rev Req Model (2009 GRC) Rebuttal REmoval of New  WH Solar AdjustMI 3 2" xfId="5133"/>
    <cellStyle name="_DEM-WP(C) Costs not in AURORA 2007PCORC-5.07Update_DEM-WP(C) Production O&amp;M 2009GRC Rebuttal_Book2_Electric Rev Req Model (2009 GRC) Rebuttal REmoval of New  WH Solar AdjustMI 4" xfId="5134"/>
    <cellStyle name="_DEM-WP(C) Costs not in AURORA 2007PCORC-5.07Update_DEM-WP(C) Production O&amp;M 2009GRC Rebuttal_Book2_Electric Rev Req Model (2009 GRC) Rebuttal REmoval of New  WH Solar AdjustMI_DEM-WP(C) ENERG10C--ctn Mid-C_042010 2010GRC" xfId="5135"/>
    <cellStyle name="_DEM-WP(C) Costs not in AURORA 2007PCORC-5.07Update_DEM-WP(C) Production O&amp;M 2009GRC Rebuttal_Book2_Electric Rev Req Model (2009 GRC) Rebuttal REmoval of New  WH Solar AdjustMI_DEM-WP(C) ENERG10C--ctn Mid-C_042010 2010GRC 2" xfId="5136"/>
    <cellStyle name="_DEM-WP(C) Costs not in AURORA 2007PCORC-5.07Update_DEM-WP(C) Production O&amp;M 2009GRC Rebuttal_Book2_Electric Rev Req Model (2009 GRC) Revised 01-18-2010" xfId="5137"/>
    <cellStyle name="_DEM-WP(C) Costs not in AURORA 2007PCORC-5.07Update_DEM-WP(C) Production O&amp;M 2009GRC Rebuttal_Book2_Electric Rev Req Model (2009 GRC) Revised 01-18-2010 2" xfId="5138"/>
    <cellStyle name="_DEM-WP(C) Costs not in AURORA 2007PCORC-5.07Update_DEM-WP(C) Production O&amp;M 2009GRC Rebuttal_Book2_Electric Rev Req Model (2009 GRC) Revised 01-18-2010 2 2" xfId="5139"/>
    <cellStyle name="_DEM-WP(C) Costs not in AURORA 2007PCORC-5.07Update_DEM-WP(C) Production O&amp;M 2009GRC Rebuttal_Book2_Electric Rev Req Model (2009 GRC) Revised 01-18-2010 2 2 2" xfId="5140"/>
    <cellStyle name="_DEM-WP(C) Costs not in AURORA 2007PCORC-5.07Update_DEM-WP(C) Production O&amp;M 2009GRC Rebuttal_Book2_Electric Rev Req Model (2009 GRC) Revised 01-18-2010 2 3" xfId="5141"/>
    <cellStyle name="_DEM-WP(C) Costs not in AURORA 2007PCORC-5.07Update_DEM-WP(C) Production O&amp;M 2009GRC Rebuttal_Book2_Electric Rev Req Model (2009 GRC) Revised 01-18-2010 3" xfId="5142"/>
    <cellStyle name="_DEM-WP(C) Costs not in AURORA 2007PCORC-5.07Update_DEM-WP(C) Production O&amp;M 2009GRC Rebuttal_Book2_Electric Rev Req Model (2009 GRC) Revised 01-18-2010 3 2" xfId="5143"/>
    <cellStyle name="_DEM-WP(C) Costs not in AURORA 2007PCORC-5.07Update_DEM-WP(C) Production O&amp;M 2009GRC Rebuttal_Book2_Electric Rev Req Model (2009 GRC) Revised 01-18-2010 4" xfId="5144"/>
    <cellStyle name="_DEM-WP(C) Costs not in AURORA 2007PCORC-5.07Update_DEM-WP(C) Production O&amp;M 2009GRC Rebuttal_Book2_Electric Rev Req Model (2009 GRC) Revised 01-18-2010_DEM-WP(C) ENERG10C--ctn Mid-C_042010 2010GRC" xfId="5145"/>
    <cellStyle name="_DEM-WP(C) Costs not in AURORA 2007PCORC-5.07Update_DEM-WP(C) Production O&amp;M 2009GRC Rebuttal_Book2_Electric Rev Req Model (2009 GRC) Revised 01-18-2010_DEM-WP(C) ENERG10C--ctn Mid-C_042010 2010GRC 2" xfId="5146"/>
    <cellStyle name="_DEM-WP(C) Costs not in AURORA 2007PCORC-5.07Update_DEM-WP(C) Production O&amp;M 2009GRC Rebuttal_Book2_Final Order Electric EXHIBIT A-1" xfId="5147"/>
    <cellStyle name="_DEM-WP(C) Costs not in AURORA 2007PCORC-5.07Update_DEM-WP(C) Production O&amp;M 2009GRC Rebuttal_Book2_Final Order Electric EXHIBIT A-1 2" xfId="5148"/>
    <cellStyle name="_DEM-WP(C) Costs not in AURORA 2007PCORC-5.07Update_DEM-WP(C) Production O&amp;M 2009GRC Rebuttal_Book2_Final Order Electric EXHIBIT A-1 2 2" xfId="5149"/>
    <cellStyle name="_DEM-WP(C) Costs not in AURORA 2007PCORC-5.07Update_DEM-WP(C) Production O&amp;M 2009GRC Rebuttal_Book2_Final Order Electric EXHIBIT A-1 3" xfId="5150"/>
    <cellStyle name="_DEM-WP(C) Costs not in AURORA 2007PCORC-5.07Update_DEM-WP(C) Production O&amp;M 2009GRC Rebuttal_DEM-WP(C) ENERG10C--ctn Mid-C_042010 2010GRC" xfId="5151"/>
    <cellStyle name="_DEM-WP(C) Costs not in AURORA 2007PCORC-5.07Update_DEM-WP(C) Production O&amp;M 2009GRC Rebuttal_DEM-WP(C) ENERG10C--ctn Mid-C_042010 2010GRC 2" xfId="5152"/>
    <cellStyle name="_DEM-WP(C) Costs not in AURORA 2007PCORC-5.07Update_DEM-WP(C) Production O&amp;M 2009GRC Rebuttal_Electric Rev Req Model (2009 GRC) Rebuttal" xfId="5153"/>
    <cellStyle name="_DEM-WP(C) Costs not in AURORA 2007PCORC-5.07Update_DEM-WP(C) Production O&amp;M 2009GRC Rebuttal_Electric Rev Req Model (2009 GRC) Rebuttal 2" xfId="5154"/>
    <cellStyle name="_DEM-WP(C) Costs not in AURORA 2007PCORC-5.07Update_DEM-WP(C) Production O&amp;M 2009GRC Rebuttal_Electric Rev Req Model (2009 GRC) Rebuttal 2 2" xfId="5155"/>
    <cellStyle name="_DEM-WP(C) Costs not in AURORA 2007PCORC-5.07Update_DEM-WP(C) Production O&amp;M 2009GRC Rebuttal_Electric Rev Req Model (2009 GRC) Rebuttal 3" xfId="5156"/>
    <cellStyle name="_DEM-WP(C) Costs not in AURORA 2007PCORC-5.07Update_DEM-WP(C) Production O&amp;M 2009GRC Rebuttal_Electric Rev Req Model (2009 GRC) Rebuttal REmoval of New  WH Solar AdjustMI" xfId="5157"/>
    <cellStyle name="_DEM-WP(C) Costs not in AURORA 2007PCORC-5.07Update_DEM-WP(C) Production O&amp;M 2009GRC Rebuttal_Electric Rev Req Model (2009 GRC) Rebuttal REmoval of New  WH Solar AdjustMI 2" xfId="5158"/>
    <cellStyle name="_DEM-WP(C) Costs not in AURORA 2007PCORC-5.07Update_DEM-WP(C) Production O&amp;M 2009GRC Rebuttal_Electric Rev Req Model (2009 GRC) Rebuttal REmoval of New  WH Solar AdjustMI 2 2" xfId="5159"/>
    <cellStyle name="_DEM-WP(C) Costs not in AURORA 2007PCORC-5.07Update_DEM-WP(C) Production O&amp;M 2009GRC Rebuttal_Electric Rev Req Model (2009 GRC) Rebuttal REmoval of New  WH Solar AdjustMI 2 2 2" xfId="5160"/>
    <cellStyle name="_DEM-WP(C) Costs not in AURORA 2007PCORC-5.07Update_DEM-WP(C) Production O&amp;M 2009GRC Rebuttal_Electric Rev Req Model (2009 GRC) Rebuttal REmoval of New  WH Solar AdjustMI 2 3" xfId="5161"/>
    <cellStyle name="_DEM-WP(C) Costs not in AURORA 2007PCORC-5.07Update_DEM-WP(C) Production O&amp;M 2009GRC Rebuttal_Electric Rev Req Model (2009 GRC) Rebuttal REmoval of New  WH Solar AdjustMI 3" xfId="5162"/>
    <cellStyle name="_DEM-WP(C) Costs not in AURORA 2007PCORC-5.07Update_DEM-WP(C) Production O&amp;M 2009GRC Rebuttal_Electric Rev Req Model (2009 GRC) Rebuttal REmoval of New  WH Solar AdjustMI 3 2" xfId="5163"/>
    <cellStyle name="_DEM-WP(C) Costs not in AURORA 2007PCORC-5.07Update_DEM-WP(C) Production O&amp;M 2009GRC Rebuttal_Electric Rev Req Model (2009 GRC) Rebuttal REmoval of New  WH Solar AdjustMI 4" xfId="5164"/>
    <cellStyle name="_DEM-WP(C) Costs not in AURORA 2007PCORC-5.07Update_DEM-WP(C) Production O&amp;M 2009GRC Rebuttal_Electric Rev Req Model (2009 GRC) Rebuttal REmoval of New  WH Solar AdjustMI_DEM-WP(C) ENERG10C--ctn Mid-C_042010 2010GRC" xfId="5165"/>
    <cellStyle name="_DEM-WP(C) Costs not in AURORA 2007PCORC-5.07Update_DEM-WP(C) Production O&amp;M 2009GRC Rebuttal_Electric Rev Req Model (2009 GRC) Rebuttal REmoval of New  WH Solar AdjustMI_DEM-WP(C) ENERG10C--ctn Mid-C_042010 2010GRC 2" xfId="5166"/>
    <cellStyle name="_DEM-WP(C) Costs not in AURORA 2007PCORC-5.07Update_DEM-WP(C) Production O&amp;M 2009GRC Rebuttal_Electric Rev Req Model (2009 GRC) Revised 01-18-2010" xfId="5167"/>
    <cellStyle name="_DEM-WP(C) Costs not in AURORA 2007PCORC-5.07Update_DEM-WP(C) Production O&amp;M 2009GRC Rebuttal_Electric Rev Req Model (2009 GRC) Revised 01-18-2010 2" xfId="5168"/>
    <cellStyle name="_DEM-WP(C) Costs not in AURORA 2007PCORC-5.07Update_DEM-WP(C) Production O&amp;M 2009GRC Rebuttal_Electric Rev Req Model (2009 GRC) Revised 01-18-2010 2 2" xfId="5169"/>
    <cellStyle name="_DEM-WP(C) Costs not in AURORA 2007PCORC-5.07Update_DEM-WP(C) Production O&amp;M 2009GRC Rebuttal_Electric Rev Req Model (2009 GRC) Revised 01-18-2010 2 2 2" xfId="5170"/>
    <cellStyle name="_DEM-WP(C) Costs not in AURORA 2007PCORC-5.07Update_DEM-WP(C) Production O&amp;M 2009GRC Rebuttal_Electric Rev Req Model (2009 GRC) Revised 01-18-2010 2 3" xfId="5171"/>
    <cellStyle name="_DEM-WP(C) Costs not in AURORA 2007PCORC-5.07Update_DEM-WP(C) Production O&amp;M 2009GRC Rebuttal_Electric Rev Req Model (2009 GRC) Revised 01-18-2010 3" xfId="5172"/>
    <cellStyle name="_DEM-WP(C) Costs not in AURORA 2007PCORC-5.07Update_DEM-WP(C) Production O&amp;M 2009GRC Rebuttal_Electric Rev Req Model (2009 GRC) Revised 01-18-2010 3 2" xfId="5173"/>
    <cellStyle name="_DEM-WP(C) Costs not in AURORA 2007PCORC-5.07Update_DEM-WP(C) Production O&amp;M 2009GRC Rebuttal_Electric Rev Req Model (2009 GRC) Revised 01-18-2010 4" xfId="5174"/>
    <cellStyle name="_DEM-WP(C) Costs not in AURORA 2007PCORC-5.07Update_DEM-WP(C) Production O&amp;M 2009GRC Rebuttal_Electric Rev Req Model (2009 GRC) Revised 01-18-2010_DEM-WP(C) ENERG10C--ctn Mid-C_042010 2010GRC" xfId="5175"/>
    <cellStyle name="_DEM-WP(C) Costs not in AURORA 2007PCORC-5.07Update_DEM-WP(C) Production O&amp;M 2009GRC Rebuttal_Electric Rev Req Model (2009 GRC) Revised 01-18-2010_DEM-WP(C) ENERG10C--ctn Mid-C_042010 2010GRC 2" xfId="5176"/>
    <cellStyle name="_DEM-WP(C) Costs not in AURORA 2007PCORC-5.07Update_DEM-WP(C) Production O&amp;M 2009GRC Rebuttal_Final Order Electric EXHIBIT A-1" xfId="5177"/>
    <cellStyle name="_DEM-WP(C) Costs not in AURORA 2007PCORC-5.07Update_DEM-WP(C) Production O&amp;M 2009GRC Rebuttal_Final Order Electric EXHIBIT A-1 2" xfId="5178"/>
    <cellStyle name="_DEM-WP(C) Costs not in AURORA 2007PCORC-5.07Update_DEM-WP(C) Production O&amp;M 2009GRC Rebuttal_Final Order Electric EXHIBIT A-1 2 2" xfId="5179"/>
    <cellStyle name="_DEM-WP(C) Costs not in AURORA 2007PCORC-5.07Update_DEM-WP(C) Production O&amp;M 2009GRC Rebuttal_Final Order Electric EXHIBIT A-1 3" xfId="5180"/>
    <cellStyle name="_DEM-WP(C) Costs not in AURORA 2007PCORC-5.07Update_DEM-WP(C) Production O&amp;M 2009GRC Rebuttal_Rebuttal Power Costs" xfId="5181"/>
    <cellStyle name="_DEM-WP(C) Costs not in AURORA 2007PCORC-5.07Update_DEM-WP(C) Production O&amp;M 2009GRC Rebuttal_Rebuttal Power Costs 2" xfId="5182"/>
    <cellStyle name="_DEM-WP(C) Costs not in AURORA 2007PCORC-5.07Update_DEM-WP(C) Production O&amp;M 2009GRC Rebuttal_Rebuttal Power Costs 2 2" xfId="5183"/>
    <cellStyle name="_DEM-WP(C) Costs not in AURORA 2007PCORC-5.07Update_DEM-WP(C) Production O&amp;M 2009GRC Rebuttal_Rebuttal Power Costs 2 2 2" xfId="5184"/>
    <cellStyle name="_DEM-WP(C) Costs not in AURORA 2007PCORC-5.07Update_DEM-WP(C) Production O&amp;M 2009GRC Rebuttal_Rebuttal Power Costs 2 3" xfId="5185"/>
    <cellStyle name="_DEM-WP(C) Costs not in AURORA 2007PCORC-5.07Update_DEM-WP(C) Production O&amp;M 2009GRC Rebuttal_Rebuttal Power Costs 3" xfId="5186"/>
    <cellStyle name="_DEM-WP(C) Costs not in AURORA 2007PCORC-5.07Update_DEM-WP(C) Production O&amp;M 2009GRC Rebuttal_Rebuttal Power Costs 3 2" xfId="5187"/>
    <cellStyle name="_DEM-WP(C) Costs not in AURORA 2007PCORC-5.07Update_DEM-WP(C) Production O&amp;M 2009GRC Rebuttal_Rebuttal Power Costs 4" xfId="5188"/>
    <cellStyle name="_DEM-WP(C) Costs not in AURORA 2007PCORC-5.07Update_DEM-WP(C) Production O&amp;M 2009GRC Rebuttal_Rebuttal Power Costs_Adj Bench DR 3 for Initial Briefs (Electric)" xfId="5189"/>
    <cellStyle name="_DEM-WP(C) Costs not in AURORA 2007PCORC-5.07Update_DEM-WP(C) Production O&amp;M 2009GRC Rebuttal_Rebuttal Power Costs_Adj Bench DR 3 for Initial Briefs (Electric) 2" xfId="5190"/>
    <cellStyle name="_DEM-WP(C) Costs not in AURORA 2007PCORC-5.07Update_DEM-WP(C) Production O&amp;M 2009GRC Rebuttal_Rebuttal Power Costs_Adj Bench DR 3 for Initial Briefs (Electric) 2 2" xfId="5191"/>
    <cellStyle name="_DEM-WP(C) Costs not in AURORA 2007PCORC-5.07Update_DEM-WP(C) Production O&amp;M 2009GRC Rebuttal_Rebuttal Power Costs_Adj Bench DR 3 for Initial Briefs (Electric) 2 2 2" xfId="5192"/>
    <cellStyle name="_DEM-WP(C) Costs not in AURORA 2007PCORC-5.07Update_DEM-WP(C) Production O&amp;M 2009GRC Rebuttal_Rebuttal Power Costs_Adj Bench DR 3 for Initial Briefs (Electric) 2 3" xfId="5193"/>
    <cellStyle name="_DEM-WP(C) Costs not in AURORA 2007PCORC-5.07Update_DEM-WP(C) Production O&amp;M 2009GRC Rebuttal_Rebuttal Power Costs_Adj Bench DR 3 for Initial Briefs (Electric) 3" xfId="5194"/>
    <cellStyle name="_DEM-WP(C) Costs not in AURORA 2007PCORC-5.07Update_DEM-WP(C) Production O&amp;M 2009GRC Rebuttal_Rebuttal Power Costs_Adj Bench DR 3 for Initial Briefs (Electric) 3 2" xfId="5195"/>
    <cellStyle name="_DEM-WP(C) Costs not in AURORA 2007PCORC-5.07Update_DEM-WP(C) Production O&amp;M 2009GRC Rebuttal_Rebuttal Power Costs_Adj Bench DR 3 for Initial Briefs (Electric) 4" xfId="5196"/>
    <cellStyle name="_DEM-WP(C) Costs not in AURORA 2007PCORC-5.07Update_DEM-WP(C) Production O&amp;M 2009GRC Rebuttal_Rebuttal Power Costs_Adj Bench DR 3 for Initial Briefs (Electric)_DEM-WP(C) ENERG10C--ctn Mid-C_042010 2010GRC" xfId="5197"/>
    <cellStyle name="_DEM-WP(C) Costs not in AURORA 2007PCORC-5.07Update_DEM-WP(C) Production O&amp;M 2009GRC Rebuttal_Rebuttal Power Costs_Adj Bench DR 3 for Initial Briefs (Electric)_DEM-WP(C) ENERG10C--ctn Mid-C_042010 2010GRC 2" xfId="5198"/>
    <cellStyle name="_DEM-WP(C) Costs not in AURORA 2007PCORC-5.07Update_DEM-WP(C) Production O&amp;M 2009GRC Rebuttal_Rebuttal Power Costs_DEM-WP(C) ENERG10C--ctn Mid-C_042010 2010GRC" xfId="5199"/>
    <cellStyle name="_DEM-WP(C) Costs not in AURORA 2007PCORC-5.07Update_DEM-WP(C) Production O&amp;M 2009GRC Rebuttal_Rebuttal Power Costs_DEM-WP(C) ENERG10C--ctn Mid-C_042010 2010GRC 2" xfId="5200"/>
    <cellStyle name="_DEM-WP(C) Costs not in AURORA 2007PCORC-5.07Update_DEM-WP(C) Production O&amp;M 2009GRC Rebuttal_Rebuttal Power Costs_Electric Rev Req Model (2009 GRC) Rebuttal" xfId="5201"/>
    <cellStyle name="_DEM-WP(C) Costs not in AURORA 2007PCORC-5.07Update_DEM-WP(C) Production O&amp;M 2009GRC Rebuttal_Rebuttal Power Costs_Electric Rev Req Model (2009 GRC) Rebuttal 2" xfId="5202"/>
    <cellStyle name="_DEM-WP(C) Costs not in AURORA 2007PCORC-5.07Update_DEM-WP(C) Production O&amp;M 2009GRC Rebuttal_Rebuttal Power Costs_Electric Rev Req Model (2009 GRC) Rebuttal 2 2" xfId="5203"/>
    <cellStyle name="_DEM-WP(C) Costs not in AURORA 2007PCORC-5.07Update_DEM-WP(C) Production O&amp;M 2009GRC Rebuttal_Rebuttal Power Costs_Electric Rev Req Model (2009 GRC) Rebuttal 3" xfId="5204"/>
    <cellStyle name="_DEM-WP(C) Costs not in AURORA 2007PCORC-5.07Update_DEM-WP(C) Production O&amp;M 2009GRC Rebuttal_Rebuttal Power Costs_Electric Rev Req Model (2009 GRC) Rebuttal REmoval of New  WH Solar AdjustMI" xfId="5205"/>
    <cellStyle name="_DEM-WP(C) Costs not in AURORA 2007PCORC-5.07Update_DEM-WP(C) Production O&amp;M 2009GRC Rebuttal_Rebuttal Power Costs_Electric Rev Req Model (2009 GRC) Rebuttal REmoval of New  WH Solar AdjustMI 2" xfId="5206"/>
    <cellStyle name="_DEM-WP(C) Costs not in AURORA 2007PCORC-5.07Update_DEM-WP(C) Production O&amp;M 2009GRC Rebuttal_Rebuttal Power Costs_Electric Rev Req Model (2009 GRC) Rebuttal REmoval of New  WH Solar AdjustMI 2 2" xfId="5207"/>
    <cellStyle name="_DEM-WP(C) Costs not in AURORA 2007PCORC-5.07Update_DEM-WP(C) Production O&amp;M 2009GRC Rebuttal_Rebuttal Power Costs_Electric Rev Req Model (2009 GRC) Rebuttal REmoval of New  WH Solar AdjustMI 2 2 2" xfId="5208"/>
    <cellStyle name="_DEM-WP(C) Costs not in AURORA 2007PCORC-5.07Update_DEM-WP(C) Production O&amp;M 2009GRC Rebuttal_Rebuttal Power Costs_Electric Rev Req Model (2009 GRC) Rebuttal REmoval of New  WH Solar AdjustMI 2 3" xfId="5209"/>
    <cellStyle name="_DEM-WP(C) Costs not in AURORA 2007PCORC-5.07Update_DEM-WP(C) Production O&amp;M 2009GRC Rebuttal_Rebuttal Power Costs_Electric Rev Req Model (2009 GRC) Rebuttal REmoval of New  WH Solar AdjustMI 3" xfId="5210"/>
    <cellStyle name="_DEM-WP(C) Costs not in AURORA 2007PCORC-5.07Update_DEM-WP(C) Production O&amp;M 2009GRC Rebuttal_Rebuttal Power Costs_Electric Rev Req Model (2009 GRC) Rebuttal REmoval of New  WH Solar AdjustMI 3 2" xfId="5211"/>
    <cellStyle name="_DEM-WP(C) Costs not in AURORA 2007PCORC-5.07Update_DEM-WP(C) Production O&amp;M 2009GRC Rebuttal_Rebuttal Power Costs_Electric Rev Req Model (2009 GRC) Rebuttal REmoval of New  WH Solar AdjustMI 4" xfId="5212"/>
    <cellStyle name="_DEM-WP(C) Costs not in AURORA 2007PCORC-5.07Update_DEM-WP(C) Production O&amp;M 2009GRC Rebuttal_Rebuttal Power Costs_Electric Rev Req Model (2009 GRC) Rebuttal REmoval of New  WH Solar AdjustMI_DEM-WP(C) ENERG10C--ctn Mid-C_042010 2010GRC" xfId="5213"/>
    <cellStyle name="_DEM-WP(C) Costs not in AURORA 2007PCORC-5.07Update_DEM-WP(C) Production O&amp;M 2009GRC Rebuttal_Rebuttal Power Costs_Electric Rev Req Model (2009 GRC) Rebuttal REmoval of New  WH Solar AdjustMI_DEM-WP(C) ENERG10C--ctn Mid-C_042010 2010GRC 2" xfId="5214"/>
    <cellStyle name="_DEM-WP(C) Costs not in AURORA 2007PCORC-5.07Update_DEM-WP(C) Production O&amp;M 2009GRC Rebuttal_Rebuttal Power Costs_Electric Rev Req Model (2009 GRC) Revised 01-18-2010" xfId="5215"/>
    <cellStyle name="_DEM-WP(C) Costs not in AURORA 2007PCORC-5.07Update_DEM-WP(C) Production O&amp;M 2009GRC Rebuttal_Rebuttal Power Costs_Electric Rev Req Model (2009 GRC) Revised 01-18-2010 2" xfId="5216"/>
    <cellStyle name="_DEM-WP(C) Costs not in AURORA 2007PCORC-5.07Update_DEM-WP(C) Production O&amp;M 2009GRC Rebuttal_Rebuttal Power Costs_Electric Rev Req Model (2009 GRC) Revised 01-18-2010 2 2" xfId="5217"/>
    <cellStyle name="_DEM-WP(C) Costs not in AURORA 2007PCORC-5.07Update_DEM-WP(C) Production O&amp;M 2009GRC Rebuttal_Rebuttal Power Costs_Electric Rev Req Model (2009 GRC) Revised 01-18-2010 2 2 2" xfId="5218"/>
    <cellStyle name="_DEM-WP(C) Costs not in AURORA 2007PCORC-5.07Update_DEM-WP(C) Production O&amp;M 2009GRC Rebuttal_Rebuttal Power Costs_Electric Rev Req Model (2009 GRC) Revised 01-18-2010 2 3" xfId="5219"/>
    <cellStyle name="_DEM-WP(C) Costs not in AURORA 2007PCORC-5.07Update_DEM-WP(C) Production O&amp;M 2009GRC Rebuttal_Rebuttal Power Costs_Electric Rev Req Model (2009 GRC) Revised 01-18-2010 3" xfId="5220"/>
    <cellStyle name="_DEM-WP(C) Costs not in AURORA 2007PCORC-5.07Update_DEM-WP(C) Production O&amp;M 2009GRC Rebuttal_Rebuttal Power Costs_Electric Rev Req Model (2009 GRC) Revised 01-18-2010 3 2" xfId="5221"/>
    <cellStyle name="_DEM-WP(C) Costs not in AURORA 2007PCORC-5.07Update_DEM-WP(C) Production O&amp;M 2009GRC Rebuttal_Rebuttal Power Costs_Electric Rev Req Model (2009 GRC) Revised 01-18-2010 4" xfId="5222"/>
    <cellStyle name="_DEM-WP(C) Costs not in AURORA 2007PCORC-5.07Update_DEM-WP(C) Production O&amp;M 2009GRC Rebuttal_Rebuttal Power Costs_Electric Rev Req Model (2009 GRC) Revised 01-18-2010_DEM-WP(C) ENERG10C--ctn Mid-C_042010 2010GRC" xfId="5223"/>
    <cellStyle name="_DEM-WP(C) Costs not in AURORA 2007PCORC-5.07Update_DEM-WP(C) Production O&amp;M 2009GRC Rebuttal_Rebuttal Power Costs_Electric Rev Req Model (2009 GRC) Revised 01-18-2010_DEM-WP(C) ENERG10C--ctn Mid-C_042010 2010GRC 2" xfId="5224"/>
    <cellStyle name="_DEM-WP(C) Costs not in AURORA 2007PCORC-5.07Update_DEM-WP(C) Production O&amp;M 2009GRC Rebuttal_Rebuttal Power Costs_Final Order Electric EXHIBIT A-1" xfId="5225"/>
    <cellStyle name="_DEM-WP(C) Costs not in AURORA 2007PCORC-5.07Update_DEM-WP(C) Production O&amp;M 2009GRC Rebuttal_Rebuttal Power Costs_Final Order Electric EXHIBIT A-1 2" xfId="5226"/>
    <cellStyle name="_DEM-WP(C) Costs not in AURORA 2007PCORC-5.07Update_DEM-WP(C) Production O&amp;M 2009GRC Rebuttal_Rebuttal Power Costs_Final Order Electric EXHIBIT A-1 2 2" xfId="5227"/>
    <cellStyle name="_DEM-WP(C) Costs not in AURORA 2007PCORC-5.07Update_DEM-WP(C) Production O&amp;M 2009GRC Rebuttal_Rebuttal Power Costs_Final Order Electric EXHIBIT A-1 3" xfId="5228"/>
    <cellStyle name="_DEM-WP(C) Costs not in AURORA 2007PCORC-5.07Update_DEM-WP(C) Production O&amp;M 2010GRC As-Filed" xfId="5229"/>
    <cellStyle name="_DEM-WP(C) Costs not in AURORA 2007PCORC-5.07Update_DEM-WP(C) Production O&amp;M 2010GRC As-Filed 2" xfId="5230"/>
    <cellStyle name="_DEM-WP(C) Costs not in AURORA 2007PCORC-5.07Update_DEM-WP(C) Production O&amp;M 2010GRC As-Filed 2 2" xfId="5231"/>
    <cellStyle name="_DEM-WP(C) Costs not in AURORA 2007PCORC-5.07Update_DEM-WP(C) Production O&amp;M 2010GRC As-Filed 3" xfId="5232"/>
    <cellStyle name="_DEM-WP(C) Costs not in AURORA 2007PCORC-5.07Update_DEM-WP(C) Production O&amp;M 2010GRC As-Filed 3 2" xfId="5233"/>
    <cellStyle name="_DEM-WP(C) Costs not in AURORA 2007PCORC-5.07Update_DEM-WP(C) Production O&amp;M 2010GRC As-Filed 4" xfId="5234"/>
    <cellStyle name="_DEM-WP(C) Costs not in AURORA 2007PCORC-5.07Update_DEM-WP(C) Production O&amp;M 2010GRC As-Filed 4 2" xfId="5235"/>
    <cellStyle name="_DEM-WP(C) Costs not in AURORA 2007PCORC-5.07Update_DEM-WP(C) Production O&amp;M 2010GRC As-Filed 5" xfId="5236"/>
    <cellStyle name="_DEM-WP(C) Costs not in AURORA 2007PCORC-5.07Update_DEM-WP(C) Production O&amp;M 2010GRC As-Filed 5 2" xfId="5237"/>
    <cellStyle name="_DEM-WP(C) Costs not in AURORA 2007PCORC-5.07Update_DEM-WP(C) Production O&amp;M 2010GRC As-Filed 6" xfId="5238"/>
    <cellStyle name="_DEM-WP(C) Costs not in AURORA 2007PCORC-5.07Update_DEM-WP(C) Production O&amp;M 2010GRC As-Filed 6 2" xfId="5239"/>
    <cellStyle name="_DEM-WP(C) Costs not in AURORA 2007PCORC-5.07Update_Electric Rev Req Model (2009 GRC) " xfId="5240"/>
    <cellStyle name="_DEM-WP(C) Costs not in AURORA 2007PCORC-5.07Update_Electric Rev Req Model (2009 GRC)  2" xfId="5241"/>
    <cellStyle name="_DEM-WP(C) Costs not in AURORA 2007PCORC-5.07Update_Electric Rev Req Model (2009 GRC)  2 2" xfId="5242"/>
    <cellStyle name="_DEM-WP(C) Costs not in AURORA 2007PCORC-5.07Update_Electric Rev Req Model (2009 GRC)  2 2 2" xfId="5243"/>
    <cellStyle name="_DEM-WP(C) Costs not in AURORA 2007PCORC-5.07Update_Electric Rev Req Model (2009 GRC)  2 3" xfId="5244"/>
    <cellStyle name="_DEM-WP(C) Costs not in AURORA 2007PCORC-5.07Update_Electric Rev Req Model (2009 GRC)  3" xfId="5245"/>
    <cellStyle name="_DEM-WP(C) Costs not in AURORA 2007PCORC-5.07Update_Electric Rev Req Model (2009 GRC)  3 2" xfId="5246"/>
    <cellStyle name="_DEM-WP(C) Costs not in AURORA 2007PCORC-5.07Update_Electric Rev Req Model (2009 GRC)  4" xfId="5247"/>
    <cellStyle name="_DEM-WP(C) Costs not in AURORA 2007PCORC-5.07Update_Electric Rev Req Model (2009 GRC) _DEM-WP(C) ENERG10C--ctn Mid-C_042010 2010GRC" xfId="5248"/>
    <cellStyle name="_DEM-WP(C) Costs not in AURORA 2007PCORC-5.07Update_Electric Rev Req Model (2009 GRC) _DEM-WP(C) ENERG10C--ctn Mid-C_042010 2010GRC 2" xfId="5249"/>
    <cellStyle name="_DEM-WP(C) Costs not in AURORA 2007PCORC-5.07Update_Electric Rev Req Model (2009 GRC) Rebuttal" xfId="5250"/>
    <cellStyle name="_DEM-WP(C) Costs not in AURORA 2007PCORC-5.07Update_Electric Rev Req Model (2009 GRC) Rebuttal 2" xfId="5251"/>
    <cellStyle name="_DEM-WP(C) Costs not in AURORA 2007PCORC-5.07Update_Electric Rev Req Model (2009 GRC) Rebuttal 2 2" xfId="5252"/>
    <cellStyle name="_DEM-WP(C) Costs not in AURORA 2007PCORC-5.07Update_Electric Rev Req Model (2009 GRC) Rebuttal 3" xfId="5253"/>
    <cellStyle name="_DEM-WP(C) Costs not in AURORA 2007PCORC-5.07Update_Electric Rev Req Model (2009 GRC) Rebuttal REmoval of New  WH Solar AdjustMI" xfId="5254"/>
    <cellStyle name="_DEM-WP(C) Costs not in AURORA 2007PCORC-5.07Update_Electric Rev Req Model (2009 GRC) Rebuttal REmoval of New  WH Solar AdjustMI 2" xfId="5255"/>
    <cellStyle name="_DEM-WP(C) Costs not in AURORA 2007PCORC-5.07Update_Electric Rev Req Model (2009 GRC) Rebuttal REmoval of New  WH Solar AdjustMI 2 2" xfId="5256"/>
    <cellStyle name="_DEM-WP(C) Costs not in AURORA 2007PCORC-5.07Update_Electric Rev Req Model (2009 GRC) Rebuttal REmoval of New  WH Solar AdjustMI 2 2 2" xfId="5257"/>
    <cellStyle name="_DEM-WP(C) Costs not in AURORA 2007PCORC-5.07Update_Electric Rev Req Model (2009 GRC) Rebuttal REmoval of New  WH Solar AdjustMI 2 3" xfId="5258"/>
    <cellStyle name="_DEM-WP(C) Costs not in AURORA 2007PCORC-5.07Update_Electric Rev Req Model (2009 GRC) Rebuttal REmoval of New  WH Solar AdjustMI 3" xfId="5259"/>
    <cellStyle name="_DEM-WP(C) Costs not in AURORA 2007PCORC-5.07Update_Electric Rev Req Model (2009 GRC) Rebuttal REmoval of New  WH Solar AdjustMI 3 2" xfId="5260"/>
    <cellStyle name="_DEM-WP(C) Costs not in AURORA 2007PCORC-5.07Update_Electric Rev Req Model (2009 GRC) Rebuttal REmoval of New  WH Solar AdjustMI 4" xfId="5261"/>
    <cellStyle name="_DEM-WP(C) Costs not in AURORA 2007PCORC-5.07Update_Electric Rev Req Model (2009 GRC) Rebuttal REmoval of New  WH Solar AdjustMI_DEM-WP(C) ENERG10C--ctn Mid-C_042010 2010GRC" xfId="5262"/>
    <cellStyle name="_DEM-WP(C) Costs not in AURORA 2007PCORC-5.07Update_Electric Rev Req Model (2009 GRC) Rebuttal REmoval of New  WH Solar AdjustMI_DEM-WP(C) ENERG10C--ctn Mid-C_042010 2010GRC 2" xfId="5263"/>
    <cellStyle name="_DEM-WP(C) Costs not in AURORA 2007PCORC-5.07Update_Electric Rev Req Model (2009 GRC) Revised 01-18-2010" xfId="5264"/>
    <cellStyle name="_DEM-WP(C) Costs not in AURORA 2007PCORC-5.07Update_Electric Rev Req Model (2009 GRC) Revised 01-18-2010 2" xfId="5265"/>
    <cellStyle name="_DEM-WP(C) Costs not in AURORA 2007PCORC-5.07Update_Electric Rev Req Model (2009 GRC) Revised 01-18-2010 2 2" xfId="5266"/>
    <cellStyle name="_DEM-WP(C) Costs not in AURORA 2007PCORC-5.07Update_Electric Rev Req Model (2009 GRC) Revised 01-18-2010 2 2 2" xfId="5267"/>
    <cellStyle name="_DEM-WP(C) Costs not in AURORA 2007PCORC-5.07Update_Electric Rev Req Model (2009 GRC) Revised 01-18-2010 2 3" xfId="5268"/>
    <cellStyle name="_DEM-WP(C) Costs not in AURORA 2007PCORC-5.07Update_Electric Rev Req Model (2009 GRC) Revised 01-18-2010 3" xfId="5269"/>
    <cellStyle name="_DEM-WP(C) Costs not in AURORA 2007PCORC-5.07Update_Electric Rev Req Model (2009 GRC) Revised 01-18-2010 3 2" xfId="5270"/>
    <cellStyle name="_DEM-WP(C) Costs not in AURORA 2007PCORC-5.07Update_Electric Rev Req Model (2009 GRC) Revised 01-18-2010 4" xfId="5271"/>
    <cellStyle name="_DEM-WP(C) Costs not in AURORA 2007PCORC-5.07Update_Electric Rev Req Model (2009 GRC) Revised 01-18-2010_DEM-WP(C) ENERG10C--ctn Mid-C_042010 2010GRC" xfId="5272"/>
    <cellStyle name="_DEM-WP(C) Costs not in AURORA 2007PCORC-5.07Update_Electric Rev Req Model (2009 GRC) Revised 01-18-2010_DEM-WP(C) ENERG10C--ctn Mid-C_042010 2010GRC 2" xfId="5273"/>
    <cellStyle name="_DEM-WP(C) Costs not in AURORA 2007PCORC-5.07Update_Electric Rev Req Model (2010 GRC)" xfId="5274"/>
    <cellStyle name="_DEM-WP(C) Costs not in AURORA 2007PCORC-5.07Update_Electric Rev Req Model (2010 GRC) 2" xfId="5275"/>
    <cellStyle name="_DEM-WP(C) Costs not in AURORA 2007PCORC-5.07Update_Electric Rev Req Model (2010 GRC) SF" xfId="5276"/>
    <cellStyle name="_DEM-WP(C) Costs not in AURORA 2007PCORC-5.07Update_Electric Rev Req Model (2010 GRC) SF 2" xfId="5277"/>
    <cellStyle name="_DEM-WP(C) Costs not in AURORA 2007PCORC-5.07Update_Final Order Electric EXHIBIT A-1" xfId="5278"/>
    <cellStyle name="_DEM-WP(C) Costs not in AURORA 2007PCORC-5.07Update_Final Order Electric EXHIBIT A-1 2" xfId="5279"/>
    <cellStyle name="_DEM-WP(C) Costs not in AURORA 2007PCORC-5.07Update_Final Order Electric EXHIBIT A-1 2 2" xfId="5280"/>
    <cellStyle name="_DEM-WP(C) Costs not in AURORA 2007PCORC-5.07Update_Final Order Electric EXHIBIT A-1 3" xfId="5281"/>
    <cellStyle name="_DEM-WP(C) Costs not in AURORA 2007PCORC-5.07Update_NIM Summary" xfId="5282"/>
    <cellStyle name="_DEM-WP(C) Costs not in AURORA 2007PCORC-5.07Update_NIM Summary 09GRC" xfId="5283"/>
    <cellStyle name="_DEM-WP(C) Costs not in AURORA 2007PCORC-5.07Update_NIM Summary 09GRC 2" xfId="5284"/>
    <cellStyle name="_DEM-WP(C) Costs not in AURORA 2007PCORC-5.07Update_NIM Summary 09GRC 2 2" xfId="5285"/>
    <cellStyle name="_DEM-WP(C) Costs not in AURORA 2007PCORC-5.07Update_NIM Summary 09GRC 2 2 2" xfId="5286"/>
    <cellStyle name="_DEM-WP(C) Costs not in AURORA 2007PCORC-5.07Update_NIM Summary 09GRC 2 3" xfId="5287"/>
    <cellStyle name="_DEM-WP(C) Costs not in AURORA 2007PCORC-5.07Update_NIM Summary 09GRC 3" xfId="5288"/>
    <cellStyle name="_DEM-WP(C) Costs not in AURORA 2007PCORC-5.07Update_NIM Summary 09GRC 3 2" xfId="5289"/>
    <cellStyle name="_DEM-WP(C) Costs not in AURORA 2007PCORC-5.07Update_NIM Summary 09GRC 4" xfId="5290"/>
    <cellStyle name="_DEM-WP(C) Costs not in AURORA 2007PCORC-5.07Update_NIM Summary 09GRC_DEM-WP(C) ENERG10C--ctn Mid-C_042010 2010GRC" xfId="5291"/>
    <cellStyle name="_DEM-WP(C) Costs not in AURORA 2007PCORC-5.07Update_NIM Summary 09GRC_DEM-WP(C) ENERG10C--ctn Mid-C_042010 2010GRC 2" xfId="5292"/>
    <cellStyle name="_DEM-WP(C) Costs not in AURORA 2007PCORC-5.07Update_NIM Summary 09GRC_NIM Summary" xfId="5293"/>
    <cellStyle name="_DEM-WP(C) Costs not in AURORA 2007PCORC-5.07Update_NIM Summary 09GRC_NIM Summary 2" xfId="5294"/>
    <cellStyle name="_DEM-WP(C) Costs not in AURORA 2007PCORC-5.07Update_NIM Summary 09GRC_NIM Summary 2 2" xfId="5295"/>
    <cellStyle name="_DEM-WP(C) Costs not in AURORA 2007PCORC-5.07Update_NIM Summary 09GRC_NIM Summary 2 2 2" xfId="5296"/>
    <cellStyle name="_DEM-WP(C) Costs not in AURORA 2007PCORC-5.07Update_NIM Summary 09GRC_NIM Summary 2 3" xfId="5297"/>
    <cellStyle name="_DEM-WP(C) Costs not in AURORA 2007PCORC-5.07Update_NIM Summary 09GRC_NIM Summary 3" xfId="5298"/>
    <cellStyle name="_DEM-WP(C) Costs not in AURORA 2007PCORC-5.07Update_NIM Summary 09GRC_NIM Summary 3 2" xfId="5299"/>
    <cellStyle name="_DEM-WP(C) Costs not in AURORA 2007PCORC-5.07Update_NIM Summary 09GRC_NIM Summary 4" xfId="5300"/>
    <cellStyle name="_DEM-WP(C) Costs not in AURORA 2007PCORC-5.07Update_NIM Summary 09GRC_NIM Summary_DEM-WP(C) ENERG10C--ctn Mid-C_042010 2010GRC" xfId="5301"/>
    <cellStyle name="_DEM-WP(C) Costs not in AURORA 2007PCORC-5.07Update_NIM Summary 09GRC_NIM Summary_DEM-WP(C) ENERG10C--ctn Mid-C_042010 2010GRC 2" xfId="5302"/>
    <cellStyle name="_DEM-WP(C) Costs not in AURORA 2007PCORC-5.07Update_NIM Summary 10" xfId="5303"/>
    <cellStyle name="_DEM-WP(C) Costs not in AURORA 2007PCORC-5.07Update_NIM Summary 10 2" xfId="5304"/>
    <cellStyle name="_DEM-WP(C) Costs not in AURORA 2007PCORC-5.07Update_NIM Summary 11" xfId="5305"/>
    <cellStyle name="_DEM-WP(C) Costs not in AURORA 2007PCORC-5.07Update_NIM Summary 11 2" xfId="5306"/>
    <cellStyle name="_DEM-WP(C) Costs not in AURORA 2007PCORC-5.07Update_NIM Summary 12" xfId="5307"/>
    <cellStyle name="_DEM-WP(C) Costs not in AURORA 2007PCORC-5.07Update_NIM Summary 12 2" xfId="5308"/>
    <cellStyle name="_DEM-WP(C) Costs not in AURORA 2007PCORC-5.07Update_NIM Summary 13" xfId="5309"/>
    <cellStyle name="_DEM-WP(C) Costs not in AURORA 2007PCORC-5.07Update_NIM Summary 13 2" xfId="5310"/>
    <cellStyle name="_DEM-WP(C) Costs not in AURORA 2007PCORC-5.07Update_NIM Summary 14" xfId="5311"/>
    <cellStyle name="_DEM-WP(C) Costs not in AURORA 2007PCORC-5.07Update_NIM Summary 14 2" xfId="5312"/>
    <cellStyle name="_DEM-WP(C) Costs not in AURORA 2007PCORC-5.07Update_NIM Summary 15" xfId="5313"/>
    <cellStyle name="_DEM-WP(C) Costs not in AURORA 2007PCORC-5.07Update_NIM Summary 15 2" xfId="5314"/>
    <cellStyle name="_DEM-WP(C) Costs not in AURORA 2007PCORC-5.07Update_NIM Summary 16" xfId="5315"/>
    <cellStyle name="_DEM-WP(C) Costs not in AURORA 2007PCORC-5.07Update_NIM Summary 16 2" xfId="5316"/>
    <cellStyle name="_DEM-WP(C) Costs not in AURORA 2007PCORC-5.07Update_NIM Summary 17" xfId="5317"/>
    <cellStyle name="_DEM-WP(C) Costs not in AURORA 2007PCORC-5.07Update_NIM Summary 17 2" xfId="5318"/>
    <cellStyle name="_DEM-WP(C) Costs not in AURORA 2007PCORC-5.07Update_NIM Summary 18" xfId="5319"/>
    <cellStyle name="_DEM-WP(C) Costs not in AURORA 2007PCORC-5.07Update_NIM Summary 18 2" xfId="5320"/>
    <cellStyle name="_DEM-WP(C) Costs not in AURORA 2007PCORC-5.07Update_NIM Summary 19" xfId="5321"/>
    <cellStyle name="_DEM-WP(C) Costs not in AURORA 2007PCORC-5.07Update_NIM Summary 19 2" xfId="5322"/>
    <cellStyle name="_DEM-WP(C) Costs not in AURORA 2007PCORC-5.07Update_NIM Summary 2" xfId="5323"/>
    <cellStyle name="_DEM-WP(C) Costs not in AURORA 2007PCORC-5.07Update_NIM Summary 2 2" xfId="5324"/>
    <cellStyle name="_DEM-WP(C) Costs not in AURORA 2007PCORC-5.07Update_NIM Summary 2 2 2" xfId="5325"/>
    <cellStyle name="_DEM-WP(C) Costs not in AURORA 2007PCORC-5.07Update_NIM Summary 2 3" xfId="5326"/>
    <cellStyle name="_DEM-WP(C) Costs not in AURORA 2007PCORC-5.07Update_NIM Summary 20" xfId="5327"/>
    <cellStyle name="_DEM-WP(C) Costs not in AURORA 2007PCORC-5.07Update_NIM Summary 20 2" xfId="5328"/>
    <cellStyle name="_DEM-WP(C) Costs not in AURORA 2007PCORC-5.07Update_NIM Summary 21" xfId="5329"/>
    <cellStyle name="_DEM-WP(C) Costs not in AURORA 2007PCORC-5.07Update_NIM Summary 21 2" xfId="5330"/>
    <cellStyle name="_DEM-WP(C) Costs not in AURORA 2007PCORC-5.07Update_NIM Summary 22" xfId="5331"/>
    <cellStyle name="_DEM-WP(C) Costs not in AURORA 2007PCORC-5.07Update_NIM Summary 22 2" xfId="5332"/>
    <cellStyle name="_DEM-WP(C) Costs not in AURORA 2007PCORC-5.07Update_NIM Summary 23" xfId="5333"/>
    <cellStyle name="_DEM-WP(C) Costs not in AURORA 2007PCORC-5.07Update_NIM Summary 23 2" xfId="5334"/>
    <cellStyle name="_DEM-WP(C) Costs not in AURORA 2007PCORC-5.07Update_NIM Summary 24" xfId="5335"/>
    <cellStyle name="_DEM-WP(C) Costs not in AURORA 2007PCORC-5.07Update_NIM Summary 24 2" xfId="5336"/>
    <cellStyle name="_DEM-WP(C) Costs not in AURORA 2007PCORC-5.07Update_NIM Summary 25" xfId="5337"/>
    <cellStyle name="_DEM-WP(C) Costs not in AURORA 2007PCORC-5.07Update_NIM Summary 25 2" xfId="5338"/>
    <cellStyle name="_DEM-WP(C) Costs not in AURORA 2007PCORC-5.07Update_NIM Summary 26" xfId="5339"/>
    <cellStyle name="_DEM-WP(C) Costs not in AURORA 2007PCORC-5.07Update_NIM Summary 26 2" xfId="5340"/>
    <cellStyle name="_DEM-WP(C) Costs not in AURORA 2007PCORC-5.07Update_NIM Summary 27" xfId="5341"/>
    <cellStyle name="_DEM-WP(C) Costs not in AURORA 2007PCORC-5.07Update_NIM Summary 27 2" xfId="5342"/>
    <cellStyle name="_DEM-WP(C) Costs not in AURORA 2007PCORC-5.07Update_NIM Summary 28" xfId="5343"/>
    <cellStyle name="_DEM-WP(C) Costs not in AURORA 2007PCORC-5.07Update_NIM Summary 28 2" xfId="5344"/>
    <cellStyle name="_DEM-WP(C) Costs not in AURORA 2007PCORC-5.07Update_NIM Summary 29" xfId="5345"/>
    <cellStyle name="_DEM-WP(C) Costs not in AURORA 2007PCORC-5.07Update_NIM Summary 29 2" xfId="5346"/>
    <cellStyle name="_DEM-WP(C) Costs not in AURORA 2007PCORC-5.07Update_NIM Summary 3" xfId="5347"/>
    <cellStyle name="_DEM-WP(C) Costs not in AURORA 2007PCORC-5.07Update_NIM Summary 3 2" xfId="5348"/>
    <cellStyle name="_DEM-WP(C) Costs not in AURORA 2007PCORC-5.07Update_NIM Summary 30" xfId="5349"/>
    <cellStyle name="_DEM-WP(C) Costs not in AURORA 2007PCORC-5.07Update_NIM Summary 30 2" xfId="5350"/>
    <cellStyle name="_DEM-WP(C) Costs not in AURORA 2007PCORC-5.07Update_NIM Summary 31" xfId="5351"/>
    <cellStyle name="_DEM-WP(C) Costs not in AURORA 2007PCORC-5.07Update_NIM Summary 31 2" xfId="5352"/>
    <cellStyle name="_DEM-WP(C) Costs not in AURORA 2007PCORC-5.07Update_NIM Summary 32" xfId="5353"/>
    <cellStyle name="_DEM-WP(C) Costs not in AURORA 2007PCORC-5.07Update_NIM Summary 32 2" xfId="5354"/>
    <cellStyle name="_DEM-WP(C) Costs not in AURORA 2007PCORC-5.07Update_NIM Summary 33" xfId="5355"/>
    <cellStyle name="_DEM-WP(C) Costs not in AURORA 2007PCORC-5.07Update_NIM Summary 33 2" xfId="5356"/>
    <cellStyle name="_DEM-WP(C) Costs not in AURORA 2007PCORC-5.07Update_NIM Summary 34" xfId="5357"/>
    <cellStyle name="_DEM-WP(C) Costs not in AURORA 2007PCORC-5.07Update_NIM Summary 34 2" xfId="5358"/>
    <cellStyle name="_DEM-WP(C) Costs not in AURORA 2007PCORC-5.07Update_NIM Summary 35" xfId="5359"/>
    <cellStyle name="_DEM-WP(C) Costs not in AURORA 2007PCORC-5.07Update_NIM Summary 35 2" xfId="5360"/>
    <cellStyle name="_DEM-WP(C) Costs not in AURORA 2007PCORC-5.07Update_NIM Summary 36" xfId="5361"/>
    <cellStyle name="_DEM-WP(C) Costs not in AURORA 2007PCORC-5.07Update_NIM Summary 36 2" xfId="5362"/>
    <cellStyle name="_DEM-WP(C) Costs not in AURORA 2007PCORC-5.07Update_NIM Summary 37" xfId="5363"/>
    <cellStyle name="_DEM-WP(C) Costs not in AURORA 2007PCORC-5.07Update_NIM Summary 37 2" xfId="5364"/>
    <cellStyle name="_DEM-WP(C) Costs not in AURORA 2007PCORC-5.07Update_NIM Summary 38" xfId="5365"/>
    <cellStyle name="_DEM-WP(C) Costs not in AURORA 2007PCORC-5.07Update_NIM Summary 38 2" xfId="5366"/>
    <cellStyle name="_DEM-WP(C) Costs not in AURORA 2007PCORC-5.07Update_NIM Summary 39" xfId="5367"/>
    <cellStyle name="_DEM-WP(C) Costs not in AURORA 2007PCORC-5.07Update_NIM Summary 39 2" xfId="5368"/>
    <cellStyle name="_DEM-WP(C) Costs not in AURORA 2007PCORC-5.07Update_NIM Summary 4" xfId="5369"/>
    <cellStyle name="_DEM-WP(C) Costs not in AURORA 2007PCORC-5.07Update_NIM Summary 4 2" xfId="5370"/>
    <cellStyle name="_DEM-WP(C) Costs not in AURORA 2007PCORC-5.07Update_NIM Summary 40" xfId="5371"/>
    <cellStyle name="_DEM-WP(C) Costs not in AURORA 2007PCORC-5.07Update_NIM Summary 40 2" xfId="5372"/>
    <cellStyle name="_DEM-WP(C) Costs not in AURORA 2007PCORC-5.07Update_NIM Summary 41" xfId="5373"/>
    <cellStyle name="_DEM-WP(C) Costs not in AURORA 2007PCORC-5.07Update_NIM Summary 41 2" xfId="5374"/>
    <cellStyle name="_DEM-WP(C) Costs not in AURORA 2007PCORC-5.07Update_NIM Summary 42" xfId="5375"/>
    <cellStyle name="_DEM-WP(C) Costs not in AURORA 2007PCORC-5.07Update_NIM Summary 42 2" xfId="5376"/>
    <cellStyle name="_DEM-WP(C) Costs not in AURORA 2007PCORC-5.07Update_NIM Summary 43" xfId="5377"/>
    <cellStyle name="_DEM-WP(C) Costs not in AURORA 2007PCORC-5.07Update_NIM Summary 43 2" xfId="5378"/>
    <cellStyle name="_DEM-WP(C) Costs not in AURORA 2007PCORC-5.07Update_NIM Summary 44" xfId="5379"/>
    <cellStyle name="_DEM-WP(C) Costs not in AURORA 2007PCORC-5.07Update_NIM Summary 44 2" xfId="5380"/>
    <cellStyle name="_DEM-WP(C) Costs not in AURORA 2007PCORC-5.07Update_NIM Summary 45" xfId="5381"/>
    <cellStyle name="_DEM-WP(C) Costs not in AURORA 2007PCORC-5.07Update_NIM Summary 45 2" xfId="5382"/>
    <cellStyle name="_DEM-WP(C) Costs not in AURORA 2007PCORC-5.07Update_NIM Summary 46" xfId="5383"/>
    <cellStyle name="_DEM-WP(C) Costs not in AURORA 2007PCORC-5.07Update_NIM Summary 46 2" xfId="5384"/>
    <cellStyle name="_DEM-WP(C) Costs not in AURORA 2007PCORC-5.07Update_NIM Summary 47" xfId="5385"/>
    <cellStyle name="_DEM-WP(C) Costs not in AURORA 2007PCORC-5.07Update_NIM Summary 47 2" xfId="5386"/>
    <cellStyle name="_DEM-WP(C) Costs not in AURORA 2007PCORC-5.07Update_NIM Summary 48" xfId="5387"/>
    <cellStyle name="_DEM-WP(C) Costs not in AURORA 2007PCORC-5.07Update_NIM Summary 49" xfId="5388"/>
    <cellStyle name="_DEM-WP(C) Costs not in AURORA 2007PCORC-5.07Update_NIM Summary 5" xfId="5389"/>
    <cellStyle name="_DEM-WP(C) Costs not in AURORA 2007PCORC-5.07Update_NIM Summary 5 2" xfId="5390"/>
    <cellStyle name="_DEM-WP(C) Costs not in AURORA 2007PCORC-5.07Update_NIM Summary 50" xfId="5391"/>
    <cellStyle name="_DEM-WP(C) Costs not in AURORA 2007PCORC-5.07Update_NIM Summary 51" xfId="5392"/>
    <cellStyle name="_DEM-WP(C) Costs not in AURORA 2007PCORC-5.07Update_NIM Summary 6" xfId="5393"/>
    <cellStyle name="_DEM-WP(C) Costs not in AURORA 2007PCORC-5.07Update_NIM Summary 6 2" xfId="5394"/>
    <cellStyle name="_DEM-WP(C) Costs not in AURORA 2007PCORC-5.07Update_NIM Summary 7" xfId="5395"/>
    <cellStyle name="_DEM-WP(C) Costs not in AURORA 2007PCORC-5.07Update_NIM Summary 7 2" xfId="5396"/>
    <cellStyle name="_DEM-WP(C) Costs not in AURORA 2007PCORC-5.07Update_NIM Summary 8" xfId="5397"/>
    <cellStyle name="_DEM-WP(C) Costs not in AURORA 2007PCORC-5.07Update_NIM Summary 8 2" xfId="5398"/>
    <cellStyle name="_DEM-WP(C) Costs not in AURORA 2007PCORC-5.07Update_NIM Summary 9" xfId="5399"/>
    <cellStyle name="_DEM-WP(C) Costs not in AURORA 2007PCORC-5.07Update_NIM Summary 9 2" xfId="5400"/>
    <cellStyle name="_DEM-WP(C) Costs not in AURORA 2007PCORC-5.07Update_NIM Summary_DEM-WP(C) ENERG10C--ctn Mid-C_042010 2010GRC" xfId="5401"/>
    <cellStyle name="_DEM-WP(C) Costs not in AURORA 2007PCORC-5.07Update_NIM Summary_DEM-WP(C) ENERG10C--ctn Mid-C_042010 2010GRC 2" xfId="5402"/>
    <cellStyle name="_DEM-WP(C) Costs not in AURORA 2007PCORC-5.07Update_NIM+O&amp;M Monthly" xfId="5403"/>
    <cellStyle name="_DEM-WP(C) Costs not in AURORA 2007PCORC-5.07Update_NIM+O&amp;M Monthly 2" xfId="5404"/>
    <cellStyle name="_DEM-WP(C) Costs not in AURORA 2007PCORC-5.07Update_Power Costs - Comparison bx Rbtl-Staff-Jt-PC" xfId="5405"/>
    <cellStyle name="_DEM-WP(C) Costs not in AURORA 2007PCORC-5.07Update_Power Costs - Comparison bx Rbtl-Staff-Jt-PC 2" xfId="5406"/>
    <cellStyle name="_DEM-WP(C) Costs not in AURORA 2007PCORC-5.07Update_Power Costs - Comparison bx Rbtl-Staff-Jt-PC 2 2" xfId="5407"/>
    <cellStyle name="_DEM-WP(C) Costs not in AURORA 2007PCORC-5.07Update_Power Costs - Comparison bx Rbtl-Staff-Jt-PC 2 2 2" xfId="5408"/>
    <cellStyle name="_DEM-WP(C) Costs not in AURORA 2007PCORC-5.07Update_Power Costs - Comparison bx Rbtl-Staff-Jt-PC 2 3" xfId="5409"/>
    <cellStyle name="_DEM-WP(C) Costs not in AURORA 2007PCORC-5.07Update_Power Costs - Comparison bx Rbtl-Staff-Jt-PC 3" xfId="5410"/>
    <cellStyle name="_DEM-WP(C) Costs not in AURORA 2007PCORC-5.07Update_Power Costs - Comparison bx Rbtl-Staff-Jt-PC 3 2" xfId="5411"/>
    <cellStyle name="_DEM-WP(C) Costs not in AURORA 2007PCORC-5.07Update_Power Costs - Comparison bx Rbtl-Staff-Jt-PC 4" xfId="5412"/>
    <cellStyle name="_DEM-WP(C) Costs not in AURORA 2007PCORC-5.07Update_Power Costs - Comparison bx Rbtl-Staff-Jt-PC_DEM-WP(C) ENERG10C--ctn Mid-C_042010 2010GRC" xfId="5413"/>
    <cellStyle name="_DEM-WP(C) Costs not in AURORA 2007PCORC-5.07Update_Power Costs - Comparison bx Rbtl-Staff-Jt-PC_DEM-WP(C) ENERG10C--ctn Mid-C_042010 2010GRC 2" xfId="5414"/>
    <cellStyle name="_DEM-WP(C) Costs not in AURORA 2007PCORC-5.07Update_Rebuttal Power Costs" xfId="5415"/>
    <cellStyle name="_DEM-WP(C) Costs not in AURORA 2007PCORC-5.07Update_Rebuttal Power Costs 2" xfId="5416"/>
    <cellStyle name="_DEM-WP(C) Costs not in AURORA 2007PCORC-5.07Update_Rebuttal Power Costs 2 2" xfId="5417"/>
    <cellStyle name="_DEM-WP(C) Costs not in AURORA 2007PCORC-5.07Update_Rebuttal Power Costs 2 2 2" xfId="5418"/>
    <cellStyle name="_DEM-WP(C) Costs not in AURORA 2007PCORC-5.07Update_Rebuttal Power Costs 2 3" xfId="5419"/>
    <cellStyle name="_DEM-WP(C) Costs not in AURORA 2007PCORC-5.07Update_Rebuttal Power Costs 3" xfId="5420"/>
    <cellStyle name="_DEM-WP(C) Costs not in AURORA 2007PCORC-5.07Update_Rebuttal Power Costs 3 2" xfId="5421"/>
    <cellStyle name="_DEM-WP(C) Costs not in AURORA 2007PCORC-5.07Update_Rebuttal Power Costs 4" xfId="5422"/>
    <cellStyle name="_DEM-WP(C) Costs not in AURORA 2007PCORC-5.07Update_Rebuttal Power Costs_DEM-WP(C) ENERG10C--ctn Mid-C_042010 2010GRC" xfId="5423"/>
    <cellStyle name="_DEM-WP(C) Costs not in AURORA 2007PCORC-5.07Update_Rebuttal Power Costs_DEM-WP(C) ENERG10C--ctn Mid-C_042010 2010GRC 2" xfId="5424"/>
    <cellStyle name="_DEM-WP(C) Costs not in AURORA 2007PCORC-5.07Update_TENASKA REGULATORY ASSET" xfId="5425"/>
    <cellStyle name="_DEM-WP(C) Costs not in AURORA 2007PCORC-5.07Update_TENASKA REGULATORY ASSET 2" xfId="5426"/>
    <cellStyle name="_DEM-WP(C) Costs not in AURORA 2007PCORC-5.07Update_TENASKA REGULATORY ASSET 2 2" xfId="5427"/>
    <cellStyle name="_DEM-WP(C) Costs not in AURORA 2007PCORC-5.07Update_TENASKA REGULATORY ASSET 3" xfId="5428"/>
    <cellStyle name="_DEM-WP(C) Costs Not In AURORA 2009GRC" xfId="5429"/>
    <cellStyle name="_DEM-WP(C) Costs Not In AURORA 2009GRC 2" xfId="5430"/>
    <cellStyle name="_x0013__DEM-WP(C) ENERG10C--ctn Mid-C_042010 2010GRC" xfId="5431"/>
    <cellStyle name="_x0013__DEM-WP(C) ENERG10C--ctn Mid-C_042010 2010GRC 2" xfId="5432"/>
    <cellStyle name="_DEM-WP(C) Prod O&amp;M 2007GRC" xfId="5433"/>
    <cellStyle name="_DEM-WP(C) Prod O&amp;M 2007GRC 2" xfId="5434"/>
    <cellStyle name="_DEM-WP(C) Prod O&amp;M 2007GRC 2 2" xfId="5435"/>
    <cellStyle name="_DEM-WP(C) Prod O&amp;M 2007GRC 2 2 2" xfId="5436"/>
    <cellStyle name="_DEM-WP(C) Prod O&amp;M 2007GRC 2 3" xfId="5437"/>
    <cellStyle name="_DEM-WP(C) Prod O&amp;M 2007GRC 3" xfId="5438"/>
    <cellStyle name="_DEM-WP(C) Prod O&amp;M 2007GRC 3 2" xfId="5439"/>
    <cellStyle name="_DEM-WP(C) Prod O&amp;M 2007GRC 4" xfId="5440"/>
    <cellStyle name="_DEM-WP(C) Prod O&amp;M 2007GRC 4 2" xfId="5441"/>
    <cellStyle name="_DEM-WP(C) Prod O&amp;M 2007GRC 5" xfId="5442"/>
    <cellStyle name="_DEM-WP(C) Prod O&amp;M 2007GRC 5 2" xfId="5443"/>
    <cellStyle name="_DEM-WP(C) Prod O&amp;M 2007GRC 6" xfId="5444"/>
    <cellStyle name="_DEM-WP(C) Prod O&amp;M 2007GRC 6 2" xfId="5445"/>
    <cellStyle name="_DEM-WP(C) Prod O&amp;M 2007GRC_Adj Bench DR 3 for Initial Briefs (Electric)" xfId="5446"/>
    <cellStyle name="_DEM-WP(C) Prod O&amp;M 2007GRC_Adj Bench DR 3 for Initial Briefs (Electric) 2" xfId="5447"/>
    <cellStyle name="_DEM-WP(C) Prod O&amp;M 2007GRC_Adj Bench DR 3 for Initial Briefs (Electric) 2 2" xfId="5448"/>
    <cellStyle name="_DEM-WP(C) Prod O&amp;M 2007GRC_Adj Bench DR 3 for Initial Briefs (Electric) 2 2 2" xfId="5449"/>
    <cellStyle name="_DEM-WP(C) Prod O&amp;M 2007GRC_Adj Bench DR 3 for Initial Briefs (Electric) 2 3" xfId="5450"/>
    <cellStyle name="_DEM-WP(C) Prod O&amp;M 2007GRC_Adj Bench DR 3 for Initial Briefs (Electric) 3" xfId="5451"/>
    <cellStyle name="_DEM-WP(C) Prod O&amp;M 2007GRC_Adj Bench DR 3 for Initial Briefs (Electric) 3 2" xfId="5452"/>
    <cellStyle name="_DEM-WP(C) Prod O&amp;M 2007GRC_Adj Bench DR 3 for Initial Briefs (Electric) 4" xfId="5453"/>
    <cellStyle name="_DEM-WP(C) Prod O&amp;M 2007GRC_Adj Bench DR 3 for Initial Briefs (Electric)_DEM-WP(C) ENERG10C--ctn Mid-C_042010 2010GRC" xfId="5454"/>
    <cellStyle name="_DEM-WP(C) Prod O&amp;M 2007GRC_Adj Bench DR 3 for Initial Briefs (Electric)_DEM-WP(C) ENERG10C--ctn Mid-C_042010 2010GRC 2" xfId="5455"/>
    <cellStyle name="_DEM-WP(C) Prod O&amp;M 2007GRC_Book2" xfId="5456"/>
    <cellStyle name="_DEM-WP(C) Prod O&amp;M 2007GRC_Book2 2" xfId="5457"/>
    <cellStyle name="_DEM-WP(C) Prod O&amp;M 2007GRC_Book2 2 2" xfId="5458"/>
    <cellStyle name="_DEM-WP(C) Prod O&amp;M 2007GRC_Book2 2 2 2" xfId="5459"/>
    <cellStyle name="_DEM-WP(C) Prod O&amp;M 2007GRC_Book2 2 3" xfId="5460"/>
    <cellStyle name="_DEM-WP(C) Prod O&amp;M 2007GRC_Book2 3" xfId="5461"/>
    <cellStyle name="_DEM-WP(C) Prod O&amp;M 2007GRC_Book2 3 2" xfId="5462"/>
    <cellStyle name="_DEM-WP(C) Prod O&amp;M 2007GRC_Book2 4" xfId="5463"/>
    <cellStyle name="_DEM-WP(C) Prod O&amp;M 2007GRC_Book2_Adj Bench DR 3 for Initial Briefs (Electric)" xfId="5464"/>
    <cellStyle name="_DEM-WP(C) Prod O&amp;M 2007GRC_Book2_Adj Bench DR 3 for Initial Briefs (Electric) 2" xfId="5465"/>
    <cellStyle name="_DEM-WP(C) Prod O&amp;M 2007GRC_Book2_Adj Bench DR 3 for Initial Briefs (Electric) 2 2" xfId="5466"/>
    <cellStyle name="_DEM-WP(C) Prod O&amp;M 2007GRC_Book2_Adj Bench DR 3 for Initial Briefs (Electric) 2 2 2" xfId="5467"/>
    <cellStyle name="_DEM-WP(C) Prod O&amp;M 2007GRC_Book2_Adj Bench DR 3 for Initial Briefs (Electric) 2 3" xfId="5468"/>
    <cellStyle name="_DEM-WP(C) Prod O&amp;M 2007GRC_Book2_Adj Bench DR 3 for Initial Briefs (Electric) 3" xfId="5469"/>
    <cellStyle name="_DEM-WP(C) Prod O&amp;M 2007GRC_Book2_Adj Bench DR 3 for Initial Briefs (Electric) 3 2" xfId="5470"/>
    <cellStyle name="_DEM-WP(C) Prod O&amp;M 2007GRC_Book2_Adj Bench DR 3 for Initial Briefs (Electric) 4" xfId="5471"/>
    <cellStyle name="_DEM-WP(C) Prod O&amp;M 2007GRC_Book2_Adj Bench DR 3 for Initial Briefs (Electric)_DEM-WP(C) ENERG10C--ctn Mid-C_042010 2010GRC" xfId="5472"/>
    <cellStyle name="_DEM-WP(C) Prod O&amp;M 2007GRC_Book2_Adj Bench DR 3 for Initial Briefs (Electric)_DEM-WP(C) ENERG10C--ctn Mid-C_042010 2010GRC 2" xfId="5473"/>
    <cellStyle name="_DEM-WP(C) Prod O&amp;M 2007GRC_Book2_DEM-WP(C) ENERG10C--ctn Mid-C_042010 2010GRC" xfId="5474"/>
    <cellStyle name="_DEM-WP(C) Prod O&amp;M 2007GRC_Book2_DEM-WP(C) ENERG10C--ctn Mid-C_042010 2010GRC 2" xfId="5475"/>
    <cellStyle name="_DEM-WP(C) Prod O&amp;M 2007GRC_Book2_Electric Rev Req Model (2009 GRC) Rebuttal" xfId="5476"/>
    <cellStyle name="_DEM-WP(C) Prod O&amp;M 2007GRC_Book2_Electric Rev Req Model (2009 GRC) Rebuttal 2" xfId="5477"/>
    <cellStyle name="_DEM-WP(C) Prod O&amp;M 2007GRC_Book2_Electric Rev Req Model (2009 GRC) Rebuttal 2 2" xfId="5478"/>
    <cellStyle name="_DEM-WP(C) Prod O&amp;M 2007GRC_Book2_Electric Rev Req Model (2009 GRC) Rebuttal 3" xfId="5479"/>
    <cellStyle name="_DEM-WP(C) Prod O&amp;M 2007GRC_Book2_Electric Rev Req Model (2009 GRC) Rebuttal REmoval of New  WH Solar AdjustMI" xfId="5480"/>
    <cellStyle name="_DEM-WP(C) Prod O&amp;M 2007GRC_Book2_Electric Rev Req Model (2009 GRC) Rebuttal REmoval of New  WH Solar AdjustMI 2" xfId="5481"/>
    <cellStyle name="_DEM-WP(C) Prod O&amp;M 2007GRC_Book2_Electric Rev Req Model (2009 GRC) Rebuttal REmoval of New  WH Solar AdjustMI 2 2" xfId="5482"/>
    <cellStyle name="_DEM-WP(C) Prod O&amp;M 2007GRC_Book2_Electric Rev Req Model (2009 GRC) Rebuttal REmoval of New  WH Solar AdjustMI 2 2 2" xfId="5483"/>
    <cellStyle name="_DEM-WP(C) Prod O&amp;M 2007GRC_Book2_Electric Rev Req Model (2009 GRC) Rebuttal REmoval of New  WH Solar AdjustMI 2 3" xfId="5484"/>
    <cellStyle name="_DEM-WP(C) Prod O&amp;M 2007GRC_Book2_Electric Rev Req Model (2009 GRC) Rebuttal REmoval of New  WH Solar AdjustMI 3" xfId="5485"/>
    <cellStyle name="_DEM-WP(C) Prod O&amp;M 2007GRC_Book2_Electric Rev Req Model (2009 GRC) Rebuttal REmoval of New  WH Solar AdjustMI 3 2" xfId="5486"/>
    <cellStyle name="_DEM-WP(C) Prod O&amp;M 2007GRC_Book2_Electric Rev Req Model (2009 GRC) Rebuttal REmoval of New  WH Solar AdjustMI 4" xfId="5487"/>
    <cellStyle name="_DEM-WP(C) Prod O&amp;M 2007GRC_Book2_Electric Rev Req Model (2009 GRC) Rebuttal REmoval of New  WH Solar AdjustMI_DEM-WP(C) ENERG10C--ctn Mid-C_042010 2010GRC" xfId="5488"/>
    <cellStyle name="_DEM-WP(C) Prod O&amp;M 2007GRC_Book2_Electric Rev Req Model (2009 GRC) Rebuttal REmoval of New  WH Solar AdjustMI_DEM-WP(C) ENERG10C--ctn Mid-C_042010 2010GRC 2" xfId="5489"/>
    <cellStyle name="_DEM-WP(C) Prod O&amp;M 2007GRC_Book2_Electric Rev Req Model (2009 GRC) Revised 01-18-2010" xfId="5490"/>
    <cellStyle name="_DEM-WP(C) Prod O&amp;M 2007GRC_Book2_Electric Rev Req Model (2009 GRC) Revised 01-18-2010 2" xfId="5491"/>
    <cellStyle name="_DEM-WP(C) Prod O&amp;M 2007GRC_Book2_Electric Rev Req Model (2009 GRC) Revised 01-18-2010 2 2" xfId="5492"/>
    <cellStyle name="_DEM-WP(C) Prod O&amp;M 2007GRC_Book2_Electric Rev Req Model (2009 GRC) Revised 01-18-2010 2 2 2" xfId="5493"/>
    <cellStyle name="_DEM-WP(C) Prod O&amp;M 2007GRC_Book2_Electric Rev Req Model (2009 GRC) Revised 01-18-2010 2 3" xfId="5494"/>
    <cellStyle name="_DEM-WP(C) Prod O&amp;M 2007GRC_Book2_Electric Rev Req Model (2009 GRC) Revised 01-18-2010 3" xfId="5495"/>
    <cellStyle name="_DEM-WP(C) Prod O&amp;M 2007GRC_Book2_Electric Rev Req Model (2009 GRC) Revised 01-18-2010 3 2" xfId="5496"/>
    <cellStyle name="_DEM-WP(C) Prod O&amp;M 2007GRC_Book2_Electric Rev Req Model (2009 GRC) Revised 01-18-2010 4" xfId="5497"/>
    <cellStyle name="_DEM-WP(C) Prod O&amp;M 2007GRC_Book2_Electric Rev Req Model (2009 GRC) Revised 01-18-2010_DEM-WP(C) ENERG10C--ctn Mid-C_042010 2010GRC" xfId="5498"/>
    <cellStyle name="_DEM-WP(C) Prod O&amp;M 2007GRC_Book2_Electric Rev Req Model (2009 GRC) Revised 01-18-2010_DEM-WP(C) ENERG10C--ctn Mid-C_042010 2010GRC 2" xfId="5499"/>
    <cellStyle name="_DEM-WP(C) Prod O&amp;M 2007GRC_Book2_Final Order Electric EXHIBIT A-1" xfId="5500"/>
    <cellStyle name="_DEM-WP(C) Prod O&amp;M 2007GRC_Book2_Final Order Electric EXHIBIT A-1 2" xfId="5501"/>
    <cellStyle name="_DEM-WP(C) Prod O&amp;M 2007GRC_Book2_Final Order Electric EXHIBIT A-1 2 2" xfId="5502"/>
    <cellStyle name="_DEM-WP(C) Prod O&amp;M 2007GRC_Book2_Final Order Electric EXHIBIT A-1 3" xfId="5503"/>
    <cellStyle name="_DEM-WP(C) Prod O&amp;M 2007GRC_Colstrip 1&amp;2 Annual O&amp;M Budgets" xfId="5504"/>
    <cellStyle name="_DEM-WP(C) Prod O&amp;M 2007GRC_Confidential Material" xfId="5505"/>
    <cellStyle name="_DEM-WP(C) Prod O&amp;M 2007GRC_Confidential Material 2" xfId="5506"/>
    <cellStyle name="_DEM-WP(C) Prod O&amp;M 2007GRC_DEM-WP(C) Colstrip 12 Coal Cost Forecast 2010GRC" xfId="5507"/>
    <cellStyle name="_DEM-WP(C) Prod O&amp;M 2007GRC_DEM-WP(C) Colstrip 12 Coal Cost Forecast 2010GRC 2" xfId="5508"/>
    <cellStyle name="_DEM-WP(C) Prod O&amp;M 2007GRC_DEM-WP(C) ENERG10C--ctn Mid-C_042010 2010GRC" xfId="5509"/>
    <cellStyle name="_DEM-WP(C) Prod O&amp;M 2007GRC_DEM-WP(C) ENERG10C--ctn Mid-C_042010 2010GRC 2" xfId="5510"/>
    <cellStyle name="_DEM-WP(C) Prod O&amp;M 2007GRC_DEM-WP(C) Production O&amp;M 2010GRC As-Filed" xfId="5511"/>
    <cellStyle name="_DEM-WP(C) Prod O&amp;M 2007GRC_DEM-WP(C) Production O&amp;M 2010GRC As-Filed 2" xfId="5512"/>
    <cellStyle name="_DEM-WP(C) Prod O&amp;M 2007GRC_DEM-WP(C) Production O&amp;M 2010GRC As-Filed 2 2" xfId="5513"/>
    <cellStyle name="_DEM-WP(C) Prod O&amp;M 2007GRC_DEM-WP(C) Production O&amp;M 2010GRC As-Filed 3" xfId="5514"/>
    <cellStyle name="_DEM-WP(C) Prod O&amp;M 2007GRC_DEM-WP(C) Production O&amp;M 2010GRC As-Filed 3 2" xfId="5515"/>
    <cellStyle name="_DEM-WP(C) Prod O&amp;M 2007GRC_DEM-WP(C) Production O&amp;M 2010GRC As-Filed 4" xfId="5516"/>
    <cellStyle name="_DEM-WP(C) Prod O&amp;M 2007GRC_DEM-WP(C) Production O&amp;M 2010GRC As-Filed 4 2" xfId="5517"/>
    <cellStyle name="_DEM-WP(C) Prod O&amp;M 2007GRC_DEM-WP(C) Production O&amp;M 2010GRC As-Filed 5" xfId="5518"/>
    <cellStyle name="_DEM-WP(C) Prod O&amp;M 2007GRC_DEM-WP(C) Production O&amp;M 2010GRC As-Filed 5 2" xfId="5519"/>
    <cellStyle name="_DEM-WP(C) Prod O&amp;M 2007GRC_DEM-WP(C) Production O&amp;M 2010GRC As-Filed 6" xfId="5520"/>
    <cellStyle name="_DEM-WP(C) Prod O&amp;M 2007GRC_DEM-WP(C) Production O&amp;M 2010GRC As-Filed 6 2" xfId="5521"/>
    <cellStyle name="_DEM-WP(C) Prod O&amp;M 2007GRC_Electric Rev Req Model (2009 GRC) Rebuttal" xfId="5522"/>
    <cellStyle name="_DEM-WP(C) Prod O&amp;M 2007GRC_Electric Rev Req Model (2009 GRC) Rebuttal 2" xfId="5523"/>
    <cellStyle name="_DEM-WP(C) Prod O&amp;M 2007GRC_Electric Rev Req Model (2009 GRC) Rebuttal 2 2" xfId="5524"/>
    <cellStyle name="_DEM-WP(C) Prod O&amp;M 2007GRC_Electric Rev Req Model (2009 GRC) Rebuttal 3" xfId="5525"/>
    <cellStyle name="_DEM-WP(C) Prod O&amp;M 2007GRC_Electric Rev Req Model (2009 GRC) Rebuttal REmoval of New  WH Solar AdjustMI" xfId="5526"/>
    <cellStyle name="_DEM-WP(C) Prod O&amp;M 2007GRC_Electric Rev Req Model (2009 GRC) Rebuttal REmoval of New  WH Solar AdjustMI 2" xfId="5527"/>
    <cellStyle name="_DEM-WP(C) Prod O&amp;M 2007GRC_Electric Rev Req Model (2009 GRC) Rebuttal REmoval of New  WH Solar AdjustMI 2 2" xfId="5528"/>
    <cellStyle name="_DEM-WP(C) Prod O&amp;M 2007GRC_Electric Rev Req Model (2009 GRC) Rebuttal REmoval of New  WH Solar AdjustMI 2 2 2" xfId="5529"/>
    <cellStyle name="_DEM-WP(C) Prod O&amp;M 2007GRC_Electric Rev Req Model (2009 GRC) Rebuttal REmoval of New  WH Solar AdjustMI 2 3" xfId="5530"/>
    <cellStyle name="_DEM-WP(C) Prod O&amp;M 2007GRC_Electric Rev Req Model (2009 GRC) Rebuttal REmoval of New  WH Solar AdjustMI 3" xfId="5531"/>
    <cellStyle name="_DEM-WP(C) Prod O&amp;M 2007GRC_Electric Rev Req Model (2009 GRC) Rebuttal REmoval of New  WH Solar AdjustMI 3 2" xfId="5532"/>
    <cellStyle name="_DEM-WP(C) Prod O&amp;M 2007GRC_Electric Rev Req Model (2009 GRC) Rebuttal REmoval of New  WH Solar AdjustMI 4" xfId="5533"/>
    <cellStyle name="_DEM-WP(C) Prod O&amp;M 2007GRC_Electric Rev Req Model (2009 GRC) Rebuttal REmoval of New  WH Solar AdjustMI_DEM-WP(C) ENERG10C--ctn Mid-C_042010 2010GRC" xfId="5534"/>
    <cellStyle name="_DEM-WP(C) Prod O&amp;M 2007GRC_Electric Rev Req Model (2009 GRC) Rebuttal REmoval of New  WH Solar AdjustMI_DEM-WP(C) ENERG10C--ctn Mid-C_042010 2010GRC 2" xfId="5535"/>
    <cellStyle name="_DEM-WP(C) Prod O&amp;M 2007GRC_Electric Rev Req Model (2009 GRC) Revised 01-18-2010" xfId="5536"/>
    <cellStyle name="_DEM-WP(C) Prod O&amp;M 2007GRC_Electric Rev Req Model (2009 GRC) Revised 01-18-2010 2" xfId="5537"/>
    <cellStyle name="_DEM-WP(C) Prod O&amp;M 2007GRC_Electric Rev Req Model (2009 GRC) Revised 01-18-2010 2 2" xfId="5538"/>
    <cellStyle name="_DEM-WP(C) Prod O&amp;M 2007GRC_Electric Rev Req Model (2009 GRC) Revised 01-18-2010 2 2 2" xfId="5539"/>
    <cellStyle name="_DEM-WP(C) Prod O&amp;M 2007GRC_Electric Rev Req Model (2009 GRC) Revised 01-18-2010 2 3" xfId="5540"/>
    <cellStyle name="_DEM-WP(C) Prod O&amp;M 2007GRC_Electric Rev Req Model (2009 GRC) Revised 01-18-2010 3" xfId="5541"/>
    <cellStyle name="_DEM-WP(C) Prod O&amp;M 2007GRC_Electric Rev Req Model (2009 GRC) Revised 01-18-2010 3 2" xfId="5542"/>
    <cellStyle name="_DEM-WP(C) Prod O&amp;M 2007GRC_Electric Rev Req Model (2009 GRC) Revised 01-18-2010 4" xfId="5543"/>
    <cellStyle name="_DEM-WP(C) Prod O&amp;M 2007GRC_Electric Rev Req Model (2009 GRC) Revised 01-18-2010_DEM-WP(C) ENERG10C--ctn Mid-C_042010 2010GRC" xfId="5544"/>
    <cellStyle name="_DEM-WP(C) Prod O&amp;M 2007GRC_Electric Rev Req Model (2009 GRC) Revised 01-18-2010_DEM-WP(C) ENERG10C--ctn Mid-C_042010 2010GRC 2" xfId="5545"/>
    <cellStyle name="_DEM-WP(C) Prod O&amp;M 2007GRC_Final Order Electric EXHIBIT A-1" xfId="5546"/>
    <cellStyle name="_DEM-WP(C) Prod O&amp;M 2007GRC_Final Order Electric EXHIBIT A-1 2" xfId="5547"/>
    <cellStyle name="_DEM-WP(C) Prod O&amp;M 2007GRC_Final Order Electric EXHIBIT A-1 2 2" xfId="5548"/>
    <cellStyle name="_DEM-WP(C) Prod O&amp;M 2007GRC_Final Order Electric EXHIBIT A-1 3" xfId="5549"/>
    <cellStyle name="_DEM-WP(C) Prod O&amp;M 2007GRC_Rebuttal Power Costs" xfId="5550"/>
    <cellStyle name="_DEM-WP(C) Prod O&amp;M 2007GRC_Rebuttal Power Costs 2" xfId="5551"/>
    <cellStyle name="_DEM-WP(C) Prod O&amp;M 2007GRC_Rebuttal Power Costs 2 2" xfId="5552"/>
    <cellStyle name="_DEM-WP(C) Prod O&amp;M 2007GRC_Rebuttal Power Costs 2 2 2" xfId="5553"/>
    <cellStyle name="_DEM-WP(C) Prod O&amp;M 2007GRC_Rebuttal Power Costs 2 3" xfId="5554"/>
    <cellStyle name="_DEM-WP(C) Prod O&amp;M 2007GRC_Rebuttal Power Costs 3" xfId="5555"/>
    <cellStyle name="_DEM-WP(C) Prod O&amp;M 2007GRC_Rebuttal Power Costs 3 2" xfId="5556"/>
    <cellStyle name="_DEM-WP(C) Prod O&amp;M 2007GRC_Rebuttal Power Costs 4" xfId="5557"/>
    <cellStyle name="_DEM-WP(C) Prod O&amp;M 2007GRC_Rebuttal Power Costs_Adj Bench DR 3 for Initial Briefs (Electric)" xfId="5558"/>
    <cellStyle name="_DEM-WP(C) Prod O&amp;M 2007GRC_Rebuttal Power Costs_Adj Bench DR 3 for Initial Briefs (Electric) 2" xfId="5559"/>
    <cellStyle name="_DEM-WP(C) Prod O&amp;M 2007GRC_Rebuttal Power Costs_Adj Bench DR 3 for Initial Briefs (Electric) 2 2" xfId="5560"/>
    <cellStyle name="_DEM-WP(C) Prod O&amp;M 2007GRC_Rebuttal Power Costs_Adj Bench DR 3 for Initial Briefs (Electric) 2 2 2" xfId="5561"/>
    <cellStyle name="_DEM-WP(C) Prod O&amp;M 2007GRC_Rebuttal Power Costs_Adj Bench DR 3 for Initial Briefs (Electric) 2 3" xfId="5562"/>
    <cellStyle name="_DEM-WP(C) Prod O&amp;M 2007GRC_Rebuttal Power Costs_Adj Bench DR 3 for Initial Briefs (Electric) 3" xfId="5563"/>
    <cellStyle name="_DEM-WP(C) Prod O&amp;M 2007GRC_Rebuttal Power Costs_Adj Bench DR 3 for Initial Briefs (Electric) 3 2" xfId="5564"/>
    <cellStyle name="_DEM-WP(C) Prod O&amp;M 2007GRC_Rebuttal Power Costs_Adj Bench DR 3 for Initial Briefs (Electric) 4" xfId="5565"/>
    <cellStyle name="_DEM-WP(C) Prod O&amp;M 2007GRC_Rebuttal Power Costs_Adj Bench DR 3 for Initial Briefs (Electric)_DEM-WP(C) ENERG10C--ctn Mid-C_042010 2010GRC" xfId="5566"/>
    <cellStyle name="_DEM-WP(C) Prod O&amp;M 2007GRC_Rebuttal Power Costs_Adj Bench DR 3 for Initial Briefs (Electric)_DEM-WP(C) ENERG10C--ctn Mid-C_042010 2010GRC 2" xfId="5567"/>
    <cellStyle name="_DEM-WP(C) Prod O&amp;M 2007GRC_Rebuttal Power Costs_DEM-WP(C) ENERG10C--ctn Mid-C_042010 2010GRC" xfId="5568"/>
    <cellStyle name="_DEM-WP(C) Prod O&amp;M 2007GRC_Rebuttal Power Costs_DEM-WP(C) ENERG10C--ctn Mid-C_042010 2010GRC 2" xfId="5569"/>
    <cellStyle name="_DEM-WP(C) Prod O&amp;M 2007GRC_Rebuttal Power Costs_Electric Rev Req Model (2009 GRC) Rebuttal" xfId="5570"/>
    <cellStyle name="_DEM-WP(C) Prod O&amp;M 2007GRC_Rebuttal Power Costs_Electric Rev Req Model (2009 GRC) Rebuttal 2" xfId="5571"/>
    <cellStyle name="_DEM-WP(C) Prod O&amp;M 2007GRC_Rebuttal Power Costs_Electric Rev Req Model (2009 GRC) Rebuttal 2 2" xfId="5572"/>
    <cellStyle name="_DEM-WP(C) Prod O&amp;M 2007GRC_Rebuttal Power Costs_Electric Rev Req Model (2009 GRC) Rebuttal 3" xfId="5573"/>
    <cellStyle name="_DEM-WP(C) Prod O&amp;M 2007GRC_Rebuttal Power Costs_Electric Rev Req Model (2009 GRC) Rebuttal REmoval of New  WH Solar AdjustMI" xfId="5574"/>
    <cellStyle name="_DEM-WP(C) Prod O&amp;M 2007GRC_Rebuttal Power Costs_Electric Rev Req Model (2009 GRC) Rebuttal REmoval of New  WH Solar AdjustMI 2" xfId="5575"/>
    <cellStyle name="_DEM-WP(C) Prod O&amp;M 2007GRC_Rebuttal Power Costs_Electric Rev Req Model (2009 GRC) Rebuttal REmoval of New  WH Solar AdjustMI 2 2" xfId="5576"/>
    <cellStyle name="_DEM-WP(C) Prod O&amp;M 2007GRC_Rebuttal Power Costs_Electric Rev Req Model (2009 GRC) Rebuttal REmoval of New  WH Solar AdjustMI 2 2 2" xfId="5577"/>
    <cellStyle name="_DEM-WP(C) Prod O&amp;M 2007GRC_Rebuttal Power Costs_Electric Rev Req Model (2009 GRC) Rebuttal REmoval of New  WH Solar AdjustMI 2 3" xfId="5578"/>
    <cellStyle name="_DEM-WP(C) Prod O&amp;M 2007GRC_Rebuttal Power Costs_Electric Rev Req Model (2009 GRC) Rebuttal REmoval of New  WH Solar AdjustMI 3" xfId="5579"/>
    <cellStyle name="_DEM-WP(C) Prod O&amp;M 2007GRC_Rebuttal Power Costs_Electric Rev Req Model (2009 GRC) Rebuttal REmoval of New  WH Solar AdjustMI 3 2" xfId="5580"/>
    <cellStyle name="_DEM-WP(C) Prod O&amp;M 2007GRC_Rebuttal Power Costs_Electric Rev Req Model (2009 GRC) Rebuttal REmoval of New  WH Solar AdjustMI 4" xfId="5581"/>
    <cellStyle name="_DEM-WP(C) Prod O&amp;M 2007GRC_Rebuttal Power Costs_Electric Rev Req Model (2009 GRC) Rebuttal REmoval of New  WH Solar AdjustMI_DEM-WP(C) ENERG10C--ctn Mid-C_042010 2010GRC" xfId="5582"/>
    <cellStyle name="_DEM-WP(C) Prod O&amp;M 2007GRC_Rebuttal Power Costs_Electric Rev Req Model (2009 GRC) Rebuttal REmoval of New  WH Solar AdjustMI_DEM-WP(C) ENERG10C--ctn Mid-C_042010 2010GRC 2" xfId="5583"/>
    <cellStyle name="_DEM-WP(C) Prod O&amp;M 2007GRC_Rebuttal Power Costs_Electric Rev Req Model (2009 GRC) Revised 01-18-2010" xfId="5584"/>
    <cellStyle name="_DEM-WP(C) Prod O&amp;M 2007GRC_Rebuttal Power Costs_Electric Rev Req Model (2009 GRC) Revised 01-18-2010 2" xfId="5585"/>
    <cellStyle name="_DEM-WP(C) Prod O&amp;M 2007GRC_Rebuttal Power Costs_Electric Rev Req Model (2009 GRC) Revised 01-18-2010 2 2" xfId="5586"/>
    <cellStyle name="_DEM-WP(C) Prod O&amp;M 2007GRC_Rebuttal Power Costs_Electric Rev Req Model (2009 GRC) Revised 01-18-2010 2 2 2" xfId="5587"/>
    <cellStyle name="_DEM-WP(C) Prod O&amp;M 2007GRC_Rebuttal Power Costs_Electric Rev Req Model (2009 GRC) Revised 01-18-2010 2 3" xfId="5588"/>
    <cellStyle name="_DEM-WP(C) Prod O&amp;M 2007GRC_Rebuttal Power Costs_Electric Rev Req Model (2009 GRC) Revised 01-18-2010 3" xfId="5589"/>
    <cellStyle name="_DEM-WP(C) Prod O&amp;M 2007GRC_Rebuttal Power Costs_Electric Rev Req Model (2009 GRC) Revised 01-18-2010 3 2" xfId="5590"/>
    <cellStyle name="_DEM-WP(C) Prod O&amp;M 2007GRC_Rebuttal Power Costs_Electric Rev Req Model (2009 GRC) Revised 01-18-2010 4" xfId="5591"/>
    <cellStyle name="_DEM-WP(C) Prod O&amp;M 2007GRC_Rebuttal Power Costs_Electric Rev Req Model (2009 GRC) Revised 01-18-2010_DEM-WP(C) ENERG10C--ctn Mid-C_042010 2010GRC" xfId="5592"/>
    <cellStyle name="_DEM-WP(C) Prod O&amp;M 2007GRC_Rebuttal Power Costs_Electric Rev Req Model (2009 GRC) Revised 01-18-2010_DEM-WP(C) ENERG10C--ctn Mid-C_042010 2010GRC 2" xfId="5593"/>
    <cellStyle name="_DEM-WP(C) Prod O&amp;M 2007GRC_Rebuttal Power Costs_Final Order Electric EXHIBIT A-1" xfId="5594"/>
    <cellStyle name="_DEM-WP(C) Prod O&amp;M 2007GRC_Rebuttal Power Costs_Final Order Electric EXHIBIT A-1 2" xfId="5595"/>
    <cellStyle name="_DEM-WP(C) Prod O&amp;M 2007GRC_Rebuttal Power Costs_Final Order Electric EXHIBIT A-1 2 2" xfId="5596"/>
    <cellStyle name="_DEM-WP(C) Prod O&amp;M 2007GRC_Rebuttal Power Costs_Final Order Electric EXHIBIT A-1 3" xfId="5597"/>
    <cellStyle name="_x0013__DEM-WP(C) Production O&amp;M 2010GRC As-Filed" xfId="5598"/>
    <cellStyle name="_x0013__DEM-WP(C) Production O&amp;M 2010GRC As-Filed 2" xfId="5599"/>
    <cellStyle name="_x0013__DEM-WP(C) Production O&amp;M 2010GRC As-Filed 2 2" xfId="5600"/>
    <cellStyle name="_x0013__DEM-WP(C) Production O&amp;M 2010GRC As-Filed 3" xfId="5601"/>
    <cellStyle name="_x0013__DEM-WP(C) Production O&amp;M 2010GRC As-Filed 3 2" xfId="5602"/>
    <cellStyle name="_x0013__DEM-WP(C) Production O&amp;M 2010GRC As-Filed 4" xfId="5603"/>
    <cellStyle name="_x0013__DEM-WP(C) Production O&amp;M 2010GRC As-Filed 4 2" xfId="5604"/>
    <cellStyle name="_x0013__DEM-WP(C) Production O&amp;M 2010GRC As-Filed 5" xfId="5605"/>
    <cellStyle name="_x0013__DEM-WP(C) Production O&amp;M 2010GRC As-Filed 5 2" xfId="5606"/>
    <cellStyle name="_x0013__DEM-WP(C) Production O&amp;M 2010GRC As-Filed 6" xfId="5607"/>
    <cellStyle name="_x0013__DEM-WP(C) Production O&amp;M 2010GRC As-Filed 6 2" xfId="5608"/>
    <cellStyle name="_DEM-WP(C) Rate Year Sumas by Month Update Corrected" xfId="5609"/>
    <cellStyle name="_DEM-WP(C) Rate Year Sumas by Month Update Corrected 2" xfId="5610"/>
    <cellStyle name="_DEM-WP(C) ST Power Contracts 3102008" xfId="5611"/>
    <cellStyle name="_DEM-WP(C) ST Power Contracts 3102008 2" xfId="5612"/>
    <cellStyle name="_DEM-WP(C) ST Power Contracts 3102008 2 2" xfId="5613"/>
    <cellStyle name="_DEM-WP(C) ST Power Contracts 3102008 3" xfId="5614"/>
    <cellStyle name="_DEM-WP(C) ST Power Contracts 3102008 3 2" xfId="5615"/>
    <cellStyle name="_DEM-WP(C) ST Power Contracts 3102008 3 2 2" xfId="5616"/>
    <cellStyle name="_DEM-WP(C) ST Power Contracts 3102008 3 3" xfId="5617"/>
    <cellStyle name="_DEM-WP(C) ST Power Contracts 3102008 4" xfId="5618"/>
    <cellStyle name="_DEM-WP(C) Sumas Proforma 11.14.07" xfId="5619"/>
    <cellStyle name="_DEM-WP(C) Sumas Proforma 11.14.07 2" xfId="5620"/>
    <cellStyle name="_DEM-WP(C) Sumas Proforma 11.5.07" xfId="5621"/>
    <cellStyle name="_DEM-WP(C) Sumas Proforma 11.5.07 2" xfId="5622"/>
    <cellStyle name="_DEM-WP(C) Wells_Power_Cost" xfId="5623"/>
    <cellStyle name="_DEM-WP(C) Wells_Power_Cost 2" xfId="5624"/>
    <cellStyle name="_DEM-WP(C) Wells_Power_Cost 2 2" xfId="5625"/>
    <cellStyle name="_DEM-WP(C) Wells_Power_Cost 2 2 2" xfId="5626"/>
    <cellStyle name="_DEM-WP(C) Wells_Power_Cost 2 3" xfId="5627"/>
    <cellStyle name="_DEM-WP(C) Wells_Power_Cost 3" xfId="5628"/>
    <cellStyle name="_DEM-WP(C) Westside Hydro Data_051007" xfId="5629"/>
    <cellStyle name="_DEM-WP(C) Westside Hydro Data_051007 2" xfId="5630"/>
    <cellStyle name="_DEM-WP(C) Westside Hydro Data_051007 2 2" xfId="5631"/>
    <cellStyle name="_DEM-WP(C) Westside Hydro Data_051007 2 2 2" xfId="5632"/>
    <cellStyle name="_DEM-WP(C) Westside Hydro Data_051007 2 3" xfId="5633"/>
    <cellStyle name="_DEM-WP(C) Westside Hydro Data_051007 3" xfId="5634"/>
    <cellStyle name="_DEM-WP(C) Westside Hydro Data_051007 3 2" xfId="5635"/>
    <cellStyle name="_DEM-WP(C) Westside Hydro Data_051007 4" xfId="5636"/>
    <cellStyle name="_DEM-WP(C) Westside Hydro Data_051007_16.37E Wild Horse Expansion DeferralRevwrkingfile SF" xfId="5637"/>
    <cellStyle name="_DEM-WP(C) Westside Hydro Data_051007_16.37E Wild Horse Expansion DeferralRevwrkingfile SF 2" xfId="5638"/>
    <cellStyle name="_DEM-WP(C) Westside Hydro Data_051007_16.37E Wild Horse Expansion DeferralRevwrkingfile SF 2 2" xfId="5639"/>
    <cellStyle name="_DEM-WP(C) Westside Hydro Data_051007_16.37E Wild Horse Expansion DeferralRevwrkingfile SF 2 2 2" xfId="5640"/>
    <cellStyle name="_DEM-WP(C) Westside Hydro Data_051007_16.37E Wild Horse Expansion DeferralRevwrkingfile SF 2 3" xfId="5641"/>
    <cellStyle name="_DEM-WP(C) Westside Hydro Data_051007_16.37E Wild Horse Expansion DeferralRevwrkingfile SF 3" xfId="5642"/>
    <cellStyle name="_DEM-WP(C) Westside Hydro Data_051007_16.37E Wild Horse Expansion DeferralRevwrkingfile SF 3 2" xfId="5643"/>
    <cellStyle name="_DEM-WP(C) Westside Hydro Data_051007_16.37E Wild Horse Expansion DeferralRevwrkingfile SF 4" xfId="5644"/>
    <cellStyle name="_DEM-WP(C) Westside Hydro Data_051007_16.37E Wild Horse Expansion DeferralRevwrkingfile SF_DEM-WP(C) ENERG10C--ctn Mid-C_042010 2010GRC" xfId="5645"/>
    <cellStyle name="_DEM-WP(C) Westside Hydro Data_051007_16.37E Wild Horse Expansion DeferralRevwrkingfile SF_DEM-WP(C) ENERG10C--ctn Mid-C_042010 2010GRC 2" xfId="5646"/>
    <cellStyle name="_DEM-WP(C) Westside Hydro Data_051007_2009 GRC Compl Filing - Exhibit D" xfId="5647"/>
    <cellStyle name="_DEM-WP(C) Westside Hydro Data_051007_2009 GRC Compl Filing - Exhibit D 2" xfId="5648"/>
    <cellStyle name="_DEM-WP(C) Westside Hydro Data_051007_2009 GRC Compl Filing - Exhibit D 2 2" xfId="5649"/>
    <cellStyle name="_DEM-WP(C) Westside Hydro Data_051007_2009 GRC Compl Filing - Exhibit D 2 2 2" xfId="5650"/>
    <cellStyle name="_DEM-WP(C) Westside Hydro Data_051007_2009 GRC Compl Filing - Exhibit D 2 3" xfId="5651"/>
    <cellStyle name="_DEM-WP(C) Westside Hydro Data_051007_2009 GRC Compl Filing - Exhibit D 3" xfId="5652"/>
    <cellStyle name="_DEM-WP(C) Westside Hydro Data_051007_2009 GRC Compl Filing - Exhibit D 3 2" xfId="5653"/>
    <cellStyle name="_DEM-WP(C) Westside Hydro Data_051007_2009 GRC Compl Filing - Exhibit D 4" xfId="5654"/>
    <cellStyle name="_DEM-WP(C) Westside Hydro Data_051007_2009 GRC Compl Filing - Exhibit D_DEM-WP(C) ENERG10C--ctn Mid-C_042010 2010GRC" xfId="5655"/>
    <cellStyle name="_DEM-WP(C) Westside Hydro Data_051007_2009 GRC Compl Filing - Exhibit D_DEM-WP(C) ENERG10C--ctn Mid-C_042010 2010GRC 2" xfId="5656"/>
    <cellStyle name="_DEM-WP(C) Westside Hydro Data_051007_Adj Bench DR 3 for Initial Briefs (Electric)" xfId="5657"/>
    <cellStyle name="_DEM-WP(C) Westside Hydro Data_051007_Adj Bench DR 3 for Initial Briefs (Electric) 2" xfId="5658"/>
    <cellStyle name="_DEM-WP(C) Westside Hydro Data_051007_Adj Bench DR 3 for Initial Briefs (Electric) 2 2" xfId="5659"/>
    <cellStyle name="_DEM-WP(C) Westside Hydro Data_051007_Adj Bench DR 3 for Initial Briefs (Electric) 2 2 2" xfId="5660"/>
    <cellStyle name="_DEM-WP(C) Westside Hydro Data_051007_Adj Bench DR 3 for Initial Briefs (Electric) 2 3" xfId="5661"/>
    <cellStyle name="_DEM-WP(C) Westside Hydro Data_051007_Adj Bench DR 3 for Initial Briefs (Electric) 3" xfId="5662"/>
    <cellStyle name="_DEM-WP(C) Westside Hydro Data_051007_Adj Bench DR 3 for Initial Briefs (Electric) 3 2" xfId="5663"/>
    <cellStyle name="_DEM-WP(C) Westside Hydro Data_051007_Adj Bench DR 3 for Initial Briefs (Electric) 4" xfId="5664"/>
    <cellStyle name="_DEM-WP(C) Westside Hydro Data_051007_Adj Bench DR 3 for Initial Briefs (Electric)_DEM-WP(C) ENERG10C--ctn Mid-C_042010 2010GRC" xfId="5665"/>
    <cellStyle name="_DEM-WP(C) Westside Hydro Data_051007_Adj Bench DR 3 for Initial Briefs (Electric)_DEM-WP(C) ENERG10C--ctn Mid-C_042010 2010GRC 2" xfId="5666"/>
    <cellStyle name="_DEM-WP(C) Westside Hydro Data_051007_Book1" xfId="5667"/>
    <cellStyle name="_DEM-WP(C) Westside Hydro Data_051007_Book1 2" xfId="5668"/>
    <cellStyle name="_DEM-WP(C) Westside Hydro Data_051007_Book2" xfId="5669"/>
    <cellStyle name="_DEM-WP(C) Westside Hydro Data_051007_Book2 2" xfId="5670"/>
    <cellStyle name="_DEM-WP(C) Westside Hydro Data_051007_Book2 2 2" xfId="5671"/>
    <cellStyle name="_DEM-WP(C) Westside Hydro Data_051007_Book2 2 2 2" xfId="5672"/>
    <cellStyle name="_DEM-WP(C) Westside Hydro Data_051007_Book2 2 3" xfId="5673"/>
    <cellStyle name="_DEM-WP(C) Westside Hydro Data_051007_Book2 3" xfId="5674"/>
    <cellStyle name="_DEM-WP(C) Westside Hydro Data_051007_Book2 3 2" xfId="5675"/>
    <cellStyle name="_DEM-WP(C) Westside Hydro Data_051007_Book2 4" xfId="5676"/>
    <cellStyle name="_DEM-WP(C) Westside Hydro Data_051007_Book2_DEM-WP(C) ENERG10C--ctn Mid-C_042010 2010GRC" xfId="5677"/>
    <cellStyle name="_DEM-WP(C) Westside Hydro Data_051007_Book2_DEM-WP(C) ENERG10C--ctn Mid-C_042010 2010GRC 2" xfId="5678"/>
    <cellStyle name="_DEM-WP(C) Westside Hydro Data_051007_Book4" xfId="5679"/>
    <cellStyle name="_DEM-WP(C) Westside Hydro Data_051007_Book4 2" xfId="5680"/>
    <cellStyle name="_DEM-WP(C) Westside Hydro Data_051007_Book4 2 2" xfId="5681"/>
    <cellStyle name="_DEM-WP(C) Westside Hydro Data_051007_Book4 2 2 2" xfId="5682"/>
    <cellStyle name="_DEM-WP(C) Westside Hydro Data_051007_Book4 2 3" xfId="5683"/>
    <cellStyle name="_DEM-WP(C) Westside Hydro Data_051007_Book4 3" xfId="5684"/>
    <cellStyle name="_DEM-WP(C) Westside Hydro Data_051007_Book4 3 2" xfId="5685"/>
    <cellStyle name="_DEM-WP(C) Westside Hydro Data_051007_Book4 4" xfId="5686"/>
    <cellStyle name="_DEM-WP(C) Westside Hydro Data_051007_Book4_DEM-WP(C) ENERG10C--ctn Mid-C_042010 2010GRC" xfId="5687"/>
    <cellStyle name="_DEM-WP(C) Westside Hydro Data_051007_Book4_DEM-WP(C) ENERG10C--ctn Mid-C_042010 2010GRC 2" xfId="5688"/>
    <cellStyle name="_DEM-WP(C) Westside Hydro Data_051007_DEM-WP(C) ENERG10C--ctn Mid-C_042010 2010GRC" xfId="5689"/>
    <cellStyle name="_DEM-WP(C) Westside Hydro Data_051007_DEM-WP(C) ENERG10C--ctn Mid-C_042010 2010GRC 2" xfId="5690"/>
    <cellStyle name="_DEM-WP(C) Westside Hydro Data_051007_Electric Rev Req Model (2009 GRC) " xfId="5691"/>
    <cellStyle name="_DEM-WP(C) Westside Hydro Data_051007_Electric Rev Req Model (2009 GRC)  2" xfId="5692"/>
    <cellStyle name="_DEM-WP(C) Westside Hydro Data_051007_Electric Rev Req Model (2009 GRC)  2 2" xfId="5693"/>
    <cellStyle name="_DEM-WP(C) Westside Hydro Data_051007_Electric Rev Req Model (2009 GRC)  2 2 2" xfId="5694"/>
    <cellStyle name="_DEM-WP(C) Westside Hydro Data_051007_Electric Rev Req Model (2009 GRC)  2 3" xfId="5695"/>
    <cellStyle name="_DEM-WP(C) Westside Hydro Data_051007_Electric Rev Req Model (2009 GRC)  3" xfId="5696"/>
    <cellStyle name="_DEM-WP(C) Westside Hydro Data_051007_Electric Rev Req Model (2009 GRC)  3 2" xfId="5697"/>
    <cellStyle name="_DEM-WP(C) Westside Hydro Data_051007_Electric Rev Req Model (2009 GRC)  4" xfId="5698"/>
    <cellStyle name="_DEM-WP(C) Westside Hydro Data_051007_Electric Rev Req Model (2009 GRC) _DEM-WP(C) ENERG10C--ctn Mid-C_042010 2010GRC" xfId="5699"/>
    <cellStyle name="_DEM-WP(C) Westside Hydro Data_051007_Electric Rev Req Model (2009 GRC) _DEM-WP(C) ENERG10C--ctn Mid-C_042010 2010GRC 2" xfId="5700"/>
    <cellStyle name="_DEM-WP(C) Westside Hydro Data_051007_Electric Rev Req Model (2009 GRC) Rebuttal" xfId="5701"/>
    <cellStyle name="_DEM-WP(C) Westside Hydro Data_051007_Electric Rev Req Model (2009 GRC) Rebuttal 2" xfId="5702"/>
    <cellStyle name="_DEM-WP(C) Westside Hydro Data_051007_Electric Rev Req Model (2009 GRC) Rebuttal 2 2" xfId="5703"/>
    <cellStyle name="_DEM-WP(C) Westside Hydro Data_051007_Electric Rev Req Model (2009 GRC) Rebuttal 3" xfId="5704"/>
    <cellStyle name="_DEM-WP(C) Westside Hydro Data_051007_Electric Rev Req Model (2009 GRC) Rebuttal REmoval of New  WH Solar AdjustMI" xfId="5705"/>
    <cellStyle name="_DEM-WP(C) Westside Hydro Data_051007_Electric Rev Req Model (2009 GRC) Rebuttal REmoval of New  WH Solar AdjustMI 2" xfId="5706"/>
    <cellStyle name="_DEM-WP(C) Westside Hydro Data_051007_Electric Rev Req Model (2009 GRC) Rebuttal REmoval of New  WH Solar AdjustMI 2 2" xfId="5707"/>
    <cellStyle name="_DEM-WP(C) Westside Hydro Data_051007_Electric Rev Req Model (2009 GRC) Rebuttal REmoval of New  WH Solar AdjustMI 2 2 2" xfId="5708"/>
    <cellStyle name="_DEM-WP(C) Westside Hydro Data_051007_Electric Rev Req Model (2009 GRC) Rebuttal REmoval of New  WH Solar AdjustMI 2 3" xfId="5709"/>
    <cellStyle name="_DEM-WP(C) Westside Hydro Data_051007_Electric Rev Req Model (2009 GRC) Rebuttal REmoval of New  WH Solar AdjustMI 3" xfId="5710"/>
    <cellStyle name="_DEM-WP(C) Westside Hydro Data_051007_Electric Rev Req Model (2009 GRC) Rebuttal REmoval of New  WH Solar AdjustMI 3 2" xfId="5711"/>
    <cellStyle name="_DEM-WP(C) Westside Hydro Data_051007_Electric Rev Req Model (2009 GRC) Rebuttal REmoval of New  WH Solar AdjustMI 4" xfId="5712"/>
    <cellStyle name="_DEM-WP(C) Westside Hydro Data_051007_Electric Rev Req Model (2009 GRC) Rebuttal REmoval of New  WH Solar AdjustMI_DEM-WP(C) ENERG10C--ctn Mid-C_042010 2010GRC" xfId="5713"/>
    <cellStyle name="_DEM-WP(C) Westside Hydro Data_051007_Electric Rev Req Model (2009 GRC) Rebuttal REmoval of New  WH Solar AdjustMI_DEM-WP(C) ENERG10C--ctn Mid-C_042010 2010GRC 2" xfId="5714"/>
    <cellStyle name="_DEM-WP(C) Westside Hydro Data_051007_Electric Rev Req Model (2009 GRC) Revised 01-18-2010" xfId="5715"/>
    <cellStyle name="_DEM-WP(C) Westside Hydro Data_051007_Electric Rev Req Model (2009 GRC) Revised 01-18-2010 2" xfId="5716"/>
    <cellStyle name="_DEM-WP(C) Westside Hydro Data_051007_Electric Rev Req Model (2009 GRC) Revised 01-18-2010 2 2" xfId="5717"/>
    <cellStyle name="_DEM-WP(C) Westside Hydro Data_051007_Electric Rev Req Model (2009 GRC) Revised 01-18-2010 2 2 2" xfId="5718"/>
    <cellStyle name="_DEM-WP(C) Westside Hydro Data_051007_Electric Rev Req Model (2009 GRC) Revised 01-18-2010 2 3" xfId="5719"/>
    <cellStyle name="_DEM-WP(C) Westside Hydro Data_051007_Electric Rev Req Model (2009 GRC) Revised 01-18-2010 3" xfId="5720"/>
    <cellStyle name="_DEM-WP(C) Westside Hydro Data_051007_Electric Rev Req Model (2009 GRC) Revised 01-18-2010 3 2" xfId="5721"/>
    <cellStyle name="_DEM-WP(C) Westside Hydro Data_051007_Electric Rev Req Model (2009 GRC) Revised 01-18-2010 4" xfId="5722"/>
    <cellStyle name="_DEM-WP(C) Westside Hydro Data_051007_Electric Rev Req Model (2009 GRC) Revised 01-18-2010_DEM-WP(C) ENERG10C--ctn Mid-C_042010 2010GRC" xfId="5723"/>
    <cellStyle name="_DEM-WP(C) Westside Hydro Data_051007_Electric Rev Req Model (2009 GRC) Revised 01-18-2010_DEM-WP(C) ENERG10C--ctn Mid-C_042010 2010GRC 2" xfId="5724"/>
    <cellStyle name="_DEM-WP(C) Westside Hydro Data_051007_Electric Rev Req Model (2010 GRC)" xfId="5725"/>
    <cellStyle name="_DEM-WP(C) Westside Hydro Data_051007_Electric Rev Req Model (2010 GRC) 2" xfId="5726"/>
    <cellStyle name="_DEM-WP(C) Westside Hydro Data_051007_Electric Rev Req Model (2010 GRC) SF" xfId="5727"/>
    <cellStyle name="_DEM-WP(C) Westside Hydro Data_051007_Electric Rev Req Model (2010 GRC) SF 2" xfId="5728"/>
    <cellStyle name="_DEM-WP(C) Westside Hydro Data_051007_Final Order Electric EXHIBIT A-1" xfId="5729"/>
    <cellStyle name="_DEM-WP(C) Westside Hydro Data_051007_Final Order Electric EXHIBIT A-1 2" xfId="5730"/>
    <cellStyle name="_DEM-WP(C) Westside Hydro Data_051007_Final Order Electric EXHIBIT A-1 2 2" xfId="5731"/>
    <cellStyle name="_DEM-WP(C) Westside Hydro Data_051007_Final Order Electric EXHIBIT A-1 3" xfId="5732"/>
    <cellStyle name="_DEM-WP(C) Westside Hydro Data_051007_NIM Summary" xfId="5733"/>
    <cellStyle name="_DEM-WP(C) Westside Hydro Data_051007_NIM Summary 2" xfId="5734"/>
    <cellStyle name="_DEM-WP(C) Westside Hydro Data_051007_NIM Summary 2 2" xfId="5735"/>
    <cellStyle name="_DEM-WP(C) Westside Hydro Data_051007_NIM Summary 2 2 2" xfId="5736"/>
    <cellStyle name="_DEM-WP(C) Westside Hydro Data_051007_NIM Summary 2 3" xfId="5737"/>
    <cellStyle name="_DEM-WP(C) Westside Hydro Data_051007_NIM Summary 3" xfId="5738"/>
    <cellStyle name="_DEM-WP(C) Westside Hydro Data_051007_NIM Summary 3 2" xfId="5739"/>
    <cellStyle name="_DEM-WP(C) Westside Hydro Data_051007_NIM Summary 4" xfId="5740"/>
    <cellStyle name="_DEM-WP(C) Westside Hydro Data_051007_NIM Summary_DEM-WP(C) ENERG10C--ctn Mid-C_042010 2010GRC" xfId="5741"/>
    <cellStyle name="_DEM-WP(C) Westside Hydro Data_051007_NIM Summary_DEM-WP(C) ENERG10C--ctn Mid-C_042010 2010GRC 2" xfId="5742"/>
    <cellStyle name="_DEM-WP(C) Westside Hydro Data_051007_Power Costs - Comparison bx Rbtl-Staff-Jt-PC" xfId="5743"/>
    <cellStyle name="_DEM-WP(C) Westside Hydro Data_051007_Power Costs - Comparison bx Rbtl-Staff-Jt-PC 2" xfId="5744"/>
    <cellStyle name="_DEM-WP(C) Westside Hydro Data_051007_Power Costs - Comparison bx Rbtl-Staff-Jt-PC 2 2" xfId="5745"/>
    <cellStyle name="_DEM-WP(C) Westside Hydro Data_051007_Power Costs - Comparison bx Rbtl-Staff-Jt-PC 2 2 2" xfId="5746"/>
    <cellStyle name="_DEM-WP(C) Westside Hydro Data_051007_Power Costs - Comparison bx Rbtl-Staff-Jt-PC 2 3" xfId="5747"/>
    <cellStyle name="_DEM-WP(C) Westside Hydro Data_051007_Power Costs - Comparison bx Rbtl-Staff-Jt-PC 3" xfId="5748"/>
    <cellStyle name="_DEM-WP(C) Westside Hydro Data_051007_Power Costs - Comparison bx Rbtl-Staff-Jt-PC 3 2" xfId="5749"/>
    <cellStyle name="_DEM-WP(C) Westside Hydro Data_051007_Power Costs - Comparison bx Rbtl-Staff-Jt-PC 4" xfId="5750"/>
    <cellStyle name="_DEM-WP(C) Westside Hydro Data_051007_Power Costs - Comparison bx Rbtl-Staff-Jt-PC_DEM-WP(C) ENERG10C--ctn Mid-C_042010 2010GRC" xfId="5751"/>
    <cellStyle name="_DEM-WP(C) Westside Hydro Data_051007_Power Costs - Comparison bx Rbtl-Staff-Jt-PC_DEM-WP(C) ENERG10C--ctn Mid-C_042010 2010GRC 2" xfId="5752"/>
    <cellStyle name="_DEM-WP(C) Westside Hydro Data_051007_Rebuttal Power Costs" xfId="5753"/>
    <cellStyle name="_DEM-WP(C) Westside Hydro Data_051007_Rebuttal Power Costs 2" xfId="5754"/>
    <cellStyle name="_DEM-WP(C) Westside Hydro Data_051007_Rebuttal Power Costs 2 2" xfId="5755"/>
    <cellStyle name="_DEM-WP(C) Westside Hydro Data_051007_Rebuttal Power Costs 2 2 2" xfId="5756"/>
    <cellStyle name="_DEM-WP(C) Westside Hydro Data_051007_Rebuttal Power Costs 2 3" xfId="5757"/>
    <cellStyle name="_DEM-WP(C) Westside Hydro Data_051007_Rebuttal Power Costs 3" xfId="5758"/>
    <cellStyle name="_DEM-WP(C) Westside Hydro Data_051007_Rebuttal Power Costs 3 2" xfId="5759"/>
    <cellStyle name="_DEM-WP(C) Westside Hydro Data_051007_Rebuttal Power Costs 4" xfId="5760"/>
    <cellStyle name="_DEM-WP(C) Westside Hydro Data_051007_Rebuttal Power Costs_DEM-WP(C) ENERG10C--ctn Mid-C_042010 2010GRC" xfId="5761"/>
    <cellStyle name="_DEM-WP(C) Westside Hydro Data_051007_Rebuttal Power Costs_DEM-WP(C) ENERG10C--ctn Mid-C_042010 2010GRC 2" xfId="5762"/>
    <cellStyle name="_DEM-WP(C) Westside Hydro Data_051007_TENASKA REGULATORY ASSET" xfId="5763"/>
    <cellStyle name="_DEM-WP(C) Westside Hydro Data_051007_TENASKA REGULATORY ASSET 2" xfId="5764"/>
    <cellStyle name="_DEM-WP(C) Westside Hydro Data_051007_TENASKA REGULATORY ASSET 2 2" xfId="5765"/>
    <cellStyle name="_DEM-WP(C) Westside Hydro Data_051007_TENASKA REGULATORY ASSET 3" xfId="5766"/>
    <cellStyle name="_Elec Peak Capacity Need_2008-2029_032709_Wind 5% Cap" xfId="5767"/>
    <cellStyle name="_Elec Peak Capacity Need_2008-2029_032709_Wind 5% Cap 2" xfId="5768"/>
    <cellStyle name="_Elec Peak Capacity Need_2008-2029_032709_Wind 5% Cap 2 2" xfId="5769"/>
    <cellStyle name="_Elec Peak Capacity Need_2008-2029_032709_Wind 5% Cap 2 2 2" xfId="5770"/>
    <cellStyle name="_Elec Peak Capacity Need_2008-2029_032709_Wind 5% Cap 2 3" xfId="5771"/>
    <cellStyle name="_Elec Peak Capacity Need_2008-2029_032709_Wind 5% Cap 3" xfId="5772"/>
    <cellStyle name="_Elec Peak Capacity Need_2008-2029_032709_Wind 5% Cap 3 2" xfId="5773"/>
    <cellStyle name="_Elec Peak Capacity Need_2008-2029_032709_Wind 5% Cap 4" xfId="5774"/>
    <cellStyle name="_Elec Peak Capacity Need_2008-2029_032709_Wind 5% Cap_DEM-WP(C) ENERG10C--ctn Mid-C_042010 2010GRC" xfId="5775"/>
    <cellStyle name="_Elec Peak Capacity Need_2008-2029_032709_Wind 5% Cap_DEM-WP(C) ENERG10C--ctn Mid-C_042010 2010GRC 2" xfId="5776"/>
    <cellStyle name="_Elec Peak Capacity Need_2008-2029_032709_Wind 5% Cap_NIM Summary" xfId="5777"/>
    <cellStyle name="_Elec Peak Capacity Need_2008-2029_032709_Wind 5% Cap_NIM Summary 2" xfId="5778"/>
    <cellStyle name="_Elec Peak Capacity Need_2008-2029_032709_Wind 5% Cap_NIM Summary 2 2" xfId="5779"/>
    <cellStyle name="_Elec Peak Capacity Need_2008-2029_032709_Wind 5% Cap_NIM Summary 2 2 2" xfId="5780"/>
    <cellStyle name="_Elec Peak Capacity Need_2008-2029_032709_Wind 5% Cap_NIM Summary 2 3" xfId="5781"/>
    <cellStyle name="_Elec Peak Capacity Need_2008-2029_032709_Wind 5% Cap_NIM Summary 3" xfId="5782"/>
    <cellStyle name="_Elec Peak Capacity Need_2008-2029_032709_Wind 5% Cap_NIM Summary 3 2" xfId="5783"/>
    <cellStyle name="_Elec Peak Capacity Need_2008-2029_032709_Wind 5% Cap_NIM Summary 4" xfId="5784"/>
    <cellStyle name="_Elec Peak Capacity Need_2008-2029_032709_Wind 5% Cap_NIM Summary_DEM-WP(C) ENERG10C--ctn Mid-C_042010 2010GRC" xfId="5785"/>
    <cellStyle name="_Elec Peak Capacity Need_2008-2029_032709_Wind 5% Cap_NIM Summary_DEM-WP(C) ENERG10C--ctn Mid-C_042010 2010GRC 2" xfId="5786"/>
    <cellStyle name="_Elec Peak Capacity Need_2008-2029_032709_Wind 5% Cap-ST-Adj-PJP1" xfId="5787"/>
    <cellStyle name="_Elec Peak Capacity Need_2008-2029_032709_Wind 5% Cap-ST-Adj-PJP1 2" xfId="5788"/>
    <cellStyle name="_Elec Peak Capacity Need_2008-2029_032709_Wind 5% Cap-ST-Adj-PJP1 2 2" xfId="5789"/>
    <cellStyle name="_Elec Peak Capacity Need_2008-2029_032709_Wind 5% Cap-ST-Adj-PJP1 2 2 2" xfId="5790"/>
    <cellStyle name="_Elec Peak Capacity Need_2008-2029_032709_Wind 5% Cap-ST-Adj-PJP1 2 3" xfId="5791"/>
    <cellStyle name="_Elec Peak Capacity Need_2008-2029_032709_Wind 5% Cap-ST-Adj-PJP1 3" xfId="5792"/>
    <cellStyle name="_Elec Peak Capacity Need_2008-2029_032709_Wind 5% Cap-ST-Adj-PJP1 3 2" xfId="5793"/>
    <cellStyle name="_Elec Peak Capacity Need_2008-2029_032709_Wind 5% Cap-ST-Adj-PJP1 4" xfId="5794"/>
    <cellStyle name="_Elec Peak Capacity Need_2008-2029_032709_Wind 5% Cap-ST-Adj-PJP1_DEM-WP(C) ENERG10C--ctn Mid-C_042010 2010GRC" xfId="5795"/>
    <cellStyle name="_Elec Peak Capacity Need_2008-2029_032709_Wind 5% Cap-ST-Adj-PJP1_DEM-WP(C) ENERG10C--ctn Mid-C_042010 2010GRC 2" xfId="5796"/>
    <cellStyle name="_Elec Peak Capacity Need_2008-2029_032709_Wind 5% Cap-ST-Adj-PJP1_NIM Summary" xfId="5797"/>
    <cellStyle name="_Elec Peak Capacity Need_2008-2029_032709_Wind 5% Cap-ST-Adj-PJP1_NIM Summary 2" xfId="5798"/>
    <cellStyle name="_Elec Peak Capacity Need_2008-2029_032709_Wind 5% Cap-ST-Adj-PJP1_NIM Summary 2 2" xfId="5799"/>
    <cellStyle name="_Elec Peak Capacity Need_2008-2029_032709_Wind 5% Cap-ST-Adj-PJP1_NIM Summary 2 2 2" xfId="5800"/>
    <cellStyle name="_Elec Peak Capacity Need_2008-2029_032709_Wind 5% Cap-ST-Adj-PJP1_NIM Summary 2 3" xfId="5801"/>
    <cellStyle name="_Elec Peak Capacity Need_2008-2029_032709_Wind 5% Cap-ST-Adj-PJP1_NIM Summary 3" xfId="5802"/>
    <cellStyle name="_Elec Peak Capacity Need_2008-2029_032709_Wind 5% Cap-ST-Adj-PJP1_NIM Summary 3 2" xfId="5803"/>
    <cellStyle name="_Elec Peak Capacity Need_2008-2029_032709_Wind 5% Cap-ST-Adj-PJP1_NIM Summary 4" xfId="5804"/>
    <cellStyle name="_Elec Peak Capacity Need_2008-2029_032709_Wind 5% Cap-ST-Adj-PJP1_NIM Summary_DEM-WP(C) ENERG10C--ctn Mid-C_042010 2010GRC" xfId="5805"/>
    <cellStyle name="_Elec Peak Capacity Need_2008-2029_032709_Wind 5% Cap-ST-Adj-PJP1_NIM Summary_DEM-WP(C) ENERG10C--ctn Mid-C_042010 2010GRC 2" xfId="5806"/>
    <cellStyle name="_Elec Peak Capacity Need_2008-2029_120908_Wind 5% Cap_Low" xfId="5807"/>
    <cellStyle name="_Elec Peak Capacity Need_2008-2029_120908_Wind 5% Cap_Low 2" xfId="5808"/>
    <cellStyle name="_Elec Peak Capacity Need_2008-2029_120908_Wind 5% Cap_Low 2 2" xfId="5809"/>
    <cellStyle name="_Elec Peak Capacity Need_2008-2029_120908_Wind 5% Cap_Low 2 2 2" xfId="5810"/>
    <cellStyle name="_Elec Peak Capacity Need_2008-2029_120908_Wind 5% Cap_Low 2 3" xfId="5811"/>
    <cellStyle name="_Elec Peak Capacity Need_2008-2029_120908_Wind 5% Cap_Low 3" xfId="5812"/>
    <cellStyle name="_Elec Peak Capacity Need_2008-2029_120908_Wind 5% Cap_Low 3 2" xfId="5813"/>
    <cellStyle name="_Elec Peak Capacity Need_2008-2029_120908_Wind 5% Cap_Low 4" xfId="5814"/>
    <cellStyle name="_Elec Peak Capacity Need_2008-2029_120908_Wind 5% Cap_Low_DEM-WP(C) ENERG10C--ctn Mid-C_042010 2010GRC" xfId="5815"/>
    <cellStyle name="_Elec Peak Capacity Need_2008-2029_120908_Wind 5% Cap_Low_DEM-WP(C) ENERG10C--ctn Mid-C_042010 2010GRC 2" xfId="5816"/>
    <cellStyle name="_Elec Peak Capacity Need_2008-2029_120908_Wind 5% Cap_Low_NIM Summary" xfId="5817"/>
    <cellStyle name="_Elec Peak Capacity Need_2008-2029_120908_Wind 5% Cap_Low_NIM Summary 2" xfId="5818"/>
    <cellStyle name="_Elec Peak Capacity Need_2008-2029_120908_Wind 5% Cap_Low_NIM Summary 2 2" xfId="5819"/>
    <cellStyle name="_Elec Peak Capacity Need_2008-2029_120908_Wind 5% Cap_Low_NIM Summary 2 2 2" xfId="5820"/>
    <cellStyle name="_Elec Peak Capacity Need_2008-2029_120908_Wind 5% Cap_Low_NIM Summary 2 3" xfId="5821"/>
    <cellStyle name="_Elec Peak Capacity Need_2008-2029_120908_Wind 5% Cap_Low_NIM Summary 3" xfId="5822"/>
    <cellStyle name="_Elec Peak Capacity Need_2008-2029_120908_Wind 5% Cap_Low_NIM Summary 3 2" xfId="5823"/>
    <cellStyle name="_Elec Peak Capacity Need_2008-2029_120908_Wind 5% Cap_Low_NIM Summary 4" xfId="5824"/>
    <cellStyle name="_Elec Peak Capacity Need_2008-2029_120908_Wind 5% Cap_Low_NIM Summary_DEM-WP(C) ENERG10C--ctn Mid-C_042010 2010GRC" xfId="5825"/>
    <cellStyle name="_Elec Peak Capacity Need_2008-2029_120908_Wind 5% Cap_Low_NIM Summary_DEM-WP(C) ENERG10C--ctn Mid-C_042010 2010GRC 2" xfId="5826"/>
    <cellStyle name="_Elec Peak Capacity Need_2008-2029_Wind 5% Cap_050809" xfId="5827"/>
    <cellStyle name="_Elec Peak Capacity Need_2008-2029_Wind 5% Cap_050809 2" xfId="5828"/>
    <cellStyle name="_Elec Peak Capacity Need_2008-2029_Wind 5% Cap_050809 2 2" xfId="5829"/>
    <cellStyle name="_Elec Peak Capacity Need_2008-2029_Wind 5% Cap_050809 2 2 2" xfId="5830"/>
    <cellStyle name="_Elec Peak Capacity Need_2008-2029_Wind 5% Cap_050809 2 3" xfId="5831"/>
    <cellStyle name="_Elec Peak Capacity Need_2008-2029_Wind 5% Cap_050809 3" xfId="5832"/>
    <cellStyle name="_Elec Peak Capacity Need_2008-2029_Wind 5% Cap_050809 3 2" xfId="5833"/>
    <cellStyle name="_Elec Peak Capacity Need_2008-2029_Wind 5% Cap_050809 4" xfId="5834"/>
    <cellStyle name="_Elec Peak Capacity Need_2008-2029_Wind 5% Cap_050809_DEM-WP(C) ENERG10C--ctn Mid-C_042010 2010GRC" xfId="5835"/>
    <cellStyle name="_Elec Peak Capacity Need_2008-2029_Wind 5% Cap_050809_DEM-WP(C) ENERG10C--ctn Mid-C_042010 2010GRC 2" xfId="5836"/>
    <cellStyle name="_Elec Peak Capacity Need_2008-2029_Wind 5% Cap_050809_NIM Summary" xfId="5837"/>
    <cellStyle name="_Elec Peak Capacity Need_2008-2029_Wind 5% Cap_050809_NIM Summary 2" xfId="5838"/>
    <cellStyle name="_Elec Peak Capacity Need_2008-2029_Wind 5% Cap_050809_NIM Summary 2 2" xfId="5839"/>
    <cellStyle name="_Elec Peak Capacity Need_2008-2029_Wind 5% Cap_050809_NIM Summary 2 2 2" xfId="5840"/>
    <cellStyle name="_Elec Peak Capacity Need_2008-2029_Wind 5% Cap_050809_NIM Summary 2 3" xfId="5841"/>
    <cellStyle name="_Elec Peak Capacity Need_2008-2029_Wind 5% Cap_050809_NIM Summary 3" xfId="5842"/>
    <cellStyle name="_Elec Peak Capacity Need_2008-2029_Wind 5% Cap_050809_NIM Summary 3 2" xfId="5843"/>
    <cellStyle name="_Elec Peak Capacity Need_2008-2029_Wind 5% Cap_050809_NIM Summary 4" xfId="5844"/>
    <cellStyle name="_Elec Peak Capacity Need_2008-2029_Wind 5% Cap_050809_NIM Summary_DEM-WP(C) ENERG10C--ctn Mid-C_042010 2010GRC" xfId="5845"/>
    <cellStyle name="_Elec Peak Capacity Need_2008-2029_Wind 5% Cap_050809_NIM Summary_DEM-WP(C) ENERG10C--ctn Mid-C_042010 2010GRC 2" xfId="5846"/>
    <cellStyle name="_x0013__Electric Rev Req Model (2009 GRC) " xfId="5847"/>
    <cellStyle name="_x0013__Electric Rev Req Model (2009 GRC)  2" xfId="5848"/>
    <cellStyle name="_x0013__Electric Rev Req Model (2009 GRC)  2 2" xfId="5849"/>
    <cellStyle name="_x0013__Electric Rev Req Model (2009 GRC)  2 2 2" xfId="5850"/>
    <cellStyle name="_x0013__Electric Rev Req Model (2009 GRC)  2 3" xfId="5851"/>
    <cellStyle name="_x0013__Electric Rev Req Model (2009 GRC)  3" xfId="5852"/>
    <cellStyle name="_x0013__Electric Rev Req Model (2009 GRC)  3 2" xfId="5853"/>
    <cellStyle name="_x0013__Electric Rev Req Model (2009 GRC)  4" xfId="5854"/>
    <cellStyle name="_x0013__Electric Rev Req Model (2009 GRC) _DEM-WP(C) ENERG10C--ctn Mid-C_042010 2010GRC" xfId="5855"/>
    <cellStyle name="_x0013__Electric Rev Req Model (2009 GRC) _DEM-WP(C) ENERG10C--ctn Mid-C_042010 2010GRC 2" xfId="5856"/>
    <cellStyle name="_x0013__Electric Rev Req Model (2009 GRC) Rebuttal" xfId="5857"/>
    <cellStyle name="_x0013__Electric Rev Req Model (2009 GRC) Rebuttal 2" xfId="5858"/>
    <cellStyle name="_x0013__Electric Rev Req Model (2009 GRC) Rebuttal 2 2" xfId="5859"/>
    <cellStyle name="_x0013__Electric Rev Req Model (2009 GRC) Rebuttal 3" xfId="5860"/>
    <cellStyle name="_x0013__Electric Rev Req Model (2009 GRC) Rebuttal REmoval of New  WH Solar AdjustMI" xfId="5861"/>
    <cellStyle name="_x0013__Electric Rev Req Model (2009 GRC) Rebuttal REmoval of New  WH Solar AdjustMI 2" xfId="5862"/>
    <cellStyle name="_x0013__Electric Rev Req Model (2009 GRC) Rebuttal REmoval of New  WH Solar AdjustMI 2 2" xfId="5863"/>
    <cellStyle name="_x0013__Electric Rev Req Model (2009 GRC) Rebuttal REmoval of New  WH Solar AdjustMI 2 2 2" xfId="5864"/>
    <cellStyle name="_x0013__Electric Rev Req Model (2009 GRC) Rebuttal REmoval of New  WH Solar AdjustMI 2 3" xfId="5865"/>
    <cellStyle name="_x0013__Electric Rev Req Model (2009 GRC) Rebuttal REmoval of New  WH Solar AdjustMI 3" xfId="5866"/>
    <cellStyle name="_x0013__Electric Rev Req Model (2009 GRC) Rebuttal REmoval of New  WH Solar AdjustMI 3 2" xfId="5867"/>
    <cellStyle name="_x0013__Electric Rev Req Model (2009 GRC) Rebuttal REmoval of New  WH Solar AdjustMI 4" xfId="5868"/>
    <cellStyle name="_x0013__Electric Rev Req Model (2009 GRC) Rebuttal REmoval of New  WH Solar AdjustMI_DEM-WP(C) ENERG10C--ctn Mid-C_042010 2010GRC" xfId="5869"/>
    <cellStyle name="_x0013__Electric Rev Req Model (2009 GRC) Rebuttal REmoval of New  WH Solar AdjustMI_DEM-WP(C) ENERG10C--ctn Mid-C_042010 2010GRC 2" xfId="5870"/>
    <cellStyle name="_x0013__Electric Rev Req Model (2009 GRC) Revised 01-18-2010" xfId="5871"/>
    <cellStyle name="_x0013__Electric Rev Req Model (2009 GRC) Revised 01-18-2010 2" xfId="5872"/>
    <cellStyle name="_x0013__Electric Rev Req Model (2009 GRC) Revised 01-18-2010 2 2" xfId="5873"/>
    <cellStyle name="_x0013__Electric Rev Req Model (2009 GRC) Revised 01-18-2010 2 2 2" xfId="5874"/>
    <cellStyle name="_x0013__Electric Rev Req Model (2009 GRC) Revised 01-18-2010 2 3" xfId="5875"/>
    <cellStyle name="_x0013__Electric Rev Req Model (2009 GRC) Revised 01-18-2010 3" xfId="5876"/>
    <cellStyle name="_x0013__Electric Rev Req Model (2009 GRC) Revised 01-18-2010 3 2" xfId="5877"/>
    <cellStyle name="_x0013__Electric Rev Req Model (2009 GRC) Revised 01-18-2010 4" xfId="5878"/>
    <cellStyle name="_x0013__Electric Rev Req Model (2009 GRC) Revised 01-18-2010_DEM-WP(C) ENERG10C--ctn Mid-C_042010 2010GRC" xfId="5879"/>
    <cellStyle name="_x0013__Electric Rev Req Model (2009 GRC) Revised 01-18-2010_DEM-WP(C) ENERG10C--ctn Mid-C_042010 2010GRC 2" xfId="5880"/>
    <cellStyle name="_x0013__Electric Rev Req Model (2010 GRC)" xfId="5881"/>
    <cellStyle name="_x0013__Electric Rev Req Model (2010 GRC) 2" xfId="5882"/>
    <cellStyle name="_x0013__Electric Rev Req Model (2010 GRC) SF" xfId="5883"/>
    <cellStyle name="_x0013__Electric Rev Req Model (2010 GRC) SF 2" xfId="5884"/>
    <cellStyle name="_ENCOGEN_WBOOK" xfId="5885"/>
    <cellStyle name="_ENCOGEN_WBOOK 2" xfId="5886"/>
    <cellStyle name="_ENCOGEN_WBOOK 2 2" xfId="5887"/>
    <cellStyle name="_ENCOGEN_WBOOK 2 2 2" xfId="5888"/>
    <cellStyle name="_ENCOGEN_WBOOK 2 3" xfId="5889"/>
    <cellStyle name="_ENCOGEN_WBOOK 3" xfId="5890"/>
    <cellStyle name="_ENCOGEN_WBOOK 3 2" xfId="5891"/>
    <cellStyle name="_ENCOGEN_WBOOK 4" xfId="5892"/>
    <cellStyle name="_ENCOGEN_WBOOK_DEM-WP(C) ENERG10C--ctn Mid-C_042010 2010GRC" xfId="5893"/>
    <cellStyle name="_ENCOGEN_WBOOK_DEM-WP(C) ENERG10C--ctn Mid-C_042010 2010GRC 2" xfId="5894"/>
    <cellStyle name="_ENCOGEN_WBOOK_NIM Summary" xfId="5895"/>
    <cellStyle name="_ENCOGEN_WBOOK_NIM Summary 2" xfId="5896"/>
    <cellStyle name="_ENCOGEN_WBOOK_NIM Summary 2 2" xfId="5897"/>
    <cellStyle name="_ENCOGEN_WBOOK_NIM Summary 2 2 2" xfId="5898"/>
    <cellStyle name="_ENCOGEN_WBOOK_NIM Summary 2 3" xfId="5899"/>
    <cellStyle name="_ENCOGEN_WBOOK_NIM Summary 3" xfId="5900"/>
    <cellStyle name="_ENCOGEN_WBOOK_NIM Summary 3 2" xfId="5901"/>
    <cellStyle name="_ENCOGEN_WBOOK_NIM Summary 4" xfId="5902"/>
    <cellStyle name="_ENCOGEN_WBOOK_NIM Summary_DEM-WP(C) ENERG10C--ctn Mid-C_042010 2010GRC" xfId="5903"/>
    <cellStyle name="_ENCOGEN_WBOOK_NIM Summary_DEM-WP(C) ENERG10C--ctn Mid-C_042010 2010GRC 2" xfId="5904"/>
    <cellStyle name="_x0013__Final Order Electric EXHIBIT A-1" xfId="5905"/>
    <cellStyle name="_x0013__Final Order Electric EXHIBIT A-1 2" xfId="5906"/>
    <cellStyle name="_x0013__Final Order Electric EXHIBIT A-1 2 2" xfId="5907"/>
    <cellStyle name="_x0013__Final Order Electric EXHIBIT A-1 3" xfId="5908"/>
    <cellStyle name="_Fixed Gas Transport 1 19 09" xfId="5909"/>
    <cellStyle name="_Fixed Gas Transport 1 19 09 2" xfId="5910"/>
    <cellStyle name="_Fixed Gas Transport 1 19 09 2 2" xfId="5911"/>
    <cellStyle name="_Fixed Gas Transport 1 19 09 2 2 2" xfId="5912"/>
    <cellStyle name="_Fixed Gas Transport 1 19 09 2 3" xfId="5913"/>
    <cellStyle name="_Fixed Gas Transport 1 19 09 3" xfId="5914"/>
    <cellStyle name="_Fixed Gas Transport 1 19 09 3 2" xfId="5915"/>
    <cellStyle name="_Fixed Gas Transport 1 19 09 4" xfId="5916"/>
    <cellStyle name="_Fixed Gas Transport 1 19 09_DEM-WP(C) ENERG10C--ctn Mid-C_042010 2010GRC" xfId="5917"/>
    <cellStyle name="_Fixed Gas Transport 1 19 09_DEM-WP(C) ENERG10C--ctn Mid-C_042010 2010GRC 2" xfId="5918"/>
    <cellStyle name="_Fuel Prices 4-14" xfId="5919"/>
    <cellStyle name="_Fuel Prices 4-14 2" xfId="5920"/>
    <cellStyle name="_Fuel Prices 4-14 2 2" xfId="5921"/>
    <cellStyle name="_Fuel Prices 4-14 2 2 2" xfId="5922"/>
    <cellStyle name="_Fuel Prices 4-14 2 2 2 2" xfId="5923"/>
    <cellStyle name="_Fuel Prices 4-14 2 2 3" xfId="5924"/>
    <cellStyle name="_Fuel Prices 4-14 2 3" xfId="5925"/>
    <cellStyle name="_Fuel Prices 4-14 2 3 2" xfId="5926"/>
    <cellStyle name="_Fuel Prices 4-14 2 4" xfId="5927"/>
    <cellStyle name="_Fuel Prices 4-14 3" xfId="5928"/>
    <cellStyle name="_Fuel Prices 4-14 3 2" xfId="5929"/>
    <cellStyle name="_Fuel Prices 4-14 3 2 2" xfId="5930"/>
    <cellStyle name="_Fuel Prices 4-14 3 3" xfId="5931"/>
    <cellStyle name="_Fuel Prices 4-14 4" xfId="5932"/>
    <cellStyle name="_Fuel Prices 4-14 4 2" xfId="5933"/>
    <cellStyle name="_Fuel Prices 4-14 4 2 2" xfId="5934"/>
    <cellStyle name="_Fuel Prices 4-14 4 3" xfId="5935"/>
    <cellStyle name="_Fuel Prices 4-14 5" xfId="5936"/>
    <cellStyle name="_Fuel Prices 4-14 5 2" xfId="5937"/>
    <cellStyle name="_Fuel Prices 4-14 5 2 2" xfId="5938"/>
    <cellStyle name="_Fuel Prices 4-14 5 3" xfId="5939"/>
    <cellStyle name="_Fuel Prices 4-14 5 3 2" xfId="5940"/>
    <cellStyle name="_Fuel Prices 4-14 5 4" xfId="5941"/>
    <cellStyle name="_Fuel Prices 4-14 6" xfId="5942"/>
    <cellStyle name="_Fuel Prices 4-14 6 2" xfId="5943"/>
    <cellStyle name="_Fuel Prices 4-14 7" xfId="5944"/>
    <cellStyle name="_Fuel Prices 4-14 7 2" xfId="5945"/>
    <cellStyle name="_Fuel Prices 4-14 7 2 2" xfId="5946"/>
    <cellStyle name="_Fuel Prices 4-14 7 3" xfId="5947"/>
    <cellStyle name="_Fuel Prices 4-14 8" xfId="5948"/>
    <cellStyle name="_Fuel Prices 4-14 8 2" xfId="5949"/>
    <cellStyle name="_Fuel Prices 4-14 8 2 2" xfId="5950"/>
    <cellStyle name="_Fuel Prices 4-14 8 3" xfId="5951"/>
    <cellStyle name="_Fuel Prices 4-14 9" xfId="5952"/>
    <cellStyle name="_Fuel Prices 4-14_04 07E Wild Horse Wind Expansion (C) (2)" xfId="5953"/>
    <cellStyle name="_Fuel Prices 4-14_04 07E Wild Horse Wind Expansion (C) (2) 2" xfId="5954"/>
    <cellStyle name="_Fuel Prices 4-14_04 07E Wild Horse Wind Expansion (C) (2) 2 2" xfId="5955"/>
    <cellStyle name="_Fuel Prices 4-14_04 07E Wild Horse Wind Expansion (C) (2) 2 2 2" xfId="5956"/>
    <cellStyle name="_Fuel Prices 4-14_04 07E Wild Horse Wind Expansion (C) (2) 2 3" xfId="5957"/>
    <cellStyle name="_Fuel Prices 4-14_04 07E Wild Horse Wind Expansion (C) (2) 3" xfId="5958"/>
    <cellStyle name="_Fuel Prices 4-14_04 07E Wild Horse Wind Expansion (C) (2) 3 2" xfId="5959"/>
    <cellStyle name="_Fuel Prices 4-14_04 07E Wild Horse Wind Expansion (C) (2) 4" xfId="5960"/>
    <cellStyle name="_Fuel Prices 4-14_04 07E Wild Horse Wind Expansion (C) (2)_Adj Bench DR 3 for Initial Briefs (Electric)" xfId="5961"/>
    <cellStyle name="_Fuel Prices 4-14_04 07E Wild Horse Wind Expansion (C) (2)_Adj Bench DR 3 for Initial Briefs (Electric) 2" xfId="5962"/>
    <cellStyle name="_Fuel Prices 4-14_04 07E Wild Horse Wind Expansion (C) (2)_Adj Bench DR 3 for Initial Briefs (Electric) 2 2" xfId="5963"/>
    <cellStyle name="_Fuel Prices 4-14_04 07E Wild Horse Wind Expansion (C) (2)_Adj Bench DR 3 for Initial Briefs (Electric) 2 2 2" xfId="5964"/>
    <cellStyle name="_Fuel Prices 4-14_04 07E Wild Horse Wind Expansion (C) (2)_Adj Bench DR 3 for Initial Briefs (Electric) 2 3" xfId="5965"/>
    <cellStyle name="_Fuel Prices 4-14_04 07E Wild Horse Wind Expansion (C) (2)_Adj Bench DR 3 for Initial Briefs (Electric) 3" xfId="5966"/>
    <cellStyle name="_Fuel Prices 4-14_04 07E Wild Horse Wind Expansion (C) (2)_Adj Bench DR 3 for Initial Briefs (Electric) 3 2" xfId="5967"/>
    <cellStyle name="_Fuel Prices 4-14_04 07E Wild Horse Wind Expansion (C) (2)_Adj Bench DR 3 for Initial Briefs (Electric) 4" xfId="5968"/>
    <cellStyle name="_Fuel Prices 4-14_04 07E Wild Horse Wind Expansion (C) (2)_Adj Bench DR 3 for Initial Briefs (Electric)_DEM-WP(C) ENERG10C--ctn Mid-C_042010 2010GRC" xfId="5969"/>
    <cellStyle name="_Fuel Prices 4-14_04 07E Wild Horse Wind Expansion (C) (2)_Adj Bench DR 3 for Initial Briefs (Electric)_DEM-WP(C) ENERG10C--ctn Mid-C_042010 2010GRC 2" xfId="5970"/>
    <cellStyle name="_Fuel Prices 4-14_04 07E Wild Horse Wind Expansion (C) (2)_Book1" xfId="5971"/>
    <cellStyle name="_Fuel Prices 4-14_04 07E Wild Horse Wind Expansion (C) (2)_Book1 2" xfId="5972"/>
    <cellStyle name="_Fuel Prices 4-14_04 07E Wild Horse Wind Expansion (C) (2)_DEM-WP(C) ENERG10C--ctn Mid-C_042010 2010GRC" xfId="5973"/>
    <cellStyle name="_Fuel Prices 4-14_04 07E Wild Horse Wind Expansion (C) (2)_DEM-WP(C) ENERG10C--ctn Mid-C_042010 2010GRC 2" xfId="5974"/>
    <cellStyle name="_Fuel Prices 4-14_04 07E Wild Horse Wind Expansion (C) (2)_Electric Rev Req Model (2009 GRC) " xfId="5975"/>
    <cellStyle name="_Fuel Prices 4-14_04 07E Wild Horse Wind Expansion (C) (2)_Electric Rev Req Model (2009 GRC)  2" xfId="5976"/>
    <cellStyle name="_Fuel Prices 4-14_04 07E Wild Horse Wind Expansion (C) (2)_Electric Rev Req Model (2009 GRC)  2 2" xfId="5977"/>
    <cellStyle name="_Fuel Prices 4-14_04 07E Wild Horse Wind Expansion (C) (2)_Electric Rev Req Model (2009 GRC)  2 2 2" xfId="5978"/>
    <cellStyle name="_Fuel Prices 4-14_04 07E Wild Horse Wind Expansion (C) (2)_Electric Rev Req Model (2009 GRC)  2 3" xfId="5979"/>
    <cellStyle name="_Fuel Prices 4-14_04 07E Wild Horse Wind Expansion (C) (2)_Electric Rev Req Model (2009 GRC)  3" xfId="5980"/>
    <cellStyle name="_Fuel Prices 4-14_04 07E Wild Horse Wind Expansion (C) (2)_Electric Rev Req Model (2009 GRC)  3 2" xfId="5981"/>
    <cellStyle name="_Fuel Prices 4-14_04 07E Wild Horse Wind Expansion (C) (2)_Electric Rev Req Model (2009 GRC)  4" xfId="5982"/>
    <cellStyle name="_Fuel Prices 4-14_04 07E Wild Horse Wind Expansion (C) (2)_Electric Rev Req Model (2009 GRC) _DEM-WP(C) ENERG10C--ctn Mid-C_042010 2010GRC" xfId="5983"/>
    <cellStyle name="_Fuel Prices 4-14_04 07E Wild Horse Wind Expansion (C) (2)_Electric Rev Req Model (2009 GRC) _DEM-WP(C) ENERG10C--ctn Mid-C_042010 2010GRC 2" xfId="5984"/>
    <cellStyle name="_Fuel Prices 4-14_04 07E Wild Horse Wind Expansion (C) (2)_Electric Rev Req Model (2009 GRC) Rebuttal" xfId="5985"/>
    <cellStyle name="_Fuel Prices 4-14_04 07E Wild Horse Wind Expansion (C) (2)_Electric Rev Req Model (2009 GRC) Rebuttal 2" xfId="5986"/>
    <cellStyle name="_Fuel Prices 4-14_04 07E Wild Horse Wind Expansion (C) (2)_Electric Rev Req Model (2009 GRC) Rebuttal 2 2" xfId="5987"/>
    <cellStyle name="_Fuel Prices 4-14_04 07E Wild Horse Wind Expansion (C) (2)_Electric Rev Req Model (2009 GRC) Rebuttal 3" xfId="5988"/>
    <cellStyle name="_Fuel Prices 4-14_04 07E Wild Horse Wind Expansion (C) (2)_Electric Rev Req Model (2009 GRC) Rebuttal REmoval of New  WH Solar AdjustMI" xfId="5989"/>
    <cellStyle name="_Fuel Prices 4-14_04 07E Wild Horse Wind Expansion (C) (2)_Electric Rev Req Model (2009 GRC) Rebuttal REmoval of New  WH Solar AdjustMI 2" xfId="5990"/>
    <cellStyle name="_Fuel Prices 4-14_04 07E Wild Horse Wind Expansion (C) (2)_Electric Rev Req Model (2009 GRC) Rebuttal REmoval of New  WH Solar AdjustMI 2 2" xfId="5991"/>
    <cellStyle name="_Fuel Prices 4-14_04 07E Wild Horse Wind Expansion (C) (2)_Electric Rev Req Model (2009 GRC) Rebuttal REmoval of New  WH Solar AdjustMI 2 2 2" xfId="5992"/>
    <cellStyle name="_Fuel Prices 4-14_04 07E Wild Horse Wind Expansion (C) (2)_Electric Rev Req Model (2009 GRC) Rebuttal REmoval of New  WH Solar AdjustMI 2 3" xfId="5993"/>
    <cellStyle name="_Fuel Prices 4-14_04 07E Wild Horse Wind Expansion (C) (2)_Electric Rev Req Model (2009 GRC) Rebuttal REmoval of New  WH Solar AdjustMI 3" xfId="5994"/>
    <cellStyle name="_Fuel Prices 4-14_04 07E Wild Horse Wind Expansion (C) (2)_Electric Rev Req Model (2009 GRC) Rebuttal REmoval of New  WH Solar AdjustMI 3 2" xfId="5995"/>
    <cellStyle name="_Fuel Prices 4-14_04 07E Wild Horse Wind Expansion (C) (2)_Electric Rev Req Model (2009 GRC) Rebuttal REmoval of New  WH Solar AdjustMI 4" xfId="5996"/>
    <cellStyle name="_Fuel Prices 4-14_04 07E Wild Horse Wind Expansion (C) (2)_Electric Rev Req Model (2009 GRC) Rebuttal REmoval of New  WH Solar AdjustMI_DEM-WP(C) ENERG10C--ctn Mid-C_042010 2010GRC" xfId="5997"/>
    <cellStyle name="_Fuel Prices 4-14_04 07E Wild Horse Wind Expansion (C) (2)_Electric Rev Req Model (2009 GRC) Rebuttal REmoval of New  WH Solar AdjustMI_DEM-WP(C) ENERG10C--ctn Mid-C_042010 2010GRC 2" xfId="5998"/>
    <cellStyle name="_Fuel Prices 4-14_04 07E Wild Horse Wind Expansion (C) (2)_Electric Rev Req Model (2009 GRC) Revised 01-18-2010" xfId="5999"/>
    <cellStyle name="_Fuel Prices 4-14_04 07E Wild Horse Wind Expansion (C) (2)_Electric Rev Req Model (2009 GRC) Revised 01-18-2010 2" xfId="6000"/>
    <cellStyle name="_Fuel Prices 4-14_04 07E Wild Horse Wind Expansion (C) (2)_Electric Rev Req Model (2009 GRC) Revised 01-18-2010 2 2" xfId="6001"/>
    <cellStyle name="_Fuel Prices 4-14_04 07E Wild Horse Wind Expansion (C) (2)_Electric Rev Req Model (2009 GRC) Revised 01-18-2010 2 2 2" xfId="6002"/>
    <cellStyle name="_Fuel Prices 4-14_04 07E Wild Horse Wind Expansion (C) (2)_Electric Rev Req Model (2009 GRC) Revised 01-18-2010 2 3" xfId="6003"/>
    <cellStyle name="_Fuel Prices 4-14_04 07E Wild Horse Wind Expansion (C) (2)_Electric Rev Req Model (2009 GRC) Revised 01-18-2010 3" xfId="6004"/>
    <cellStyle name="_Fuel Prices 4-14_04 07E Wild Horse Wind Expansion (C) (2)_Electric Rev Req Model (2009 GRC) Revised 01-18-2010 3 2" xfId="6005"/>
    <cellStyle name="_Fuel Prices 4-14_04 07E Wild Horse Wind Expansion (C) (2)_Electric Rev Req Model (2009 GRC) Revised 01-18-2010 4" xfId="6006"/>
    <cellStyle name="_Fuel Prices 4-14_04 07E Wild Horse Wind Expansion (C) (2)_Electric Rev Req Model (2009 GRC) Revised 01-18-2010_DEM-WP(C) ENERG10C--ctn Mid-C_042010 2010GRC" xfId="6007"/>
    <cellStyle name="_Fuel Prices 4-14_04 07E Wild Horse Wind Expansion (C) (2)_Electric Rev Req Model (2009 GRC) Revised 01-18-2010_DEM-WP(C) ENERG10C--ctn Mid-C_042010 2010GRC 2" xfId="6008"/>
    <cellStyle name="_Fuel Prices 4-14_04 07E Wild Horse Wind Expansion (C) (2)_Electric Rev Req Model (2010 GRC)" xfId="6009"/>
    <cellStyle name="_Fuel Prices 4-14_04 07E Wild Horse Wind Expansion (C) (2)_Electric Rev Req Model (2010 GRC) 2" xfId="6010"/>
    <cellStyle name="_Fuel Prices 4-14_04 07E Wild Horse Wind Expansion (C) (2)_Electric Rev Req Model (2010 GRC) SF" xfId="6011"/>
    <cellStyle name="_Fuel Prices 4-14_04 07E Wild Horse Wind Expansion (C) (2)_Electric Rev Req Model (2010 GRC) SF 2" xfId="6012"/>
    <cellStyle name="_Fuel Prices 4-14_04 07E Wild Horse Wind Expansion (C) (2)_Final Order Electric EXHIBIT A-1" xfId="6013"/>
    <cellStyle name="_Fuel Prices 4-14_04 07E Wild Horse Wind Expansion (C) (2)_Final Order Electric EXHIBIT A-1 2" xfId="6014"/>
    <cellStyle name="_Fuel Prices 4-14_04 07E Wild Horse Wind Expansion (C) (2)_Final Order Electric EXHIBIT A-1 2 2" xfId="6015"/>
    <cellStyle name="_Fuel Prices 4-14_04 07E Wild Horse Wind Expansion (C) (2)_Final Order Electric EXHIBIT A-1 3" xfId="6016"/>
    <cellStyle name="_Fuel Prices 4-14_04 07E Wild Horse Wind Expansion (C) (2)_TENASKA REGULATORY ASSET" xfId="6017"/>
    <cellStyle name="_Fuel Prices 4-14_04 07E Wild Horse Wind Expansion (C) (2)_TENASKA REGULATORY ASSET 2" xfId="6018"/>
    <cellStyle name="_Fuel Prices 4-14_04 07E Wild Horse Wind Expansion (C) (2)_TENASKA REGULATORY ASSET 2 2" xfId="6019"/>
    <cellStyle name="_Fuel Prices 4-14_04 07E Wild Horse Wind Expansion (C) (2)_TENASKA REGULATORY ASSET 3" xfId="6020"/>
    <cellStyle name="_Fuel Prices 4-14_16.37E Wild Horse Expansion DeferralRevwrkingfile SF" xfId="6021"/>
    <cellStyle name="_Fuel Prices 4-14_16.37E Wild Horse Expansion DeferralRevwrkingfile SF 2" xfId="6022"/>
    <cellStyle name="_Fuel Prices 4-14_16.37E Wild Horse Expansion DeferralRevwrkingfile SF 2 2" xfId="6023"/>
    <cellStyle name="_Fuel Prices 4-14_16.37E Wild Horse Expansion DeferralRevwrkingfile SF 2 2 2" xfId="6024"/>
    <cellStyle name="_Fuel Prices 4-14_16.37E Wild Horse Expansion DeferralRevwrkingfile SF 2 3" xfId="6025"/>
    <cellStyle name="_Fuel Prices 4-14_16.37E Wild Horse Expansion DeferralRevwrkingfile SF 3" xfId="6026"/>
    <cellStyle name="_Fuel Prices 4-14_16.37E Wild Horse Expansion DeferralRevwrkingfile SF 3 2" xfId="6027"/>
    <cellStyle name="_Fuel Prices 4-14_16.37E Wild Horse Expansion DeferralRevwrkingfile SF 4" xfId="6028"/>
    <cellStyle name="_Fuel Prices 4-14_16.37E Wild Horse Expansion DeferralRevwrkingfile SF_DEM-WP(C) ENERG10C--ctn Mid-C_042010 2010GRC" xfId="6029"/>
    <cellStyle name="_Fuel Prices 4-14_16.37E Wild Horse Expansion DeferralRevwrkingfile SF_DEM-WP(C) ENERG10C--ctn Mid-C_042010 2010GRC 2" xfId="6030"/>
    <cellStyle name="_Fuel Prices 4-14_2009 Compliance Filing PCA Exhibits for GRC" xfId="6031"/>
    <cellStyle name="_Fuel Prices 4-14_2009 Compliance Filing PCA Exhibits for GRC 2" xfId="6032"/>
    <cellStyle name="_Fuel Prices 4-14_2009 Compliance Filing PCA Exhibits for GRC 2 2" xfId="6033"/>
    <cellStyle name="_Fuel Prices 4-14_2009 Compliance Filing PCA Exhibits for GRC 3" xfId="6034"/>
    <cellStyle name="_Fuel Prices 4-14_2009 GRC Compl Filing - Exhibit D" xfId="6035"/>
    <cellStyle name="_Fuel Prices 4-14_2009 GRC Compl Filing - Exhibit D 2" xfId="6036"/>
    <cellStyle name="_Fuel Prices 4-14_2009 GRC Compl Filing - Exhibit D 2 2" xfId="6037"/>
    <cellStyle name="_Fuel Prices 4-14_2009 GRC Compl Filing - Exhibit D 2 2 2" xfId="6038"/>
    <cellStyle name="_Fuel Prices 4-14_2009 GRC Compl Filing - Exhibit D 2 3" xfId="6039"/>
    <cellStyle name="_Fuel Prices 4-14_2009 GRC Compl Filing - Exhibit D 3" xfId="6040"/>
    <cellStyle name="_Fuel Prices 4-14_2009 GRC Compl Filing - Exhibit D 3 2" xfId="6041"/>
    <cellStyle name="_Fuel Prices 4-14_2009 GRC Compl Filing - Exhibit D 4" xfId="6042"/>
    <cellStyle name="_Fuel Prices 4-14_2009 GRC Compl Filing - Exhibit D_DEM-WP(C) ENERG10C--ctn Mid-C_042010 2010GRC" xfId="6043"/>
    <cellStyle name="_Fuel Prices 4-14_2009 GRC Compl Filing - Exhibit D_DEM-WP(C) ENERG10C--ctn Mid-C_042010 2010GRC 2" xfId="6044"/>
    <cellStyle name="_Fuel Prices 4-14_4 31 Regulatory Assets and Liabilities  7 06- Exhibit D" xfId="6045"/>
    <cellStyle name="_Fuel Prices 4-14_4 31 Regulatory Assets and Liabilities  7 06- Exhibit D 2" xfId="6046"/>
    <cellStyle name="_Fuel Prices 4-14_4 31 Regulatory Assets and Liabilities  7 06- Exhibit D 2 2" xfId="6047"/>
    <cellStyle name="_Fuel Prices 4-14_4 31 Regulatory Assets and Liabilities  7 06- Exhibit D 2 2 2" xfId="6048"/>
    <cellStyle name="_Fuel Prices 4-14_4 31 Regulatory Assets and Liabilities  7 06- Exhibit D 2 2 2 2" xfId="6049"/>
    <cellStyle name="_Fuel Prices 4-14_4 31 Regulatory Assets and Liabilities  7 06- Exhibit D 2 2 3" xfId="6050"/>
    <cellStyle name="_Fuel Prices 4-14_4 31 Regulatory Assets and Liabilities  7 06- Exhibit D 2 3" xfId="6051"/>
    <cellStyle name="_Fuel Prices 4-14_4 31 Regulatory Assets and Liabilities  7 06- Exhibit D 3" xfId="6052"/>
    <cellStyle name="_Fuel Prices 4-14_4 31 Regulatory Assets and Liabilities  7 06- Exhibit D 3 2" xfId="6053"/>
    <cellStyle name="_Fuel Prices 4-14_4 31 Regulatory Assets and Liabilities  7 06- Exhibit D 4" xfId="6054"/>
    <cellStyle name="_Fuel Prices 4-14_4 31 Regulatory Assets and Liabilities  7 06- Exhibit D_DEM-WP(C) ENERG10C--ctn Mid-C_042010 2010GRC" xfId="6055"/>
    <cellStyle name="_Fuel Prices 4-14_4 31 Regulatory Assets and Liabilities  7 06- Exhibit D_DEM-WP(C) ENERG10C--ctn Mid-C_042010 2010GRC 2" xfId="6056"/>
    <cellStyle name="_Fuel Prices 4-14_4 31 Regulatory Assets and Liabilities  7 06- Exhibit D_NIM Summary" xfId="6057"/>
    <cellStyle name="_Fuel Prices 4-14_4 31 Regulatory Assets and Liabilities  7 06- Exhibit D_NIM Summary 2" xfId="6058"/>
    <cellStyle name="_Fuel Prices 4-14_4 31 Regulatory Assets and Liabilities  7 06- Exhibit D_NIM Summary 2 2" xfId="6059"/>
    <cellStyle name="_Fuel Prices 4-14_4 31 Regulatory Assets and Liabilities  7 06- Exhibit D_NIM Summary 2 2 2" xfId="6060"/>
    <cellStyle name="_Fuel Prices 4-14_4 31 Regulatory Assets and Liabilities  7 06- Exhibit D_NIM Summary 2 3" xfId="6061"/>
    <cellStyle name="_Fuel Prices 4-14_4 31 Regulatory Assets and Liabilities  7 06- Exhibit D_NIM Summary 3" xfId="6062"/>
    <cellStyle name="_Fuel Prices 4-14_4 31 Regulatory Assets and Liabilities  7 06- Exhibit D_NIM Summary 3 2" xfId="6063"/>
    <cellStyle name="_Fuel Prices 4-14_4 31 Regulatory Assets and Liabilities  7 06- Exhibit D_NIM Summary 4" xfId="6064"/>
    <cellStyle name="_Fuel Prices 4-14_4 31 Regulatory Assets and Liabilities  7 06- Exhibit D_NIM Summary_DEM-WP(C) ENERG10C--ctn Mid-C_042010 2010GRC" xfId="6065"/>
    <cellStyle name="_Fuel Prices 4-14_4 31 Regulatory Assets and Liabilities  7 06- Exhibit D_NIM Summary_DEM-WP(C) ENERG10C--ctn Mid-C_042010 2010GRC 2" xfId="6066"/>
    <cellStyle name="_Fuel Prices 4-14_4 31 Regulatory Assets and Liabilities  7 06- Exhibit D_NIM+O&amp;M" xfId="6067"/>
    <cellStyle name="_Fuel Prices 4-14_4 31 Regulatory Assets and Liabilities  7 06- Exhibit D_NIM+O&amp;M 2" xfId="6068"/>
    <cellStyle name="_Fuel Prices 4-14_4 31 Regulatory Assets and Liabilities  7 06- Exhibit D_NIM+O&amp;M Monthly" xfId="6069"/>
    <cellStyle name="_Fuel Prices 4-14_4 31 Regulatory Assets and Liabilities  7 06- Exhibit D_NIM+O&amp;M Monthly 2" xfId="6070"/>
    <cellStyle name="_Fuel Prices 4-14_4 31E Reg Asset  Liab and EXH D" xfId="6071"/>
    <cellStyle name="_Fuel Prices 4-14_4 31E Reg Asset  Liab and EXH D _ Aug 10 Filing (2)" xfId="6072"/>
    <cellStyle name="_Fuel Prices 4-14_4 31E Reg Asset  Liab and EXH D _ Aug 10 Filing (2) 2" xfId="6073"/>
    <cellStyle name="_Fuel Prices 4-14_4 31E Reg Asset  Liab and EXH D 2" xfId="6074"/>
    <cellStyle name="_Fuel Prices 4-14_4 31E Reg Asset  Liab and EXH D 3" xfId="6075"/>
    <cellStyle name="_Fuel Prices 4-14_4 32 Regulatory Assets and Liabilities  7 06- Exhibit D" xfId="6076"/>
    <cellStyle name="_Fuel Prices 4-14_4 32 Regulatory Assets and Liabilities  7 06- Exhibit D 2" xfId="6077"/>
    <cellStyle name="_Fuel Prices 4-14_4 32 Regulatory Assets and Liabilities  7 06- Exhibit D 2 2" xfId="6078"/>
    <cellStyle name="_Fuel Prices 4-14_4 32 Regulatory Assets and Liabilities  7 06- Exhibit D 2 2 2" xfId="6079"/>
    <cellStyle name="_Fuel Prices 4-14_4 32 Regulatory Assets and Liabilities  7 06- Exhibit D 2 2 2 2" xfId="6080"/>
    <cellStyle name="_Fuel Prices 4-14_4 32 Regulatory Assets and Liabilities  7 06- Exhibit D 2 2 3" xfId="6081"/>
    <cellStyle name="_Fuel Prices 4-14_4 32 Regulatory Assets and Liabilities  7 06- Exhibit D 2 3" xfId="6082"/>
    <cellStyle name="_Fuel Prices 4-14_4 32 Regulatory Assets and Liabilities  7 06- Exhibit D 3" xfId="6083"/>
    <cellStyle name="_Fuel Prices 4-14_4 32 Regulatory Assets and Liabilities  7 06- Exhibit D 3 2" xfId="6084"/>
    <cellStyle name="_Fuel Prices 4-14_4 32 Regulatory Assets and Liabilities  7 06- Exhibit D 4" xfId="6085"/>
    <cellStyle name="_Fuel Prices 4-14_4 32 Regulatory Assets and Liabilities  7 06- Exhibit D_DEM-WP(C) ENERG10C--ctn Mid-C_042010 2010GRC" xfId="6086"/>
    <cellStyle name="_Fuel Prices 4-14_4 32 Regulatory Assets and Liabilities  7 06- Exhibit D_DEM-WP(C) ENERG10C--ctn Mid-C_042010 2010GRC 2" xfId="6087"/>
    <cellStyle name="_Fuel Prices 4-14_4 32 Regulatory Assets and Liabilities  7 06- Exhibit D_NIM Summary" xfId="6088"/>
    <cellStyle name="_Fuel Prices 4-14_4 32 Regulatory Assets and Liabilities  7 06- Exhibit D_NIM Summary 2" xfId="6089"/>
    <cellStyle name="_Fuel Prices 4-14_4 32 Regulatory Assets and Liabilities  7 06- Exhibit D_NIM Summary 2 2" xfId="6090"/>
    <cellStyle name="_Fuel Prices 4-14_4 32 Regulatory Assets and Liabilities  7 06- Exhibit D_NIM Summary 2 2 2" xfId="6091"/>
    <cellStyle name="_Fuel Prices 4-14_4 32 Regulatory Assets and Liabilities  7 06- Exhibit D_NIM Summary 2 3" xfId="6092"/>
    <cellStyle name="_Fuel Prices 4-14_4 32 Regulatory Assets and Liabilities  7 06- Exhibit D_NIM Summary 3" xfId="6093"/>
    <cellStyle name="_Fuel Prices 4-14_4 32 Regulatory Assets and Liabilities  7 06- Exhibit D_NIM Summary 3 2" xfId="6094"/>
    <cellStyle name="_Fuel Prices 4-14_4 32 Regulatory Assets and Liabilities  7 06- Exhibit D_NIM Summary 4" xfId="6095"/>
    <cellStyle name="_Fuel Prices 4-14_4 32 Regulatory Assets and Liabilities  7 06- Exhibit D_NIM Summary_DEM-WP(C) ENERG10C--ctn Mid-C_042010 2010GRC" xfId="6096"/>
    <cellStyle name="_Fuel Prices 4-14_4 32 Regulatory Assets and Liabilities  7 06- Exhibit D_NIM Summary_DEM-WP(C) ENERG10C--ctn Mid-C_042010 2010GRC 2" xfId="6097"/>
    <cellStyle name="_Fuel Prices 4-14_4 32 Regulatory Assets and Liabilities  7 06- Exhibit D_NIM+O&amp;M" xfId="6098"/>
    <cellStyle name="_Fuel Prices 4-14_4 32 Regulatory Assets and Liabilities  7 06- Exhibit D_NIM+O&amp;M 2" xfId="6099"/>
    <cellStyle name="_Fuel Prices 4-14_4 32 Regulatory Assets and Liabilities  7 06- Exhibit D_NIM+O&amp;M Monthly" xfId="6100"/>
    <cellStyle name="_Fuel Prices 4-14_4 32 Regulatory Assets and Liabilities  7 06- Exhibit D_NIM+O&amp;M Monthly 2" xfId="6101"/>
    <cellStyle name="_Fuel Prices 4-14_AURORA Total New" xfId="6102"/>
    <cellStyle name="_Fuel Prices 4-14_AURORA Total New 2" xfId="6103"/>
    <cellStyle name="_Fuel Prices 4-14_AURORA Total New 2 2" xfId="6104"/>
    <cellStyle name="_Fuel Prices 4-14_AURORA Total New 2 2 2" xfId="6105"/>
    <cellStyle name="_Fuel Prices 4-14_AURORA Total New 2 3" xfId="6106"/>
    <cellStyle name="_Fuel Prices 4-14_AURORA Total New 3" xfId="6107"/>
    <cellStyle name="_Fuel Prices 4-14_AURORA Total New 3 2" xfId="6108"/>
    <cellStyle name="_Fuel Prices 4-14_AURORA Total New 4" xfId="6109"/>
    <cellStyle name="_Fuel Prices 4-14_Book2" xfId="6110"/>
    <cellStyle name="_Fuel Prices 4-14_Book2 2" xfId="6111"/>
    <cellStyle name="_Fuel Prices 4-14_Book2 2 2" xfId="6112"/>
    <cellStyle name="_Fuel Prices 4-14_Book2 2 2 2" xfId="6113"/>
    <cellStyle name="_Fuel Prices 4-14_Book2 2 3" xfId="6114"/>
    <cellStyle name="_Fuel Prices 4-14_Book2 3" xfId="6115"/>
    <cellStyle name="_Fuel Prices 4-14_Book2 3 2" xfId="6116"/>
    <cellStyle name="_Fuel Prices 4-14_Book2 4" xfId="6117"/>
    <cellStyle name="_Fuel Prices 4-14_Book2_Adj Bench DR 3 for Initial Briefs (Electric)" xfId="6118"/>
    <cellStyle name="_Fuel Prices 4-14_Book2_Adj Bench DR 3 for Initial Briefs (Electric) 2" xfId="6119"/>
    <cellStyle name="_Fuel Prices 4-14_Book2_Adj Bench DR 3 for Initial Briefs (Electric) 2 2" xfId="6120"/>
    <cellStyle name="_Fuel Prices 4-14_Book2_Adj Bench DR 3 for Initial Briefs (Electric) 2 2 2" xfId="6121"/>
    <cellStyle name="_Fuel Prices 4-14_Book2_Adj Bench DR 3 for Initial Briefs (Electric) 2 3" xfId="6122"/>
    <cellStyle name="_Fuel Prices 4-14_Book2_Adj Bench DR 3 for Initial Briefs (Electric) 3" xfId="6123"/>
    <cellStyle name="_Fuel Prices 4-14_Book2_Adj Bench DR 3 for Initial Briefs (Electric) 3 2" xfId="6124"/>
    <cellStyle name="_Fuel Prices 4-14_Book2_Adj Bench DR 3 for Initial Briefs (Electric) 4" xfId="6125"/>
    <cellStyle name="_Fuel Prices 4-14_Book2_Adj Bench DR 3 for Initial Briefs (Electric)_DEM-WP(C) ENERG10C--ctn Mid-C_042010 2010GRC" xfId="6126"/>
    <cellStyle name="_Fuel Prices 4-14_Book2_Adj Bench DR 3 for Initial Briefs (Electric)_DEM-WP(C) ENERG10C--ctn Mid-C_042010 2010GRC 2" xfId="6127"/>
    <cellStyle name="_Fuel Prices 4-14_Book2_DEM-WP(C) ENERG10C--ctn Mid-C_042010 2010GRC" xfId="6128"/>
    <cellStyle name="_Fuel Prices 4-14_Book2_DEM-WP(C) ENERG10C--ctn Mid-C_042010 2010GRC 2" xfId="6129"/>
    <cellStyle name="_Fuel Prices 4-14_Book2_Electric Rev Req Model (2009 GRC) Rebuttal" xfId="6130"/>
    <cellStyle name="_Fuel Prices 4-14_Book2_Electric Rev Req Model (2009 GRC) Rebuttal 2" xfId="6131"/>
    <cellStyle name="_Fuel Prices 4-14_Book2_Electric Rev Req Model (2009 GRC) Rebuttal 2 2" xfId="6132"/>
    <cellStyle name="_Fuel Prices 4-14_Book2_Electric Rev Req Model (2009 GRC) Rebuttal 3" xfId="6133"/>
    <cellStyle name="_Fuel Prices 4-14_Book2_Electric Rev Req Model (2009 GRC) Rebuttal REmoval of New  WH Solar AdjustMI" xfId="6134"/>
    <cellStyle name="_Fuel Prices 4-14_Book2_Electric Rev Req Model (2009 GRC) Rebuttal REmoval of New  WH Solar AdjustMI 2" xfId="6135"/>
    <cellStyle name="_Fuel Prices 4-14_Book2_Electric Rev Req Model (2009 GRC) Rebuttal REmoval of New  WH Solar AdjustMI 2 2" xfId="6136"/>
    <cellStyle name="_Fuel Prices 4-14_Book2_Electric Rev Req Model (2009 GRC) Rebuttal REmoval of New  WH Solar AdjustMI 2 2 2" xfId="6137"/>
    <cellStyle name="_Fuel Prices 4-14_Book2_Electric Rev Req Model (2009 GRC) Rebuttal REmoval of New  WH Solar AdjustMI 2 3" xfId="6138"/>
    <cellStyle name="_Fuel Prices 4-14_Book2_Electric Rev Req Model (2009 GRC) Rebuttal REmoval of New  WH Solar AdjustMI 3" xfId="6139"/>
    <cellStyle name="_Fuel Prices 4-14_Book2_Electric Rev Req Model (2009 GRC) Rebuttal REmoval of New  WH Solar AdjustMI 3 2" xfId="6140"/>
    <cellStyle name="_Fuel Prices 4-14_Book2_Electric Rev Req Model (2009 GRC) Rebuttal REmoval of New  WH Solar AdjustMI 4" xfId="6141"/>
    <cellStyle name="_Fuel Prices 4-14_Book2_Electric Rev Req Model (2009 GRC) Rebuttal REmoval of New  WH Solar AdjustMI_DEM-WP(C) ENERG10C--ctn Mid-C_042010 2010GRC" xfId="6142"/>
    <cellStyle name="_Fuel Prices 4-14_Book2_Electric Rev Req Model (2009 GRC) Rebuttal REmoval of New  WH Solar AdjustMI_DEM-WP(C) ENERG10C--ctn Mid-C_042010 2010GRC 2" xfId="6143"/>
    <cellStyle name="_Fuel Prices 4-14_Book2_Electric Rev Req Model (2009 GRC) Revised 01-18-2010" xfId="6144"/>
    <cellStyle name="_Fuel Prices 4-14_Book2_Electric Rev Req Model (2009 GRC) Revised 01-18-2010 2" xfId="6145"/>
    <cellStyle name="_Fuel Prices 4-14_Book2_Electric Rev Req Model (2009 GRC) Revised 01-18-2010 2 2" xfId="6146"/>
    <cellStyle name="_Fuel Prices 4-14_Book2_Electric Rev Req Model (2009 GRC) Revised 01-18-2010 2 2 2" xfId="6147"/>
    <cellStyle name="_Fuel Prices 4-14_Book2_Electric Rev Req Model (2009 GRC) Revised 01-18-2010 2 3" xfId="6148"/>
    <cellStyle name="_Fuel Prices 4-14_Book2_Electric Rev Req Model (2009 GRC) Revised 01-18-2010 3" xfId="6149"/>
    <cellStyle name="_Fuel Prices 4-14_Book2_Electric Rev Req Model (2009 GRC) Revised 01-18-2010 3 2" xfId="6150"/>
    <cellStyle name="_Fuel Prices 4-14_Book2_Electric Rev Req Model (2009 GRC) Revised 01-18-2010 4" xfId="6151"/>
    <cellStyle name="_Fuel Prices 4-14_Book2_Electric Rev Req Model (2009 GRC) Revised 01-18-2010_DEM-WP(C) ENERG10C--ctn Mid-C_042010 2010GRC" xfId="6152"/>
    <cellStyle name="_Fuel Prices 4-14_Book2_Electric Rev Req Model (2009 GRC) Revised 01-18-2010_DEM-WP(C) ENERG10C--ctn Mid-C_042010 2010GRC 2" xfId="6153"/>
    <cellStyle name="_Fuel Prices 4-14_Book2_Final Order Electric EXHIBIT A-1" xfId="6154"/>
    <cellStyle name="_Fuel Prices 4-14_Book2_Final Order Electric EXHIBIT A-1 2" xfId="6155"/>
    <cellStyle name="_Fuel Prices 4-14_Book2_Final Order Electric EXHIBIT A-1 2 2" xfId="6156"/>
    <cellStyle name="_Fuel Prices 4-14_Book2_Final Order Electric EXHIBIT A-1 3" xfId="6157"/>
    <cellStyle name="_Fuel Prices 4-14_Book4" xfId="6158"/>
    <cellStyle name="_Fuel Prices 4-14_Book4 2" xfId="6159"/>
    <cellStyle name="_Fuel Prices 4-14_Book4 2 2" xfId="6160"/>
    <cellStyle name="_Fuel Prices 4-14_Book4 2 2 2" xfId="6161"/>
    <cellStyle name="_Fuel Prices 4-14_Book4 2 3" xfId="6162"/>
    <cellStyle name="_Fuel Prices 4-14_Book4 3" xfId="6163"/>
    <cellStyle name="_Fuel Prices 4-14_Book4 3 2" xfId="6164"/>
    <cellStyle name="_Fuel Prices 4-14_Book4 4" xfId="6165"/>
    <cellStyle name="_Fuel Prices 4-14_Book4_DEM-WP(C) ENERG10C--ctn Mid-C_042010 2010GRC" xfId="6166"/>
    <cellStyle name="_Fuel Prices 4-14_Book4_DEM-WP(C) ENERG10C--ctn Mid-C_042010 2010GRC 2" xfId="6167"/>
    <cellStyle name="_Fuel Prices 4-14_Book9" xfId="6168"/>
    <cellStyle name="_Fuel Prices 4-14_Book9 2" xfId="6169"/>
    <cellStyle name="_Fuel Prices 4-14_Book9 2 2" xfId="6170"/>
    <cellStyle name="_Fuel Prices 4-14_Book9 2 2 2" xfId="6171"/>
    <cellStyle name="_Fuel Prices 4-14_Book9 2 3" xfId="6172"/>
    <cellStyle name="_Fuel Prices 4-14_Book9 3" xfId="6173"/>
    <cellStyle name="_Fuel Prices 4-14_Book9 3 2" xfId="6174"/>
    <cellStyle name="_Fuel Prices 4-14_Book9 4" xfId="6175"/>
    <cellStyle name="_Fuel Prices 4-14_Book9_DEM-WP(C) ENERG10C--ctn Mid-C_042010 2010GRC" xfId="6176"/>
    <cellStyle name="_Fuel Prices 4-14_Book9_DEM-WP(C) ENERG10C--ctn Mid-C_042010 2010GRC 2" xfId="6177"/>
    <cellStyle name="_Fuel Prices 4-14_Chelan PUD Power Costs (8-10)" xfId="6178"/>
    <cellStyle name="_Fuel Prices 4-14_Chelan PUD Power Costs (8-10) 2" xfId="6179"/>
    <cellStyle name="_Fuel Prices 4-14_DEM-WP(C) Chelan Power Costs" xfId="6180"/>
    <cellStyle name="_Fuel Prices 4-14_DEM-WP(C) Chelan Power Costs 2" xfId="6181"/>
    <cellStyle name="_Fuel Prices 4-14_DEM-WP(C) ENERG10C--ctn Mid-C_042010 2010GRC" xfId="6182"/>
    <cellStyle name="_Fuel Prices 4-14_DEM-WP(C) ENERG10C--ctn Mid-C_042010 2010GRC 2" xfId="6183"/>
    <cellStyle name="_Fuel Prices 4-14_DEM-WP(C) Gas Transport 2010GRC" xfId="6184"/>
    <cellStyle name="_Fuel Prices 4-14_DEM-WP(C) Gas Transport 2010GRC 2" xfId="6185"/>
    <cellStyle name="_Fuel Prices 4-14_Exh A-1 resulting from UE-112050 effective Jan 1 2012" xfId="6186"/>
    <cellStyle name="_Fuel Prices 4-14_Exh A-1 resulting from UE-112050 effective Jan 1 2012 2" xfId="6187"/>
    <cellStyle name="_Fuel Prices 4-14_Exh G - Klamath Peaker PPA fr C Locke 2-12" xfId="6188"/>
    <cellStyle name="_Fuel Prices 4-14_Exh G - Klamath Peaker PPA fr C Locke 2-12 2" xfId="6189"/>
    <cellStyle name="_Fuel Prices 4-14_Exhibit A-1 effective 4-1-11 fr S Free 12-11" xfId="6190"/>
    <cellStyle name="_Fuel Prices 4-14_Exhibit A-1 effective 4-1-11 fr S Free 12-11 2" xfId="6191"/>
    <cellStyle name="_Fuel Prices 4-14_Mint Farm Generation BPA" xfId="6192"/>
    <cellStyle name="_Fuel Prices 4-14_NIM Summary" xfId="6193"/>
    <cellStyle name="_Fuel Prices 4-14_NIM Summary 09GRC" xfId="6194"/>
    <cellStyle name="_Fuel Prices 4-14_NIM Summary 09GRC 2" xfId="6195"/>
    <cellStyle name="_Fuel Prices 4-14_NIM Summary 09GRC 2 2" xfId="6196"/>
    <cellStyle name="_Fuel Prices 4-14_NIM Summary 09GRC 2 2 2" xfId="6197"/>
    <cellStyle name="_Fuel Prices 4-14_NIM Summary 09GRC 2 3" xfId="6198"/>
    <cellStyle name="_Fuel Prices 4-14_NIM Summary 09GRC 3" xfId="6199"/>
    <cellStyle name="_Fuel Prices 4-14_NIM Summary 09GRC 3 2" xfId="6200"/>
    <cellStyle name="_Fuel Prices 4-14_NIM Summary 09GRC 4" xfId="6201"/>
    <cellStyle name="_Fuel Prices 4-14_NIM Summary 09GRC_DEM-WP(C) ENERG10C--ctn Mid-C_042010 2010GRC" xfId="6202"/>
    <cellStyle name="_Fuel Prices 4-14_NIM Summary 09GRC_DEM-WP(C) ENERG10C--ctn Mid-C_042010 2010GRC 2" xfId="6203"/>
    <cellStyle name="_Fuel Prices 4-14_NIM Summary 10" xfId="6204"/>
    <cellStyle name="_Fuel Prices 4-14_NIM Summary 10 2" xfId="6205"/>
    <cellStyle name="_Fuel Prices 4-14_NIM Summary 11" xfId="6206"/>
    <cellStyle name="_Fuel Prices 4-14_NIM Summary 11 2" xfId="6207"/>
    <cellStyle name="_Fuel Prices 4-14_NIM Summary 12" xfId="6208"/>
    <cellStyle name="_Fuel Prices 4-14_NIM Summary 12 2" xfId="6209"/>
    <cellStyle name="_Fuel Prices 4-14_NIM Summary 13" xfId="6210"/>
    <cellStyle name="_Fuel Prices 4-14_NIM Summary 13 2" xfId="6211"/>
    <cellStyle name="_Fuel Prices 4-14_NIM Summary 14" xfId="6212"/>
    <cellStyle name="_Fuel Prices 4-14_NIM Summary 14 2" xfId="6213"/>
    <cellStyle name="_Fuel Prices 4-14_NIM Summary 15" xfId="6214"/>
    <cellStyle name="_Fuel Prices 4-14_NIM Summary 15 2" xfId="6215"/>
    <cellStyle name="_Fuel Prices 4-14_NIM Summary 16" xfId="6216"/>
    <cellStyle name="_Fuel Prices 4-14_NIM Summary 16 2" xfId="6217"/>
    <cellStyle name="_Fuel Prices 4-14_NIM Summary 17" xfId="6218"/>
    <cellStyle name="_Fuel Prices 4-14_NIM Summary 17 2" xfId="6219"/>
    <cellStyle name="_Fuel Prices 4-14_NIM Summary 18" xfId="6220"/>
    <cellStyle name="_Fuel Prices 4-14_NIM Summary 18 2" xfId="6221"/>
    <cellStyle name="_Fuel Prices 4-14_NIM Summary 19" xfId="6222"/>
    <cellStyle name="_Fuel Prices 4-14_NIM Summary 19 2" xfId="6223"/>
    <cellStyle name="_Fuel Prices 4-14_NIM Summary 2" xfId="6224"/>
    <cellStyle name="_Fuel Prices 4-14_NIM Summary 2 2" xfId="6225"/>
    <cellStyle name="_Fuel Prices 4-14_NIM Summary 2 2 2" xfId="6226"/>
    <cellStyle name="_Fuel Prices 4-14_NIM Summary 2 3" xfId="6227"/>
    <cellStyle name="_Fuel Prices 4-14_NIM Summary 20" xfId="6228"/>
    <cellStyle name="_Fuel Prices 4-14_NIM Summary 20 2" xfId="6229"/>
    <cellStyle name="_Fuel Prices 4-14_NIM Summary 21" xfId="6230"/>
    <cellStyle name="_Fuel Prices 4-14_NIM Summary 21 2" xfId="6231"/>
    <cellStyle name="_Fuel Prices 4-14_NIM Summary 22" xfId="6232"/>
    <cellStyle name="_Fuel Prices 4-14_NIM Summary 22 2" xfId="6233"/>
    <cellStyle name="_Fuel Prices 4-14_NIM Summary 23" xfId="6234"/>
    <cellStyle name="_Fuel Prices 4-14_NIM Summary 23 2" xfId="6235"/>
    <cellStyle name="_Fuel Prices 4-14_NIM Summary 24" xfId="6236"/>
    <cellStyle name="_Fuel Prices 4-14_NIM Summary 24 2" xfId="6237"/>
    <cellStyle name="_Fuel Prices 4-14_NIM Summary 25" xfId="6238"/>
    <cellStyle name="_Fuel Prices 4-14_NIM Summary 25 2" xfId="6239"/>
    <cellStyle name="_Fuel Prices 4-14_NIM Summary 26" xfId="6240"/>
    <cellStyle name="_Fuel Prices 4-14_NIM Summary 26 2" xfId="6241"/>
    <cellStyle name="_Fuel Prices 4-14_NIM Summary 27" xfId="6242"/>
    <cellStyle name="_Fuel Prices 4-14_NIM Summary 27 2" xfId="6243"/>
    <cellStyle name="_Fuel Prices 4-14_NIM Summary 28" xfId="6244"/>
    <cellStyle name="_Fuel Prices 4-14_NIM Summary 28 2" xfId="6245"/>
    <cellStyle name="_Fuel Prices 4-14_NIM Summary 29" xfId="6246"/>
    <cellStyle name="_Fuel Prices 4-14_NIM Summary 29 2" xfId="6247"/>
    <cellStyle name="_Fuel Prices 4-14_NIM Summary 3" xfId="6248"/>
    <cellStyle name="_Fuel Prices 4-14_NIM Summary 3 2" xfId="6249"/>
    <cellStyle name="_Fuel Prices 4-14_NIM Summary 30" xfId="6250"/>
    <cellStyle name="_Fuel Prices 4-14_NIM Summary 30 2" xfId="6251"/>
    <cellStyle name="_Fuel Prices 4-14_NIM Summary 31" xfId="6252"/>
    <cellStyle name="_Fuel Prices 4-14_NIM Summary 31 2" xfId="6253"/>
    <cellStyle name="_Fuel Prices 4-14_NIM Summary 32" xfId="6254"/>
    <cellStyle name="_Fuel Prices 4-14_NIM Summary 32 2" xfId="6255"/>
    <cellStyle name="_Fuel Prices 4-14_NIM Summary 33" xfId="6256"/>
    <cellStyle name="_Fuel Prices 4-14_NIM Summary 33 2" xfId="6257"/>
    <cellStyle name="_Fuel Prices 4-14_NIM Summary 34" xfId="6258"/>
    <cellStyle name="_Fuel Prices 4-14_NIM Summary 34 2" xfId="6259"/>
    <cellStyle name="_Fuel Prices 4-14_NIM Summary 35" xfId="6260"/>
    <cellStyle name="_Fuel Prices 4-14_NIM Summary 35 2" xfId="6261"/>
    <cellStyle name="_Fuel Prices 4-14_NIM Summary 36" xfId="6262"/>
    <cellStyle name="_Fuel Prices 4-14_NIM Summary 36 2" xfId="6263"/>
    <cellStyle name="_Fuel Prices 4-14_NIM Summary 37" xfId="6264"/>
    <cellStyle name="_Fuel Prices 4-14_NIM Summary 37 2" xfId="6265"/>
    <cellStyle name="_Fuel Prices 4-14_NIM Summary 38" xfId="6266"/>
    <cellStyle name="_Fuel Prices 4-14_NIM Summary 38 2" xfId="6267"/>
    <cellStyle name="_Fuel Prices 4-14_NIM Summary 39" xfId="6268"/>
    <cellStyle name="_Fuel Prices 4-14_NIM Summary 39 2" xfId="6269"/>
    <cellStyle name="_Fuel Prices 4-14_NIM Summary 4" xfId="6270"/>
    <cellStyle name="_Fuel Prices 4-14_NIM Summary 4 2" xfId="6271"/>
    <cellStyle name="_Fuel Prices 4-14_NIM Summary 40" xfId="6272"/>
    <cellStyle name="_Fuel Prices 4-14_NIM Summary 40 2" xfId="6273"/>
    <cellStyle name="_Fuel Prices 4-14_NIM Summary 41" xfId="6274"/>
    <cellStyle name="_Fuel Prices 4-14_NIM Summary 41 2" xfId="6275"/>
    <cellStyle name="_Fuel Prices 4-14_NIM Summary 42" xfId="6276"/>
    <cellStyle name="_Fuel Prices 4-14_NIM Summary 42 2" xfId="6277"/>
    <cellStyle name="_Fuel Prices 4-14_NIM Summary 43" xfId="6278"/>
    <cellStyle name="_Fuel Prices 4-14_NIM Summary 43 2" xfId="6279"/>
    <cellStyle name="_Fuel Prices 4-14_NIM Summary 44" xfId="6280"/>
    <cellStyle name="_Fuel Prices 4-14_NIM Summary 44 2" xfId="6281"/>
    <cellStyle name="_Fuel Prices 4-14_NIM Summary 45" xfId="6282"/>
    <cellStyle name="_Fuel Prices 4-14_NIM Summary 45 2" xfId="6283"/>
    <cellStyle name="_Fuel Prices 4-14_NIM Summary 46" xfId="6284"/>
    <cellStyle name="_Fuel Prices 4-14_NIM Summary 46 2" xfId="6285"/>
    <cellStyle name="_Fuel Prices 4-14_NIM Summary 47" xfId="6286"/>
    <cellStyle name="_Fuel Prices 4-14_NIM Summary 47 2" xfId="6287"/>
    <cellStyle name="_Fuel Prices 4-14_NIM Summary 48" xfId="6288"/>
    <cellStyle name="_Fuel Prices 4-14_NIM Summary 49" xfId="6289"/>
    <cellStyle name="_Fuel Prices 4-14_NIM Summary 5" xfId="6290"/>
    <cellStyle name="_Fuel Prices 4-14_NIM Summary 5 2" xfId="6291"/>
    <cellStyle name="_Fuel Prices 4-14_NIM Summary 50" xfId="6292"/>
    <cellStyle name="_Fuel Prices 4-14_NIM Summary 51" xfId="6293"/>
    <cellStyle name="_Fuel Prices 4-14_NIM Summary 6" xfId="6294"/>
    <cellStyle name="_Fuel Prices 4-14_NIM Summary 6 2" xfId="6295"/>
    <cellStyle name="_Fuel Prices 4-14_NIM Summary 7" xfId="6296"/>
    <cellStyle name="_Fuel Prices 4-14_NIM Summary 7 2" xfId="6297"/>
    <cellStyle name="_Fuel Prices 4-14_NIM Summary 8" xfId="6298"/>
    <cellStyle name="_Fuel Prices 4-14_NIM Summary 8 2" xfId="6299"/>
    <cellStyle name="_Fuel Prices 4-14_NIM Summary 9" xfId="6300"/>
    <cellStyle name="_Fuel Prices 4-14_NIM Summary 9 2" xfId="6301"/>
    <cellStyle name="_Fuel Prices 4-14_NIM Summary_DEM-WP(C) ENERG10C--ctn Mid-C_042010 2010GRC" xfId="6302"/>
    <cellStyle name="_Fuel Prices 4-14_NIM Summary_DEM-WP(C) ENERG10C--ctn Mid-C_042010 2010GRC 2" xfId="6303"/>
    <cellStyle name="_Fuel Prices 4-14_NIM+O&amp;M" xfId="6304"/>
    <cellStyle name="_Fuel Prices 4-14_NIM+O&amp;M 2" xfId="6305"/>
    <cellStyle name="_Fuel Prices 4-14_NIM+O&amp;M 2 2" xfId="6306"/>
    <cellStyle name="_Fuel Prices 4-14_NIM+O&amp;M 3" xfId="6307"/>
    <cellStyle name="_Fuel Prices 4-14_NIM+O&amp;M Monthly" xfId="6308"/>
    <cellStyle name="_Fuel Prices 4-14_NIM+O&amp;M Monthly 2" xfId="6309"/>
    <cellStyle name="_Fuel Prices 4-14_NIM+O&amp;M Monthly 2 2" xfId="6310"/>
    <cellStyle name="_Fuel Prices 4-14_NIM+O&amp;M Monthly 3" xfId="6311"/>
    <cellStyle name="_Fuel Prices 4-14_PCA 10 -  Exhibit D Dec 2011" xfId="6312"/>
    <cellStyle name="_Fuel Prices 4-14_PCA 10 -  Exhibit D Dec 2011 2" xfId="6313"/>
    <cellStyle name="_Fuel Prices 4-14_PCA 10 -  Exhibit D from A Kellogg Jan 2011" xfId="6314"/>
    <cellStyle name="_Fuel Prices 4-14_PCA 10 -  Exhibit D from A Kellogg Jan 2011 2" xfId="6315"/>
    <cellStyle name="_Fuel Prices 4-14_PCA 10 -  Exhibit D from A Kellogg July 2011" xfId="6316"/>
    <cellStyle name="_Fuel Prices 4-14_PCA 10 -  Exhibit D from A Kellogg July 2011 2" xfId="6317"/>
    <cellStyle name="_Fuel Prices 4-14_PCA 10 -  Exhibit D from S Free Rcv'd 12-11" xfId="6318"/>
    <cellStyle name="_Fuel Prices 4-14_PCA 10 -  Exhibit D from S Free Rcv'd 12-11 2" xfId="6319"/>
    <cellStyle name="_Fuel Prices 4-14_PCA 11 -  Exhibit D Jan 2012 fr A Kellogg" xfId="6320"/>
    <cellStyle name="_Fuel Prices 4-14_PCA 11 -  Exhibit D Jan 2012 fr A Kellogg 2" xfId="6321"/>
    <cellStyle name="_Fuel Prices 4-14_PCA 11 -  Exhibit D Jan 2012 WF" xfId="6322"/>
    <cellStyle name="_Fuel Prices 4-14_PCA 11 -  Exhibit D Jan 2012 WF 2" xfId="6323"/>
    <cellStyle name="_Fuel Prices 4-14_PCA 9 -  Exhibit D April 2010" xfId="6324"/>
    <cellStyle name="_Fuel Prices 4-14_PCA 9 -  Exhibit D April 2010 (3)" xfId="6325"/>
    <cellStyle name="_Fuel Prices 4-14_PCA 9 -  Exhibit D April 2010 (3) 2" xfId="6326"/>
    <cellStyle name="_Fuel Prices 4-14_PCA 9 -  Exhibit D April 2010 (3) 2 2" xfId="6327"/>
    <cellStyle name="_Fuel Prices 4-14_PCA 9 -  Exhibit D April 2010 (3) 2 2 2" xfId="6328"/>
    <cellStyle name="_Fuel Prices 4-14_PCA 9 -  Exhibit D April 2010 (3) 2 3" xfId="6329"/>
    <cellStyle name="_Fuel Prices 4-14_PCA 9 -  Exhibit D April 2010 (3) 3" xfId="6330"/>
    <cellStyle name="_Fuel Prices 4-14_PCA 9 -  Exhibit D April 2010 (3) 3 2" xfId="6331"/>
    <cellStyle name="_Fuel Prices 4-14_PCA 9 -  Exhibit D April 2010 (3) 4" xfId="6332"/>
    <cellStyle name="_Fuel Prices 4-14_PCA 9 -  Exhibit D April 2010 (3)_DEM-WP(C) ENERG10C--ctn Mid-C_042010 2010GRC" xfId="6333"/>
    <cellStyle name="_Fuel Prices 4-14_PCA 9 -  Exhibit D April 2010 (3)_DEM-WP(C) ENERG10C--ctn Mid-C_042010 2010GRC 2" xfId="6334"/>
    <cellStyle name="_Fuel Prices 4-14_PCA 9 -  Exhibit D April 2010 2" xfId="6335"/>
    <cellStyle name="_Fuel Prices 4-14_PCA 9 -  Exhibit D April 2010 2 2" xfId="6336"/>
    <cellStyle name="_Fuel Prices 4-14_PCA 9 -  Exhibit D April 2010 3" xfId="6337"/>
    <cellStyle name="_Fuel Prices 4-14_PCA 9 -  Exhibit D April 2010 3 2" xfId="6338"/>
    <cellStyle name="_Fuel Prices 4-14_PCA 9 -  Exhibit D April 2010 4" xfId="6339"/>
    <cellStyle name="_Fuel Prices 4-14_PCA 9 -  Exhibit D April 2010 4 2" xfId="6340"/>
    <cellStyle name="_Fuel Prices 4-14_PCA 9 -  Exhibit D April 2010 5" xfId="6341"/>
    <cellStyle name="_Fuel Prices 4-14_PCA 9 -  Exhibit D April 2010 5 2" xfId="6342"/>
    <cellStyle name="_Fuel Prices 4-14_PCA 9 -  Exhibit D April 2010 6" xfId="6343"/>
    <cellStyle name="_Fuel Prices 4-14_PCA 9 -  Exhibit D April 2010 6 2" xfId="6344"/>
    <cellStyle name="_Fuel Prices 4-14_PCA 9 -  Exhibit D April 2010 7" xfId="6345"/>
    <cellStyle name="_Fuel Prices 4-14_PCA 9 -  Exhibit D Nov 2010" xfId="6346"/>
    <cellStyle name="_Fuel Prices 4-14_PCA 9 -  Exhibit D Nov 2010 2" xfId="6347"/>
    <cellStyle name="_Fuel Prices 4-14_PCA 9 -  Exhibit D Nov 2010 2 2" xfId="6348"/>
    <cellStyle name="_Fuel Prices 4-14_PCA 9 -  Exhibit D Nov 2010 3" xfId="6349"/>
    <cellStyle name="_Fuel Prices 4-14_PCA 9 - Exhibit D at August 2010" xfId="6350"/>
    <cellStyle name="_Fuel Prices 4-14_PCA 9 - Exhibit D at August 2010 2" xfId="6351"/>
    <cellStyle name="_Fuel Prices 4-14_PCA 9 - Exhibit D at August 2010 2 2" xfId="6352"/>
    <cellStyle name="_Fuel Prices 4-14_PCA 9 - Exhibit D at August 2010 3" xfId="6353"/>
    <cellStyle name="_Fuel Prices 4-14_PCA 9 - Exhibit D June 2010 GRC" xfId="6354"/>
    <cellStyle name="_Fuel Prices 4-14_PCA 9 - Exhibit D June 2010 GRC 2" xfId="6355"/>
    <cellStyle name="_Fuel Prices 4-14_PCA 9 - Exhibit D June 2010 GRC 2 2" xfId="6356"/>
    <cellStyle name="_Fuel Prices 4-14_PCA 9 - Exhibit D June 2010 GRC 3" xfId="6357"/>
    <cellStyle name="_Fuel Prices 4-14_Power Costs - Comparison bx Rbtl-Staff-Jt-PC" xfId="6358"/>
    <cellStyle name="_Fuel Prices 4-14_Power Costs - Comparison bx Rbtl-Staff-Jt-PC 2" xfId="6359"/>
    <cellStyle name="_Fuel Prices 4-14_Power Costs - Comparison bx Rbtl-Staff-Jt-PC 2 2" xfId="6360"/>
    <cellStyle name="_Fuel Prices 4-14_Power Costs - Comparison bx Rbtl-Staff-Jt-PC 2 2 2" xfId="6361"/>
    <cellStyle name="_Fuel Prices 4-14_Power Costs - Comparison bx Rbtl-Staff-Jt-PC 2 3" xfId="6362"/>
    <cellStyle name="_Fuel Prices 4-14_Power Costs - Comparison bx Rbtl-Staff-Jt-PC 3" xfId="6363"/>
    <cellStyle name="_Fuel Prices 4-14_Power Costs - Comparison bx Rbtl-Staff-Jt-PC 3 2" xfId="6364"/>
    <cellStyle name="_Fuel Prices 4-14_Power Costs - Comparison bx Rbtl-Staff-Jt-PC 4" xfId="6365"/>
    <cellStyle name="_Fuel Prices 4-14_Power Costs - Comparison bx Rbtl-Staff-Jt-PC_Adj Bench DR 3 for Initial Briefs (Electric)" xfId="6366"/>
    <cellStyle name="_Fuel Prices 4-14_Power Costs - Comparison bx Rbtl-Staff-Jt-PC_Adj Bench DR 3 for Initial Briefs (Electric) 2" xfId="6367"/>
    <cellStyle name="_Fuel Prices 4-14_Power Costs - Comparison bx Rbtl-Staff-Jt-PC_Adj Bench DR 3 for Initial Briefs (Electric) 2 2" xfId="6368"/>
    <cellStyle name="_Fuel Prices 4-14_Power Costs - Comparison bx Rbtl-Staff-Jt-PC_Adj Bench DR 3 for Initial Briefs (Electric) 2 2 2" xfId="6369"/>
    <cellStyle name="_Fuel Prices 4-14_Power Costs - Comparison bx Rbtl-Staff-Jt-PC_Adj Bench DR 3 for Initial Briefs (Electric) 2 3" xfId="6370"/>
    <cellStyle name="_Fuel Prices 4-14_Power Costs - Comparison bx Rbtl-Staff-Jt-PC_Adj Bench DR 3 for Initial Briefs (Electric) 3" xfId="6371"/>
    <cellStyle name="_Fuel Prices 4-14_Power Costs - Comparison bx Rbtl-Staff-Jt-PC_Adj Bench DR 3 for Initial Briefs (Electric) 3 2" xfId="6372"/>
    <cellStyle name="_Fuel Prices 4-14_Power Costs - Comparison bx Rbtl-Staff-Jt-PC_Adj Bench DR 3 for Initial Briefs (Electric) 4" xfId="6373"/>
    <cellStyle name="_Fuel Prices 4-14_Power Costs - Comparison bx Rbtl-Staff-Jt-PC_Adj Bench DR 3 for Initial Briefs (Electric)_DEM-WP(C) ENERG10C--ctn Mid-C_042010 2010GRC" xfId="6374"/>
    <cellStyle name="_Fuel Prices 4-14_Power Costs - Comparison bx Rbtl-Staff-Jt-PC_Adj Bench DR 3 for Initial Briefs (Electric)_DEM-WP(C) ENERG10C--ctn Mid-C_042010 2010GRC 2" xfId="6375"/>
    <cellStyle name="_Fuel Prices 4-14_Power Costs - Comparison bx Rbtl-Staff-Jt-PC_DEM-WP(C) ENERG10C--ctn Mid-C_042010 2010GRC" xfId="6376"/>
    <cellStyle name="_Fuel Prices 4-14_Power Costs - Comparison bx Rbtl-Staff-Jt-PC_DEM-WP(C) ENERG10C--ctn Mid-C_042010 2010GRC 2" xfId="6377"/>
    <cellStyle name="_Fuel Prices 4-14_Power Costs - Comparison bx Rbtl-Staff-Jt-PC_Electric Rev Req Model (2009 GRC) Rebuttal" xfId="6378"/>
    <cellStyle name="_Fuel Prices 4-14_Power Costs - Comparison bx Rbtl-Staff-Jt-PC_Electric Rev Req Model (2009 GRC) Rebuttal 2" xfId="6379"/>
    <cellStyle name="_Fuel Prices 4-14_Power Costs - Comparison bx Rbtl-Staff-Jt-PC_Electric Rev Req Model (2009 GRC) Rebuttal 2 2" xfId="6380"/>
    <cellStyle name="_Fuel Prices 4-14_Power Costs - Comparison bx Rbtl-Staff-Jt-PC_Electric Rev Req Model (2009 GRC) Rebuttal 3" xfId="6381"/>
    <cellStyle name="_Fuel Prices 4-14_Power Costs - Comparison bx Rbtl-Staff-Jt-PC_Electric Rev Req Model (2009 GRC) Rebuttal REmoval of New  WH Solar AdjustMI" xfId="6382"/>
    <cellStyle name="_Fuel Prices 4-14_Power Costs - Comparison bx Rbtl-Staff-Jt-PC_Electric Rev Req Model (2009 GRC) Rebuttal REmoval of New  WH Solar AdjustMI 2" xfId="6383"/>
    <cellStyle name="_Fuel Prices 4-14_Power Costs - Comparison bx Rbtl-Staff-Jt-PC_Electric Rev Req Model (2009 GRC) Rebuttal REmoval of New  WH Solar AdjustMI 2 2" xfId="6384"/>
    <cellStyle name="_Fuel Prices 4-14_Power Costs - Comparison bx Rbtl-Staff-Jt-PC_Electric Rev Req Model (2009 GRC) Rebuttal REmoval of New  WH Solar AdjustMI 2 2 2" xfId="6385"/>
    <cellStyle name="_Fuel Prices 4-14_Power Costs - Comparison bx Rbtl-Staff-Jt-PC_Electric Rev Req Model (2009 GRC) Rebuttal REmoval of New  WH Solar AdjustMI 2 3" xfId="6386"/>
    <cellStyle name="_Fuel Prices 4-14_Power Costs - Comparison bx Rbtl-Staff-Jt-PC_Electric Rev Req Model (2009 GRC) Rebuttal REmoval of New  WH Solar AdjustMI 3" xfId="6387"/>
    <cellStyle name="_Fuel Prices 4-14_Power Costs - Comparison bx Rbtl-Staff-Jt-PC_Electric Rev Req Model (2009 GRC) Rebuttal REmoval of New  WH Solar AdjustMI 3 2" xfId="6388"/>
    <cellStyle name="_Fuel Prices 4-14_Power Costs - Comparison bx Rbtl-Staff-Jt-PC_Electric Rev Req Model (2009 GRC) Rebuttal REmoval of New  WH Solar AdjustMI 4" xfId="6389"/>
    <cellStyle name="_Fuel Prices 4-14_Power Costs - Comparison bx Rbtl-Staff-Jt-PC_Electric Rev Req Model (2009 GRC) Rebuttal REmoval of New  WH Solar AdjustMI_DEM-WP(C) ENERG10C--ctn Mid-C_042010 2010GRC" xfId="6390"/>
    <cellStyle name="_Fuel Prices 4-14_Power Costs - Comparison bx Rbtl-Staff-Jt-PC_Electric Rev Req Model (2009 GRC) Rebuttal REmoval of New  WH Solar AdjustMI_DEM-WP(C) ENERG10C--ctn Mid-C_042010 2010GRC 2" xfId="6391"/>
    <cellStyle name="_Fuel Prices 4-14_Power Costs - Comparison bx Rbtl-Staff-Jt-PC_Electric Rev Req Model (2009 GRC) Revised 01-18-2010" xfId="6392"/>
    <cellStyle name="_Fuel Prices 4-14_Power Costs - Comparison bx Rbtl-Staff-Jt-PC_Electric Rev Req Model (2009 GRC) Revised 01-18-2010 2" xfId="6393"/>
    <cellStyle name="_Fuel Prices 4-14_Power Costs - Comparison bx Rbtl-Staff-Jt-PC_Electric Rev Req Model (2009 GRC) Revised 01-18-2010 2 2" xfId="6394"/>
    <cellStyle name="_Fuel Prices 4-14_Power Costs - Comparison bx Rbtl-Staff-Jt-PC_Electric Rev Req Model (2009 GRC) Revised 01-18-2010 2 2 2" xfId="6395"/>
    <cellStyle name="_Fuel Prices 4-14_Power Costs - Comparison bx Rbtl-Staff-Jt-PC_Electric Rev Req Model (2009 GRC) Revised 01-18-2010 2 3" xfId="6396"/>
    <cellStyle name="_Fuel Prices 4-14_Power Costs - Comparison bx Rbtl-Staff-Jt-PC_Electric Rev Req Model (2009 GRC) Revised 01-18-2010 3" xfId="6397"/>
    <cellStyle name="_Fuel Prices 4-14_Power Costs - Comparison bx Rbtl-Staff-Jt-PC_Electric Rev Req Model (2009 GRC) Revised 01-18-2010 3 2" xfId="6398"/>
    <cellStyle name="_Fuel Prices 4-14_Power Costs - Comparison bx Rbtl-Staff-Jt-PC_Electric Rev Req Model (2009 GRC) Revised 01-18-2010 4" xfId="6399"/>
    <cellStyle name="_Fuel Prices 4-14_Power Costs - Comparison bx Rbtl-Staff-Jt-PC_Electric Rev Req Model (2009 GRC) Revised 01-18-2010_DEM-WP(C) ENERG10C--ctn Mid-C_042010 2010GRC" xfId="6400"/>
    <cellStyle name="_Fuel Prices 4-14_Power Costs - Comparison bx Rbtl-Staff-Jt-PC_Electric Rev Req Model (2009 GRC) Revised 01-18-2010_DEM-WP(C) ENERG10C--ctn Mid-C_042010 2010GRC 2" xfId="6401"/>
    <cellStyle name="_Fuel Prices 4-14_Power Costs - Comparison bx Rbtl-Staff-Jt-PC_Final Order Electric EXHIBIT A-1" xfId="6402"/>
    <cellStyle name="_Fuel Prices 4-14_Power Costs - Comparison bx Rbtl-Staff-Jt-PC_Final Order Electric EXHIBIT A-1 2" xfId="6403"/>
    <cellStyle name="_Fuel Prices 4-14_Power Costs - Comparison bx Rbtl-Staff-Jt-PC_Final Order Electric EXHIBIT A-1 2 2" xfId="6404"/>
    <cellStyle name="_Fuel Prices 4-14_Power Costs - Comparison bx Rbtl-Staff-Jt-PC_Final Order Electric EXHIBIT A-1 3" xfId="6405"/>
    <cellStyle name="_Fuel Prices 4-14_Rebuttal Power Costs" xfId="6406"/>
    <cellStyle name="_Fuel Prices 4-14_Rebuttal Power Costs 2" xfId="6407"/>
    <cellStyle name="_Fuel Prices 4-14_Rebuttal Power Costs 2 2" xfId="6408"/>
    <cellStyle name="_Fuel Prices 4-14_Rebuttal Power Costs 2 2 2" xfId="6409"/>
    <cellStyle name="_Fuel Prices 4-14_Rebuttal Power Costs 2 3" xfId="6410"/>
    <cellStyle name="_Fuel Prices 4-14_Rebuttal Power Costs 3" xfId="6411"/>
    <cellStyle name="_Fuel Prices 4-14_Rebuttal Power Costs 3 2" xfId="6412"/>
    <cellStyle name="_Fuel Prices 4-14_Rebuttal Power Costs 4" xfId="6413"/>
    <cellStyle name="_Fuel Prices 4-14_Rebuttal Power Costs_Adj Bench DR 3 for Initial Briefs (Electric)" xfId="6414"/>
    <cellStyle name="_Fuel Prices 4-14_Rebuttal Power Costs_Adj Bench DR 3 for Initial Briefs (Electric) 2" xfId="6415"/>
    <cellStyle name="_Fuel Prices 4-14_Rebuttal Power Costs_Adj Bench DR 3 for Initial Briefs (Electric) 2 2" xfId="6416"/>
    <cellStyle name="_Fuel Prices 4-14_Rebuttal Power Costs_Adj Bench DR 3 for Initial Briefs (Electric) 2 2 2" xfId="6417"/>
    <cellStyle name="_Fuel Prices 4-14_Rebuttal Power Costs_Adj Bench DR 3 for Initial Briefs (Electric) 2 3" xfId="6418"/>
    <cellStyle name="_Fuel Prices 4-14_Rebuttal Power Costs_Adj Bench DR 3 for Initial Briefs (Electric) 3" xfId="6419"/>
    <cellStyle name="_Fuel Prices 4-14_Rebuttal Power Costs_Adj Bench DR 3 for Initial Briefs (Electric) 3 2" xfId="6420"/>
    <cellStyle name="_Fuel Prices 4-14_Rebuttal Power Costs_Adj Bench DR 3 for Initial Briefs (Electric) 4" xfId="6421"/>
    <cellStyle name="_Fuel Prices 4-14_Rebuttal Power Costs_Adj Bench DR 3 for Initial Briefs (Electric)_DEM-WP(C) ENERG10C--ctn Mid-C_042010 2010GRC" xfId="6422"/>
    <cellStyle name="_Fuel Prices 4-14_Rebuttal Power Costs_Adj Bench DR 3 for Initial Briefs (Electric)_DEM-WP(C) ENERG10C--ctn Mid-C_042010 2010GRC 2" xfId="6423"/>
    <cellStyle name="_Fuel Prices 4-14_Rebuttal Power Costs_DEM-WP(C) ENERG10C--ctn Mid-C_042010 2010GRC" xfId="6424"/>
    <cellStyle name="_Fuel Prices 4-14_Rebuttal Power Costs_DEM-WP(C) ENERG10C--ctn Mid-C_042010 2010GRC 2" xfId="6425"/>
    <cellStyle name="_Fuel Prices 4-14_Rebuttal Power Costs_Electric Rev Req Model (2009 GRC) Rebuttal" xfId="6426"/>
    <cellStyle name="_Fuel Prices 4-14_Rebuttal Power Costs_Electric Rev Req Model (2009 GRC) Rebuttal 2" xfId="6427"/>
    <cellStyle name="_Fuel Prices 4-14_Rebuttal Power Costs_Electric Rev Req Model (2009 GRC) Rebuttal 2 2" xfId="6428"/>
    <cellStyle name="_Fuel Prices 4-14_Rebuttal Power Costs_Electric Rev Req Model (2009 GRC) Rebuttal 3" xfId="6429"/>
    <cellStyle name="_Fuel Prices 4-14_Rebuttal Power Costs_Electric Rev Req Model (2009 GRC) Rebuttal REmoval of New  WH Solar AdjustMI" xfId="6430"/>
    <cellStyle name="_Fuel Prices 4-14_Rebuttal Power Costs_Electric Rev Req Model (2009 GRC) Rebuttal REmoval of New  WH Solar AdjustMI 2" xfId="6431"/>
    <cellStyle name="_Fuel Prices 4-14_Rebuttal Power Costs_Electric Rev Req Model (2009 GRC) Rebuttal REmoval of New  WH Solar AdjustMI 2 2" xfId="6432"/>
    <cellStyle name="_Fuel Prices 4-14_Rebuttal Power Costs_Electric Rev Req Model (2009 GRC) Rebuttal REmoval of New  WH Solar AdjustMI 2 2 2" xfId="6433"/>
    <cellStyle name="_Fuel Prices 4-14_Rebuttal Power Costs_Electric Rev Req Model (2009 GRC) Rebuttal REmoval of New  WH Solar AdjustMI 2 3" xfId="6434"/>
    <cellStyle name="_Fuel Prices 4-14_Rebuttal Power Costs_Electric Rev Req Model (2009 GRC) Rebuttal REmoval of New  WH Solar AdjustMI 3" xfId="6435"/>
    <cellStyle name="_Fuel Prices 4-14_Rebuttal Power Costs_Electric Rev Req Model (2009 GRC) Rebuttal REmoval of New  WH Solar AdjustMI 3 2" xfId="6436"/>
    <cellStyle name="_Fuel Prices 4-14_Rebuttal Power Costs_Electric Rev Req Model (2009 GRC) Rebuttal REmoval of New  WH Solar AdjustMI 4" xfId="6437"/>
    <cellStyle name="_Fuel Prices 4-14_Rebuttal Power Costs_Electric Rev Req Model (2009 GRC) Rebuttal REmoval of New  WH Solar AdjustMI_DEM-WP(C) ENERG10C--ctn Mid-C_042010 2010GRC" xfId="6438"/>
    <cellStyle name="_Fuel Prices 4-14_Rebuttal Power Costs_Electric Rev Req Model (2009 GRC) Rebuttal REmoval of New  WH Solar AdjustMI_DEM-WP(C) ENERG10C--ctn Mid-C_042010 2010GRC 2" xfId="6439"/>
    <cellStyle name="_Fuel Prices 4-14_Rebuttal Power Costs_Electric Rev Req Model (2009 GRC) Revised 01-18-2010" xfId="6440"/>
    <cellStyle name="_Fuel Prices 4-14_Rebuttal Power Costs_Electric Rev Req Model (2009 GRC) Revised 01-18-2010 2" xfId="6441"/>
    <cellStyle name="_Fuel Prices 4-14_Rebuttal Power Costs_Electric Rev Req Model (2009 GRC) Revised 01-18-2010 2 2" xfId="6442"/>
    <cellStyle name="_Fuel Prices 4-14_Rebuttal Power Costs_Electric Rev Req Model (2009 GRC) Revised 01-18-2010 2 2 2" xfId="6443"/>
    <cellStyle name="_Fuel Prices 4-14_Rebuttal Power Costs_Electric Rev Req Model (2009 GRC) Revised 01-18-2010 2 3" xfId="6444"/>
    <cellStyle name="_Fuel Prices 4-14_Rebuttal Power Costs_Electric Rev Req Model (2009 GRC) Revised 01-18-2010 3" xfId="6445"/>
    <cellStyle name="_Fuel Prices 4-14_Rebuttal Power Costs_Electric Rev Req Model (2009 GRC) Revised 01-18-2010 3 2" xfId="6446"/>
    <cellStyle name="_Fuel Prices 4-14_Rebuttal Power Costs_Electric Rev Req Model (2009 GRC) Revised 01-18-2010 4" xfId="6447"/>
    <cellStyle name="_Fuel Prices 4-14_Rebuttal Power Costs_Electric Rev Req Model (2009 GRC) Revised 01-18-2010_DEM-WP(C) ENERG10C--ctn Mid-C_042010 2010GRC" xfId="6448"/>
    <cellStyle name="_Fuel Prices 4-14_Rebuttal Power Costs_Electric Rev Req Model (2009 GRC) Revised 01-18-2010_DEM-WP(C) ENERG10C--ctn Mid-C_042010 2010GRC 2" xfId="6449"/>
    <cellStyle name="_Fuel Prices 4-14_Rebuttal Power Costs_Final Order Electric EXHIBIT A-1" xfId="6450"/>
    <cellStyle name="_Fuel Prices 4-14_Rebuttal Power Costs_Final Order Electric EXHIBIT A-1 2" xfId="6451"/>
    <cellStyle name="_Fuel Prices 4-14_Rebuttal Power Costs_Final Order Electric EXHIBIT A-1 2 2" xfId="6452"/>
    <cellStyle name="_Fuel Prices 4-14_Rebuttal Power Costs_Final Order Electric EXHIBIT A-1 3" xfId="6453"/>
    <cellStyle name="_Fuel Prices 4-14_Wind Integration 10GRC" xfId="6454"/>
    <cellStyle name="_Fuel Prices 4-14_Wind Integration 10GRC 2" xfId="6455"/>
    <cellStyle name="_Fuel Prices 4-14_Wind Integration 10GRC 2 2" xfId="6456"/>
    <cellStyle name="_Fuel Prices 4-14_Wind Integration 10GRC 2 2 2" xfId="6457"/>
    <cellStyle name="_Fuel Prices 4-14_Wind Integration 10GRC 2 3" xfId="6458"/>
    <cellStyle name="_Fuel Prices 4-14_Wind Integration 10GRC 3" xfId="6459"/>
    <cellStyle name="_Fuel Prices 4-14_Wind Integration 10GRC 3 2" xfId="6460"/>
    <cellStyle name="_Fuel Prices 4-14_Wind Integration 10GRC 4" xfId="6461"/>
    <cellStyle name="_Fuel Prices 4-14_Wind Integration 10GRC_DEM-WP(C) ENERG10C--ctn Mid-C_042010 2010GRC" xfId="6462"/>
    <cellStyle name="_Fuel Prices 4-14_Wind Integration 10GRC_DEM-WP(C) ENERG10C--ctn Mid-C_042010 2010GRC 2" xfId="6463"/>
    <cellStyle name="_Gas Transportation Charges_2009GRC_120308" xfId="6464"/>
    <cellStyle name="_Gas Transportation Charges_2009GRC_120308 2" xfId="6465"/>
    <cellStyle name="_Gas Transportation Charges_2009GRC_120308 2 2" xfId="6466"/>
    <cellStyle name="_Gas Transportation Charges_2009GRC_120308 2 2 2" xfId="6467"/>
    <cellStyle name="_Gas Transportation Charges_2009GRC_120308 2 2 2 2" xfId="6468"/>
    <cellStyle name="_Gas Transportation Charges_2009GRC_120308 2 2 3" xfId="6469"/>
    <cellStyle name="_Gas Transportation Charges_2009GRC_120308 2 3" xfId="6470"/>
    <cellStyle name="_Gas Transportation Charges_2009GRC_120308 3" xfId="6471"/>
    <cellStyle name="_Gas Transportation Charges_2009GRC_120308 3 2" xfId="6472"/>
    <cellStyle name="_Gas Transportation Charges_2009GRC_120308 4" xfId="6473"/>
    <cellStyle name="_Gas Transportation Charges_2009GRC_120308 4 2" xfId="6474"/>
    <cellStyle name="_Gas Transportation Charges_2009GRC_120308 4 2 2" xfId="6475"/>
    <cellStyle name="_Gas Transportation Charges_2009GRC_120308 4 3" xfId="6476"/>
    <cellStyle name="_Gas Transportation Charges_2009GRC_120308 5" xfId="6477"/>
    <cellStyle name="_Gas Transportation Charges_2009GRC_120308_4 31E Reg Asset  Liab and EXH D" xfId="6478"/>
    <cellStyle name="_Gas Transportation Charges_2009GRC_120308_4 31E Reg Asset  Liab and EXH D _ Aug 10 Filing (2)" xfId="6479"/>
    <cellStyle name="_Gas Transportation Charges_2009GRC_120308_4 31E Reg Asset  Liab and EXH D _ Aug 10 Filing (2) 2" xfId="6480"/>
    <cellStyle name="_Gas Transportation Charges_2009GRC_120308_4 31E Reg Asset  Liab and EXH D 2" xfId="6481"/>
    <cellStyle name="_Gas Transportation Charges_2009GRC_120308_4 31E Reg Asset  Liab and EXH D 3" xfId="6482"/>
    <cellStyle name="_Gas Transportation Charges_2009GRC_120308_Chelan PUD Power Costs (8-10)" xfId="6483"/>
    <cellStyle name="_Gas Transportation Charges_2009GRC_120308_Chelan PUD Power Costs (8-10) 2" xfId="6484"/>
    <cellStyle name="_Gas Transportation Charges_2009GRC_120308_compare wind integration" xfId="6485"/>
    <cellStyle name="_Gas Transportation Charges_2009GRC_120308_DEM-WP(C) Chelan Power Costs" xfId="6486"/>
    <cellStyle name="_Gas Transportation Charges_2009GRC_120308_DEM-WP(C) Chelan Power Costs 2" xfId="6487"/>
    <cellStyle name="_Gas Transportation Charges_2009GRC_120308_DEM-WP(C) Costs Not In AURORA 2010GRC As Filed" xfId="6488"/>
    <cellStyle name="_Gas Transportation Charges_2009GRC_120308_DEM-WP(C) Costs Not In AURORA 2010GRC As Filed 2" xfId="6489"/>
    <cellStyle name="_Gas Transportation Charges_2009GRC_120308_DEM-WP(C) Costs Not In AURORA 2010GRC As Filed 2 2" xfId="6490"/>
    <cellStyle name="_Gas Transportation Charges_2009GRC_120308_DEM-WP(C) Costs Not In AURORA 2010GRC As Filed 3" xfId="6491"/>
    <cellStyle name="_Gas Transportation Charges_2009GRC_120308_DEM-WP(C) Costs Not In AURORA 2010GRC As Filed 3 2" xfId="6492"/>
    <cellStyle name="_Gas Transportation Charges_2009GRC_120308_DEM-WP(C) Costs Not In AURORA 2010GRC As Filed 4" xfId="6493"/>
    <cellStyle name="_Gas Transportation Charges_2009GRC_120308_DEM-WP(C) Costs Not In AURORA 2010GRC As Filed 4 2" xfId="6494"/>
    <cellStyle name="_Gas Transportation Charges_2009GRC_120308_DEM-WP(C) Costs Not In AURORA 2010GRC As Filed 5" xfId="6495"/>
    <cellStyle name="_Gas Transportation Charges_2009GRC_120308_DEM-WP(C) Costs Not In AURORA 2010GRC As Filed 5 2" xfId="6496"/>
    <cellStyle name="_Gas Transportation Charges_2009GRC_120308_DEM-WP(C) Costs Not In AURORA 2010GRC As Filed 6" xfId="6497"/>
    <cellStyle name="_Gas Transportation Charges_2009GRC_120308_DEM-WP(C) Costs Not In AURORA 2010GRC As Filed 6 2" xfId="6498"/>
    <cellStyle name="_Gas Transportation Charges_2009GRC_120308_DEM-WP(C) Costs Not In AURORA 2010GRC As Filed_DEM-WP(C) ENERG10C--ctn Mid-C_042010 2010GRC" xfId="6499"/>
    <cellStyle name="_Gas Transportation Charges_2009GRC_120308_DEM-WP(C) Costs Not In AURORA 2010GRC As Filed_DEM-WP(C) ENERG10C--ctn Mid-C_042010 2010GRC 2" xfId="6500"/>
    <cellStyle name="_Gas Transportation Charges_2009GRC_120308_DEM-WP(C) ENERG10C--ctn Mid-C_042010 2010GRC" xfId="6501"/>
    <cellStyle name="_Gas Transportation Charges_2009GRC_120308_DEM-WP(C) ENERG10C--ctn Mid-C_042010 2010GRC 2" xfId="6502"/>
    <cellStyle name="_Gas Transportation Charges_2009GRC_120308_DEM-WP(C) Gas Transport 2010GRC" xfId="6503"/>
    <cellStyle name="_Gas Transportation Charges_2009GRC_120308_DEM-WP(C) Gas Transport 2010GRC 2" xfId="6504"/>
    <cellStyle name="_Gas Transportation Charges_2009GRC_120308_NIM Summary" xfId="6505"/>
    <cellStyle name="_Gas Transportation Charges_2009GRC_120308_NIM Summary 09GRC" xfId="6506"/>
    <cellStyle name="_Gas Transportation Charges_2009GRC_120308_NIM Summary 09GRC 2" xfId="6507"/>
    <cellStyle name="_Gas Transportation Charges_2009GRC_120308_NIM Summary 09GRC 2 2" xfId="6508"/>
    <cellStyle name="_Gas Transportation Charges_2009GRC_120308_NIM Summary 09GRC 2 2 2" xfId="6509"/>
    <cellStyle name="_Gas Transportation Charges_2009GRC_120308_NIM Summary 09GRC 2 3" xfId="6510"/>
    <cellStyle name="_Gas Transportation Charges_2009GRC_120308_NIM Summary 09GRC 3" xfId="6511"/>
    <cellStyle name="_Gas Transportation Charges_2009GRC_120308_NIM Summary 09GRC 3 2" xfId="6512"/>
    <cellStyle name="_Gas Transportation Charges_2009GRC_120308_NIM Summary 09GRC 4" xfId="6513"/>
    <cellStyle name="_Gas Transportation Charges_2009GRC_120308_NIM Summary 09GRC_DEM-WP(C) ENERG10C--ctn Mid-C_042010 2010GRC" xfId="6514"/>
    <cellStyle name="_Gas Transportation Charges_2009GRC_120308_NIM Summary 09GRC_DEM-WP(C) ENERG10C--ctn Mid-C_042010 2010GRC 2" xfId="6515"/>
    <cellStyle name="_Gas Transportation Charges_2009GRC_120308_NIM Summary 10" xfId="6516"/>
    <cellStyle name="_Gas Transportation Charges_2009GRC_120308_NIM Summary 10 2" xfId="6517"/>
    <cellStyle name="_Gas Transportation Charges_2009GRC_120308_NIM Summary 11" xfId="6518"/>
    <cellStyle name="_Gas Transportation Charges_2009GRC_120308_NIM Summary 11 2" xfId="6519"/>
    <cellStyle name="_Gas Transportation Charges_2009GRC_120308_NIM Summary 12" xfId="6520"/>
    <cellStyle name="_Gas Transportation Charges_2009GRC_120308_NIM Summary 12 2" xfId="6521"/>
    <cellStyle name="_Gas Transportation Charges_2009GRC_120308_NIM Summary 13" xfId="6522"/>
    <cellStyle name="_Gas Transportation Charges_2009GRC_120308_NIM Summary 13 2" xfId="6523"/>
    <cellStyle name="_Gas Transportation Charges_2009GRC_120308_NIM Summary 14" xfId="6524"/>
    <cellStyle name="_Gas Transportation Charges_2009GRC_120308_NIM Summary 14 2" xfId="6525"/>
    <cellStyle name="_Gas Transportation Charges_2009GRC_120308_NIM Summary 15" xfId="6526"/>
    <cellStyle name="_Gas Transportation Charges_2009GRC_120308_NIM Summary 15 2" xfId="6527"/>
    <cellStyle name="_Gas Transportation Charges_2009GRC_120308_NIM Summary 16" xfId="6528"/>
    <cellStyle name="_Gas Transportation Charges_2009GRC_120308_NIM Summary 16 2" xfId="6529"/>
    <cellStyle name="_Gas Transportation Charges_2009GRC_120308_NIM Summary 17" xfId="6530"/>
    <cellStyle name="_Gas Transportation Charges_2009GRC_120308_NIM Summary 17 2" xfId="6531"/>
    <cellStyle name="_Gas Transportation Charges_2009GRC_120308_NIM Summary 18" xfId="6532"/>
    <cellStyle name="_Gas Transportation Charges_2009GRC_120308_NIM Summary 18 2" xfId="6533"/>
    <cellStyle name="_Gas Transportation Charges_2009GRC_120308_NIM Summary 19" xfId="6534"/>
    <cellStyle name="_Gas Transportation Charges_2009GRC_120308_NIM Summary 19 2" xfId="6535"/>
    <cellStyle name="_Gas Transportation Charges_2009GRC_120308_NIM Summary 2" xfId="6536"/>
    <cellStyle name="_Gas Transportation Charges_2009GRC_120308_NIM Summary 2 2" xfId="6537"/>
    <cellStyle name="_Gas Transportation Charges_2009GRC_120308_NIM Summary 2 2 2" xfId="6538"/>
    <cellStyle name="_Gas Transportation Charges_2009GRC_120308_NIM Summary 2 3" xfId="6539"/>
    <cellStyle name="_Gas Transportation Charges_2009GRC_120308_NIM Summary 20" xfId="6540"/>
    <cellStyle name="_Gas Transportation Charges_2009GRC_120308_NIM Summary 20 2" xfId="6541"/>
    <cellStyle name="_Gas Transportation Charges_2009GRC_120308_NIM Summary 21" xfId="6542"/>
    <cellStyle name="_Gas Transportation Charges_2009GRC_120308_NIM Summary 21 2" xfId="6543"/>
    <cellStyle name="_Gas Transportation Charges_2009GRC_120308_NIM Summary 22" xfId="6544"/>
    <cellStyle name="_Gas Transportation Charges_2009GRC_120308_NIM Summary 22 2" xfId="6545"/>
    <cellStyle name="_Gas Transportation Charges_2009GRC_120308_NIM Summary 23" xfId="6546"/>
    <cellStyle name="_Gas Transportation Charges_2009GRC_120308_NIM Summary 23 2" xfId="6547"/>
    <cellStyle name="_Gas Transportation Charges_2009GRC_120308_NIM Summary 24" xfId="6548"/>
    <cellStyle name="_Gas Transportation Charges_2009GRC_120308_NIM Summary 24 2" xfId="6549"/>
    <cellStyle name="_Gas Transportation Charges_2009GRC_120308_NIM Summary 25" xfId="6550"/>
    <cellStyle name="_Gas Transportation Charges_2009GRC_120308_NIM Summary 25 2" xfId="6551"/>
    <cellStyle name="_Gas Transportation Charges_2009GRC_120308_NIM Summary 26" xfId="6552"/>
    <cellStyle name="_Gas Transportation Charges_2009GRC_120308_NIM Summary 26 2" xfId="6553"/>
    <cellStyle name="_Gas Transportation Charges_2009GRC_120308_NIM Summary 27" xfId="6554"/>
    <cellStyle name="_Gas Transportation Charges_2009GRC_120308_NIM Summary 27 2" xfId="6555"/>
    <cellStyle name="_Gas Transportation Charges_2009GRC_120308_NIM Summary 28" xfId="6556"/>
    <cellStyle name="_Gas Transportation Charges_2009GRC_120308_NIM Summary 28 2" xfId="6557"/>
    <cellStyle name="_Gas Transportation Charges_2009GRC_120308_NIM Summary 29" xfId="6558"/>
    <cellStyle name="_Gas Transportation Charges_2009GRC_120308_NIM Summary 29 2" xfId="6559"/>
    <cellStyle name="_Gas Transportation Charges_2009GRC_120308_NIM Summary 3" xfId="6560"/>
    <cellStyle name="_Gas Transportation Charges_2009GRC_120308_NIM Summary 3 2" xfId="6561"/>
    <cellStyle name="_Gas Transportation Charges_2009GRC_120308_NIM Summary 30" xfId="6562"/>
    <cellStyle name="_Gas Transportation Charges_2009GRC_120308_NIM Summary 30 2" xfId="6563"/>
    <cellStyle name="_Gas Transportation Charges_2009GRC_120308_NIM Summary 31" xfId="6564"/>
    <cellStyle name="_Gas Transportation Charges_2009GRC_120308_NIM Summary 31 2" xfId="6565"/>
    <cellStyle name="_Gas Transportation Charges_2009GRC_120308_NIM Summary 32" xfId="6566"/>
    <cellStyle name="_Gas Transportation Charges_2009GRC_120308_NIM Summary 32 2" xfId="6567"/>
    <cellStyle name="_Gas Transportation Charges_2009GRC_120308_NIM Summary 33" xfId="6568"/>
    <cellStyle name="_Gas Transportation Charges_2009GRC_120308_NIM Summary 33 2" xfId="6569"/>
    <cellStyle name="_Gas Transportation Charges_2009GRC_120308_NIM Summary 34" xfId="6570"/>
    <cellStyle name="_Gas Transportation Charges_2009GRC_120308_NIM Summary 34 2" xfId="6571"/>
    <cellStyle name="_Gas Transportation Charges_2009GRC_120308_NIM Summary 35" xfId="6572"/>
    <cellStyle name="_Gas Transportation Charges_2009GRC_120308_NIM Summary 35 2" xfId="6573"/>
    <cellStyle name="_Gas Transportation Charges_2009GRC_120308_NIM Summary 36" xfId="6574"/>
    <cellStyle name="_Gas Transportation Charges_2009GRC_120308_NIM Summary 36 2" xfId="6575"/>
    <cellStyle name="_Gas Transportation Charges_2009GRC_120308_NIM Summary 37" xfId="6576"/>
    <cellStyle name="_Gas Transportation Charges_2009GRC_120308_NIM Summary 37 2" xfId="6577"/>
    <cellStyle name="_Gas Transportation Charges_2009GRC_120308_NIM Summary 38" xfId="6578"/>
    <cellStyle name="_Gas Transportation Charges_2009GRC_120308_NIM Summary 38 2" xfId="6579"/>
    <cellStyle name="_Gas Transportation Charges_2009GRC_120308_NIM Summary 39" xfId="6580"/>
    <cellStyle name="_Gas Transportation Charges_2009GRC_120308_NIM Summary 39 2" xfId="6581"/>
    <cellStyle name="_Gas Transportation Charges_2009GRC_120308_NIM Summary 4" xfId="6582"/>
    <cellStyle name="_Gas Transportation Charges_2009GRC_120308_NIM Summary 4 2" xfId="6583"/>
    <cellStyle name="_Gas Transportation Charges_2009GRC_120308_NIM Summary 40" xfId="6584"/>
    <cellStyle name="_Gas Transportation Charges_2009GRC_120308_NIM Summary 40 2" xfId="6585"/>
    <cellStyle name="_Gas Transportation Charges_2009GRC_120308_NIM Summary 41" xfId="6586"/>
    <cellStyle name="_Gas Transportation Charges_2009GRC_120308_NIM Summary 41 2" xfId="6587"/>
    <cellStyle name="_Gas Transportation Charges_2009GRC_120308_NIM Summary 42" xfId="6588"/>
    <cellStyle name="_Gas Transportation Charges_2009GRC_120308_NIM Summary 42 2" xfId="6589"/>
    <cellStyle name="_Gas Transportation Charges_2009GRC_120308_NIM Summary 43" xfId="6590"/>
    <cellStyle name="_Gas Transportation Charges_2009GRC_120308_NIM Summary 43 2" xfId="6591"/>
    <cellStyle name="_Gas Transportation Charges_2009GRC_120308_NIM Summary 44" xfId="6592"/>
    <cellStyle name="_Gas Transportation Charges_2009GRC_120308_NIM Summary 44 2" xfId="6593"/>
    <cellStyle name="_Gas Transportation Charges_2009GRC_120308_NIM Summary 45" xfId="6594"/>
    <cellStyle name="_Gas Transportation Charges_2009GRC_120308_NIM Summary 45 2" xfId="6595"/>
    <cellStyle name="_Gas Transportation Charges_2009GRC_120308_NIM Summary 46" xfId="6596"/>
    <cellStyle name="_Gas Transportation Charges_2009GRC_120308_NIM Summary 46 2" xfId="6597"/>
    <cellStyle name="_Gas Transportation Charges_2009GRC_120308_NIM Summary 47" xfId="6598"/>
    <cellStyle name="_Gas Transportation Charges_2009GRC_120308_NIM Summary 47 2" xfId="6599"/>
    <cellStyle name="_Gas Transportation Charges_2009GRC_120308_NIM Summary 48" xfId="6600"/>
    <cellStyle name="_Gas Transportation Charges_2009GRC_120308_NIM Summary 49" xfId="6601"/>
    <cellStyle name="_Gas Transportation Charges_2009GRC_120308_NIM Summary 5" xfId="6602"/>
    <cellStyle name="_Gas Transportation Charges_2009GRC_120308_NIM Summary 5 2" xfId="6603"/>
    <cellStyle name="_Gas Transportation Charges_2009GRC_120308_NIM Summary 50" xfId="6604"/>
    <cellStyle name="_Gas Transportation Charges_2009GRC_120308_NIM Summary 51" xfId="6605"/>
    <cellStyle name="_Gas Transportation Charges_2009GRC_120308_NIM Summary 6" xfId="6606"/>
    <cellStyle name="_Gas Transportation Charges_2009GRC_120308_NIM Summary 6 2" xfId="6607"/>
    <cellStyle name="_Gas Transportation Charges_2009GRC_120308_NIM Summary 7" xfId="6608"/>
    <cellStyle name="_Gas Transportation Charges_2009GRC_120308_NIM Summary 7 2" xfId="6609"/>
    <cellStyle name="_Gas Transportation Charges_2009GRC_120308_NIM Summary 8" xfId="6610"/>
    <cellStyle name="_Gas Transportation Charges_2009GRC_120308_NIM Summary 8 2" xfId="6611"/>
    <cellStyle name="_Gas Transportation Charges_2009GRC_120308_NIM Summary 9" xfId="6612"/>
    <cellStyle name="_Gas Transportation Charges_2009GRC_120308_NIM Summary 9 2" xfId="6613"/>
    <cellStyle name="_Gas Transportation Charges_2009GRC_120308_NIM Summary_DEM-WP(C) ENERG10C--ctn Mid-C_042010 2010GRC" xfId="6614"/>
    <cellStyle name="_Gas Transportation Charges_2009GRC_120308_NIM Summary_DEM-WP(C) ENERG10C--ctn Mid-C_042010 2010GRC 2" xfId="6615"/>
    <cellStyle name="_Gas Transportation Charges_2009GRC_120308_NIM+O&amp;M" xfId="6616"/>
    <cellStyle name="_Gas Transportation Charges_2009GRC_120308_NIM+O&amp;M 2" xfId="6617"/>
    <cellStyle name="_Gas Transportation Charges_2009GRC_120308_NIM+O&amp;M 2 2" xfId="6618"/>
    <cellStyle name="_Gas Transportation Charges_2009GRC_120308_NIM+O&amp;M 3" xfId="6619"/>
    <cellStyle name="_Gas Transportation Charges_2009GRC_120308_NIM+O&amp;M Monthly" xfId="6620"/>
    <cellStyle name="_Gas Transportation Charges_2009GRC_120308_NIM+O&amp;M Monthly 2" xfId="6621"/>
    <cellStyle name="_Gas Transportation Charges_2009GRC_120308_NIM+O&amp;M Monthly 2 2" xfId="6622"/>
    <cellStyle name="_Gas Transportation Charges_2009GRC_120308_NIM+O&amp;M Monthly 3" xfId="6623"/>
    <cellStyle name="_Gas Transportation Charges_2009GRC_120308_PCA 9 -  Exhibit D April 2010 (3)" xfId="6624"/>
    <cellStyle name="_Gas Transportation Charges_2009GRC_120308_PCA 9 -  Exhibit D April 2010 (3) 2" xfId="6625"/>
    <cellStyle name="_Gas Transportation Charges_2009GRC_120308_PCA 9 -  Exhibit D April 2010 (3) 2 2" xfId="6626"/>
    <cellStyle name="_Gas Transportation Charges_2009GRC_120308_PCA 9 -  Exhibit D April 2010 (3) 2 2 2" xfId="6627"/>
    <cellStyle name="_Gas Transportation Charges_2009GRC_120308_PCA 9 -  Exhibit D April 2010 (3) 2 3" xfId="6628"/>
    <cellStyle name="_Gas Transportation Charges_2009GRC_120308_PCA 9 -  Exhibit D April 2010 (3) 3" xfId="6629"/>
    <cellStyle name="_Gas Transportation Charges_2009GRC_120308_PCA 9 -  Exhibit D April 2010 (3) 3 2" xfId="6630"/>
    <cellStyle name="_Gas Transportation Charges_2009GRC_120308_PCA 9 -  Exhibit D April 2010 (3) 4" xfId="6631"/>
    <cellStyle name="_Gas Transportation Charges_2009GRC_120308_PCA 9 -  Exhibit D April 2010 (3)_DEM-WP(C) ENERG10C--ctn Mid-C_042010 2010GRC" xfId="6632"/>
    <cellStyle name="_Gas Transportation Charges_2009GRC_120308_PCA 9 -  Exhibit D April 2010 (3)_DEM-WP(C) ENERG10C--ctn Mid-C_042010 2010GRC 2" xfId="6633"/>
    <cellStyle name="_Gas Transportation Charges_2009GRC_120308_Reconciliation" xfId="6634"/>
    <cellStyle name="_Gas Transportation Charges_2009GRC_120308_Reconciliation 2" xfId="6635"/>
    <cellStyle name="_Gas Transportation Charges_2009GRC_120308_Reconciliation 2 2" xfId="6636"/>
    <cellStyle name="_Gas Transportation Charges_2009GRC_120308_Reconciliation 3" xfId="6637"/>
    <cellStyle name="_Gas Transportation Charges_2009GRC_120308_Reconciliation 3 2" xfId="6638"/>
    <cellStyle name="_Gas Transportation Charges_2009GRC_120308_Reconciliation 4" xfId="6639"/>
    <cellStyle name="_Gas Transportation Charges_2009GRC_120308_Reconciliation 4 2" xfId="6640"/>
    <cellStyle name="_Gas Transportation Charges_2009GRC_120308_Reconciliation 5" xfId="6641"/>
    <cellStyle name="_Gas Transportation Charges_2009GRC_120308_Reconciliation 5 2" xfId="6642"/>
    <cellStyle name="_Gas Transportation Charges_2009GRC_120308_Reconciliation 6" xfId="6643"/>
    <cellStyle name="_Gas Transportation Charges_2009GRC_120308_Reconciliation 6 2" xfId="6644"/>
    <cellStyle name="_Gas Transportation Charges_2009GRC_120308_Reconciliation_DEM-WP(C) ENERG10C--ctn Mid-C_042010 2010GRC" xfId="6645"/>
    <cellStyle name="_Gas Transportation Charges_2009GRC_120308_Reconciliation_DEM-WP(C) ENERG10C--ctn Mid-C_042010 2010GRC 2" xfId="6646"/>
    <cellStyle name="_Gas Transportation Charges_2009GRC_120308_Wind Integration 10GRC" xfId="6647"/>
    <cellStyle name="_Gas Transportation Charges_2009GRC_120308_Wind Integration 10GRC 2" xfId="6648"/>
    <cellStyle name="_Gas Transportation Charges_2009GRC_120308_Wind Integration 10GRC 2 2" xfId="6649"/>
    <cellStyle name="_Gas Transportation Charges_2009GRC_120308_Wind Integration 10GRC 2 2 2" xfId="6650"/>
    <cellStyle name="_Gas Transportation Charges_2009GRC_120308_Wind Integration 10GRC 2 3" xfId="6651"/>
    <cellStyle name="_Gas Transportation Charges_2009GRC_120308_Wind Integration 10GRC 3" xfId="6652"/>
    <cellStyle name="_Gas Transportation Charges_2009GRC_120308_Wind Integration 10GRC 3 2" xfId="6653"/>
    <cellStyle name="_Gas Transportation Charges_2009GRC_120308_Wind Integration 10GRC 4" xfId="6654"/>
    <cellStyle name="_Gas Transportation Charges_2009GRC_120308_Wind Integration 10GRC_DEM-WP(C) ENERG10C--ctn Mid-C_042010 2010GRC" xfId="6655"/>
    <cellStyle name="_Gas Transportation Charges_2009GRC_120308_Wind Integration 10GRC_DEM-WP(C) ENERG10C--ctn Mid-C_042010 2010GRC 2" xfId="6656"/>
    <cellStyle name="_x0013__LSRWEP LGIA like Acctg Petition Aug 2010" xfId="6657"/>
    <cellStyle name="_x0013__LSRWEP LGIA like Acctg Petition Aug 2010 2" xfId="6658"/>
    <cellStyle name="_Mid C 09GRC" xfId="6659"/>
    <cellStyle name="_Mid C 09GRC 2" xfId="6660"/>
    <cellStyle name="_Monthly Fixed Input" xfId="6661"/>
    <cellStyle name="_Monthly Fixed Input 2" xfId="6662"/>
    <cellStyle name="_Monthly Fixed Input 2 2" xfId="6663"/>
    <cellStyle name="_Monthly Fixed Input 2 2 2" xfId="6664"/>
    <cellStyle name="_Monthly Fixed Input 2 3" xfId="6665"/>
    <cellStyle name="_Monthly Fixed Input 3" xfId="6666"/>
    <cellStyle name="_Monthly Fixed Input 3 2" xfId="6667"/>
    <cellStyle name="_Monthly Fixed Input 4" xfId="6668"/>
    <cellStyle name="_Monthly Fixed Input_DEM-WP(C) ENERG10C--ctn Mid-C_042010 2010GRC" xfId="6669"/>
    <cellStyle name="_Monthly Fixed Input_DEM-WP(C) ENERG10C--ctn Mid-C_042010 2010GRC 2" xfId="6670"/>
    <cellStyle name="_Monthly Fixed Input_NIM Summary" xfId="6671"/>
    <cellStyle name="_Monthly Fixed Input_NIM Summary 2" xfId="6672"/>
    <cellStyle name="_Monthly Fixed Input_NIM Summary 2 2" xfId="6673"/>
    <cellStyle name="_Monthly Fixed Input_NIM Summary 2 2 2" xfId="6674"/>
    <cellStyle name="_Monthly Fixed Input_NIM Summary 2 3" xfId="6675"/>
    <cellStyle name="_Monthly Fixed Input_NIM Summary 3" xfId="6676"/>
    <cellStyle name="_Monthly Fixed Input_NIM Summary 3 2" xfId="6677"/>
    <cellStyle name="_Monthly Fixed Input_NIM Summary 4" xfId="6678"/>
    <cellStyle name="_Monthly Fixed Input_NIM Summary_DEM-WP(C) ENERG10C--ctn Mid-C_042010 2010GRC" xfId="6679"/>
    <cellStyle name="_Monthly Fixed Input_NIM Summary_DEM-WP(C) ENERG10C--ctn Mid-C_042010 2010GRC 2" xfId="6680"/>
    <cellStyle name="_NIM 06 Base Case Current Trends" xfId="6681"/>
    <cellStyle name="_NIM 06 Base Case Current Trends 2" xfId="6682"/>
    <cellStyle name="_NIM 06 Base Case Current Trends 2 2" xfId="6683"/>
    <cellStyle name="_NIM 06 Base Case Current Trends 2 2 2" xfId="6684"/>
    <cellStyle name="_NIM 06 Base Case Current Trends 2 2 2 2" xfId="6685"/>
    <cellStyle name="_NIM 06 Base Case Current Trends 2 2 3" xfId="6686"/>
    <cellStyle name="_NIM 06 Base Case Current Trends 2 3" xfId="6687"/>
    <cellStyle name="_NIM 06 Base Case Current Trends 2 3 2" xfId="6688"/>
    <cellStyle name="_NIM 06 Base Case Current Trends 2 4" xfId="6689"/>
    <cellStyle name="_NIM 06 Base Case Current Trends 3" xfId="6690"/>
    <cellStyle name="_NIM 06 Base Case Current Trends 3 2" xfId="6691"/>
    <cellStyle name="_NIM 06 Base Case Current Trends 4" xfId="6692"/>
    <cellStyle name="_NIM 06 Base Case Current Trends 4 2" xfId="6693"/>
    <cellStyle name="_NIM 06 Base Case Current Trends 5" xfId="6694"/>
    <cellStyle name="_NIM 06 Base Case Current Trends 5 2" xfId="6695"/>
    <cellStyle name="_NIM 06 Base Case Current Trends 6" xfId="6696"/>
    <cellStyle name="_NIM 06 Base Case Current Trends 6 2" xfId="6697"/>
    <cellStyle name="_NIM 06 Base Case Current Trends_Adj Bench DR 3 for Initial Briefs (Electric)" xfId="6698"/>
    <cellStyle name="_NIM 06 Base Case Current Trends_Adj Bench DR 3 for Initial Briefs (Electric) 2" xfId="6699"/>
    <cellStyle name="_NIM 06 Base Case Current Trends_Adj Bench DR 3 for Initial Briefs (Electric) 2 2" xfId="6700"/>
    <cellStyle name="_NIM 06 Base Case Current Trends_Adj Bench DR 3 for Initial Briefs (Electric) 2 2 2" xfId="6701"/>
    <cellStyle name="_NIM 06 Base Case Current Trends_Adj Bench DR 3 for Initial Briefs (Electric) 2 3" xfId="6702"/>
    <cellStyle name="_NIM 06 Base Case Current Trends_Adj Bench DR 3 for Initial Briefs (Electric) 3" xfId="6703"/>
    <cellStyle name="_NIM 06 Base Case Current Trends_Adj Bench DR 3 for Initial Briefs (Electric) 3 2" xfId="6704"/>
    <cellStyle name="_NIM 06 Base Case Current Trends_Adj Bench DR 3 for Initial Briefs (Electric) 4" xfId="6705"/>
    <cellStyle name="_NIM 06 Base Case Current Trends_Adj Bench DR 3 for Initial Briefs (Electric)_DEM-WP(C) ENERG10C--ctn Mid-C_042010 2010GRC" xfId="6706"/>
    <cellStyle name="_NIM 06 Base Case Current Trends_Adj Bench DR 3 for Initial Briefs (Electric)_DEM-WP(C) ENERG10C--ctn Mid-C_042010 2010GRC 2" xfId="6707"/>
    <cellStyle name="_NIM 06 Base Case Current Trends_Book1" xfId="6708"/>
    <cellStyle name="_NIM 06 Base Case Current Trends_Book1 2" xfId="6709"/>
    <cellStyle name="_NIM 06 Base Case Current Trends_Book2" xfId="6710"/>
    <cellStyle name="_NIM 06 Base Case Current Trends_Book2 2" xfId="6711"/>
    <cellStyle name="_NIM 06 Base Case Current Trends_Book2 2 2" xfId="6712"/>
    <cellStyle name="_NIM 06 Base Case Current Trends_Book2 2 2 2" xfId="6713"/>
    <cellStyle name="_NIM 06 Base Case Current Trends_Book2 2 3" xfId="6714"/>
    <cellStyle name="_NIM 06 Base Case Current Trends_Book2 3" xfId="6715"/>
    <cellStyle name="_NIM 06 Base Case Current Trends_Book2 3 2" xfId="6716"/>
    <cellStyle name="_NIM 06 Base Case Current Trends_Book2 4" xfId="6717"/>
    <cellStyle name="_NIM 06 Base Case Current Trends_Book2_Adj Bench DR 3 for Initial Briefs (Electric)" xfId="6718"/>
    <cellStyle name="_NIM 06 Base Case Current Trends_Book2_Adj Bench DR 3 for Initial Briefs (Electric) 2" xfId="6719"/>
    <cellStyle name="_NIM 06 Base Case Current Trends_Book2_Adj Bench DR 3 for Initial Briefs (Electric) 2 2" xfId="6720"/>
    <cellStyle name="_NIM 06 Base Case Current Trends_Book2_Adj Bench DR 3 for Initial Briefs (Electric) 2 2 2" xfId="6721"/>
    <cellStyle name="_NIM 06 Base Case Current Trends_Book2_Adj Bench DR 3 for Initial Briefs (Electric) 2 3" xfId="6722"/>
    <cellStyle name="_NIM 06 Base Case Current Trends_Book2_Adj Bench DR 3 for Initial Briefs (Electric) 3" xfId="6723"/>
    <cellStyle name="_NIM 06 Base Case Current Trends_Book2_Adj Bench DR 3 for Initial Briefs (Electric) 3 2" xfId="6724"/>
    <cellStyle name="_NIM 06 Base Case Current Trends_Book2_Adj Bench DR 3 for Initial Briefs (Electric) 4" xfId="6725"/>
    <cellStyle name="_NIM 06 Base Case Current Trends_Book2_Adj Bench DR 3 for Initial Briefs (Electric)_DEM-WP(C) ENERG10C--ctn Mid-C_042010 2010GRC" xfId="6726"/>
    <cellStyle name="_NIM 06 Base Case Current Trends_Book2_Adj Bench DR 3 for Initial Briefs (Electric)_DEM-WP(C) ENERG10C--ctn Mid-C_042010 2010GRC 2" xfId="6727"/>
    <cellStyle name="_NIM 06 Base Case Current Trends_Book2_DEM-WP(C) ENERG10C--ctn Mid-C_042010 2010GRC" xfId="6728"/>
    <cellStyle name="_NIM 06 Base Case Current Trends_Book2_DEM-WP(C) ENERG10C--ctn Mid-C_042010 2010GRC 2" xfId="6729"/>
    <cellStyle name="_NIM 06 Base Case Current Trends_Book2_Electric Rev Req Model (2009 GRC) Rebuttal" xfId="6730"/>
    <cellStyle name="_NIM 06 Base Case Current Trends_Book2_Electric Rev Req Model (2009 GRC) Rebuttal 2" xfId="6731"/>
    <cellStyle name="_NIM 06 Base Case Current Trends_Book2_Electric Rev Req Model (2009 GRC) Rebuttal 2 2" xfId="6732"/>
    <cellStyle name="_NIM 06 Base Case Current Trends_Book2_Electric Rev Req Model (2009 GRC) Rebuttal 3" xfId="6733"/>
    <cellStyle name="_NIM 06 Base Case Current Trends_Book2_Electric Rev Req Model (2009 GRC) Rebuttal REmoval of New  WH Solar AdjustMI" xfId="6734"/>
    <cellStyle name="_NIM 06 Base Case Current Trends_Book2_Electric Rev Req Model (2009 GRC) Rebuttal REmoval of New  WH Solar AdjustMI 2" xfId="6735"/>
    <cellStyle name="_NIM 06 Base Case Current Trends_Book2_Electric Rev Req Model (2009 GRC) Rebuttal REmoval of New  WH Solar AdjustMI 2 2" xfId="6736"/>
    <cellStyle name="_NIM 06 Base Case Current Trends_Book2_Electric Rev Req Model (2009 GRC) Rebuttal REmoval of New  WH Solar AdjustMI 2 2 2" xfId="6737"/>
    <cellStyle name="_NIM 06 Base Case Current Trends_Book2_Electric Rev Req Model (2009 GRC) Rebuttal REmoval of New  WH Solar AdjustMI 2 3" xfId="6738"/>
    <cellStyle name="_NIM 06 Base Case Current Trends_Book2_Electric Rev Req Model (2009 GRC) Rebuttal REmoval of New  WH Solar AdjustMI 3" xfId="6739"/>
    <cellStyle name="_NIM 06 Base Case Current Trends_Book2_Electric Rev Req Model (2009 GRC) Rebuttal REmoval of New  WH Solar AdjustMI 3 2" xfId="6740"/>
    <cellStyle name="_NIM 06 Base Case Current Trends_Book2_Electric Rev Req Model (2009 GRC) Rebuttal REmoval of New  WH Solar AdjustMI 4" xfId="6741"/>
    <cellStyle name="_NIM 06 Base Case Current Trends_Book2_Electric Rev Req Model (2009 GRC) Rebuttal REmoval of New  WH Solar AdjustMI_DEM-WP(C) ENERG10C--ctn Mid-C_042010 2010GRC" xfId="6742"/>
    <cellStyle name="_NIM 06 Base Case Current Trends_Book2_Electric Rev Req Model (2009 GRC) Rebuttal REmoval of New  WH Solar AdjustMI_DEM-WP(C) ENERG10C--ctn Mid-C_042010 2010GRC 2" xfId="6743"/>
    <cellStyle name="_NIM 06 Base Case Current Trends_Book2_Electric Rev Req Model (2009 GRC) Revised 01-18-2010" xfId="6744"/>
    <cellStyle name="_NIM 06 Base Case Current Trends_Book2_Electric Rev Req Model (2009 GRC) Revised 01-18-2010 2" xfId="6745"/>
    <cellStyle name="_NIM 06 Base Case Current Trends_Book2_Electric Rev Req Model (2009 GRC) Revised 01-18-2010 2 2" xfId="6746"/>
    <cellStyle name="_NIM 06 Base Case Current Trends_Book2_Electric Rev Req Model (2009 GRC) Revised 01-18-2010 2 2 2" xfId="6747"/>
    <cellStyle name="_NIM 06 Base Case Current Trends_Book2_Electric Rev Req Model (2009 GRC) Revised 01-18-2010 2 3" xfId="6748"/>
    <cellStyle name="_NIM 06 Base Case Current Trends_Book2_Electric Rev Req Model (2009 GRC) Revised 01-18-2010 3" xfId="6749"/>
    <cellStyle name="_NIM 06 Base Case Current Trends_Book2_Electric Rev Req Model (2009 GRC) Revised 01-18-2010 3 2" xfId="6750"/>
    <cellStyle name="_NIM 06 Base Case Current Trends_Book2_Electric Rev Req Model (2009 GRC) Revised 01-18-2010 4" xfId="6751"/>
    <cellStyle name="_NIM 06 Base Case Current Trends_Book2_Electric Rev Req Model (2009 GRC) Revised 01-18-2010_DEM-WP(C) ENERG10C--ctn Mid-C_042010 2010GRC" xfId="6752"/>
    <cellStyle name="_NIM 06 Base Case Current Trends_Book2_Electric Rev Req Model (2009 GRC) Revised 01-18-2010_DEM-WP(C) ENERG10C--ctn Mid-C_042010 2010GRC 2" xfId="6753"/>
    <cellStyle name="_NIM 06 Base Case Current Trends_Book2_Final Order Electric EXHIBIT A-1" xfId="6754"/>
    <cellStyle name="_NIM 06 Base Case Current Trends_Book2_Final Order Electric EXHIBIT A-1 2" xfId="6755"/>
    <cellStyle name="_NIM 06 Base Case Current Trends_Book2_Final Order Electric EXHIBIT A-1 2 2" xfId="6756"/>
    <cellStyle name="_NIM 06 Base Case Current Trends_Book2_Final Order Electric EXHIBIT A-1 3" xfId="6757"/>
    <cellStyle name="_NIM 06 Base Case Current Trends_Chelan PUD Power Costs (8-10)" xfId="6758"/>
    <cellStyle name="_NIM 06 Base Case Current Trends_Chelan PUD Power Costs (8-10) 2" xfId="6759"/>
    <cellStyle name="_NIM 06 Base Case Current Trends_Colstrip 1&amp;2 Annual O&amp;M Budgets" xfId="6760"/>
    <cellStyle name="_NIM 06 Base Case Current Trends_Confidential Material" xfId="6761"/>
    <cellStyle name="_NIM 06 Base Case Current Trends_Confidential Material 2" xfId="6762"/>
    <cellStyle name="_NIM 06 Base Case Current Trends_DEM-WP(C) Colstrip 12 Coal Cost Forecast 2010GRC" xfId="6763"/>
    <cellStyle name="_NIM 06 Base Case Current Trends_DEM-WP(C) Colstrip 12 Coal Cost Forecast 2010GRC 2" xfId="6764"/>
    <cellStyle name="_NIM 06 Base Case Current Trends_DEM-WP(C) ENERG10C--ctn Mid-C_042010 2010GRC" xfId="6765"/>
    <cellStyle name="_NIM 06 Base Case Current Trends_DEM-WP(C) ENERG10C--ctn Mid-C_042010 2010GRC 2" xfId="6766"/>
    <cellStyle name="_NIM 06 Base Case Current Trends_DEM-WP(C) Production O&amp;M 2010GRC As-Filed" xfId="6767"/>
    <cellStyle name="_NIM 06 Base Case Current Trends_DEM-WP(C) Production O&amp;M 2010GRC As-Filed 2" xfId="6768"/>
    <cellStyle name="_NIM 06 Base Case Current Trends_DEM-WP(C) Production O&amp;M 2010GRC As-Filed 2 2" xfId="6769"/>
    <cellStyle name="_NIM 06 Base Case Current Trends_DEM-WP(C) Production O&amp;M 2010GRC As-Filed 3" xfId="6770"/>
    <cellStyle name="_NIM 06 Base Case Current Trends_DEM-WP(C) Production O&amp;M 2010GRC As-Filed 3 2" xfId="6771"/>
    <cellStyle name="_NIM 06 Base Case Current Trends_DEM-WP(C) Production O&amp;M 2010GRC As-Filed 4" xfId="6772"/>
    <cellStyle name="_NIM 06 Base Case Current Trends_DEM-WP(C) Production O&amp;M 2010GRC As-Filed 4 2" xfId="6773"/>
    <cellStyle name="_NIM 06 Base Case Current Trends_DEM-WP(C) Production O&amp;M 2010GRC As-Filed 5" xfId="6774"/>
    <cellStyle name="_NIM 06 Base Case Current Trends_DEM-WP(C) Production O&amp;M 2010GRC As-Filed 5 2" xfId="6775"/>
    <cellStyle name="_NIM 06 Base Case Current Trends_DEM-WP(C) Production O&amp;M 2010GRC As-Filed 6" xfId="6776"/>
    <cellStyle name="_NIM 06 Base Case Current Trends_DEM-WP(C) Production O&amp;M 2010GRC As-Filed 6 2" xfId="6777"/>
    <cellStyle name="_NIM 06 Base Case Current Trends_Electric Rev Req Model (2009 GRC) " xfId="6778"/>
    <cellStyle name="_NIM 06 Base Case Current Trends_Electric Rev Req Model (2009 GRC)  2" xfId="6779"/>
    <cellStyle name="_NIM 06 Base Case Current Trends_Electric Rev Req Model (2009 GRC)  2 2" xfId="6780"/>
    <cellStyle name="_NIM 06 Base Case Current Trends_Electric Rev Req Model (2009 GRC)  2 2 2" xfId="6781"/>
    <cellStyle name="_NIM 06 Base Case Current Trends_Electric Rev Req Model (2009 GRC)  2 3" xfId="6782"/>
    <cellStyle name="_NIM 06 Base Case Current Trends_Electric Rev Req Model (2009 GRC)  3" xfId="6783"/>
    <cellStyle name="_NIM 06 Base Case Current Trends_Electric Rev Req Model (2009 GRC)  3 2" xfId="6784"/>
    <cellStyle name="_NIM 06 Base Case Current Trends_Electric Rev Req Model (2009 GRC)  4" xfId="6785"/>
    <cellStyle name="_NIM 06 Base Case Current Trends_Electric Rev Req Model (2009 GRC) _DEM-WP(C) ENERG10C--ctn Mid-C_042010 2010GRC" xfId="6786"/>
    <cellStyle name="_NIM 06 Base Case Current Trends_Electric Rev Req Model (2009 GRC) _DEM-WP(C) ENERG10C--ctn Mid-C_042010 2010GRC 2" xfId="6787"/>
    <cellStyle name="_NIM 06 Base Case Current Trends_Electric Rev Req Model (2009 GRC) Rebuttal" xfId="6788"/>
    <cellStyle name="_NIM 06 Base Case Current Trends_Electric Rev Req Model (2009 GRC) Rebuttal 2" xfId="6789"/>
    <cellStyle name="_NIM 06 Base Case Current Trends_Electric Rev Req Model (2009 GRC) Rebuttal 2 2" xfId="6790"/>
    <cellStyle name="_NIM 06 Base Case Current Trends_Electric Rev Req Model (2009 GRC) Rebuttal 3" xfId="6791"/>
    <cellStyle name="_NIM 06 Base Case Current Trends_Electric Rev Req Model (2009 GRC) Rebuttal REmoval of New  WH Solar AdjustMI" xfId="6792"/>
    <cellStyle name="_NIM 06 Base Case Current Trends_Electric Rev Req Model (2009 GRC) Rebuttal REmoval of New  WH Solar AdjustMI 2" xfId="6793"/>
    <cellStyle name="_NIM 06 Base Case Current Trends_Electric Rev Req Model (2009 GRC) Rebuttal REmoval of New  WH Solar AdjustMI 2 2" xfId="6794"/>
    <cellStyle name="_NIM 06 Base Case Current Trends_Electric Rev Req Model (2009 GRC) Rebuttal REmoval of New  WH Solar AdjustMI 2 2 2" xfId="6795"/>
    <cellStyle name="_NIM 06 Base Case Current Trends_Electric Rev Req Model (2009 GRC) Rebuttal REmoval of New  WH Solar AdjustMI 2 3" xfId="6796"/>
    <cellStyle name="_NIM 06 Base Case Current Trends_Electric Rev Req Model (2009 GRC) Rebuttal REmoval of New  WH Solar AdjustMI 3" xfId="6797"/>
    <cellStyle name="_NIM 06 Base Case Current Trends_Electric Rev Req Model (2009 GRC) Rebuttal REmoval of New  WH Solar AdjustMI 3 2" xfId="6798"/>
    <cellStyle name="_NIM 06 Base Case Current Trends_Electric Rev Req Model (2009 GRC) Rebuttal REmoval of New  WH Solar AdjustMI 4" xfId="6799"/>
    <cellStyle name="_NIM 06 Base Case Current Trends_Electric Rev Req Model (2009 GRC) Rebuttal REmoval of New  WH Solar AdjustMI_DEM-WP(C) ENERG10C--ctn Mid-C_042010 2010GRC" xfId="6800"/>
    <cellStyle name="_NIM 06 Base Case Current Trends_Electric Rev Req Model (2009 GRC) Rebuttal REmoval of New  WH Solar AdjustMI_DEM-WP(C) ENERG10C--ctn Mid-C_042010 2010GRC 2" xfId="6801"/>
    <cellStyle name="_NIM 06 Base Case Current Trends_Electric Rev Req Model (2009 GRC) Revised 01-18-2010" xfId="6802"/>
    <cellStyle name="_NIM 06 Base Case Current Trends_Electric Rev Req Model (2009 GRC) Revised 01-18-2010 2" xfId="6803"/>
    <cellStyle name="_NIM 06 Base Case Current Trends_Electric Rev Req Model (2009 GRC) Revised 01-18-2010 2 2" xfId="6804"/>
    <cellStyle name="_NIM 06 Base Case Current Trends_Electric Rev Req Model (2009 GRC) Revised 01-18-2010 2 2 2" xfId="6805"/>
    <cellStyle name="_NIM 06 Base Case Current Trends_Electric Rev Req Model (2009 GRC) Revised 01-18-2010 2 3" xfId="6806"/>
    <cellStyle name="_NIM 06 Base Case Current Trends_Electric Rev Req Model (2009 GRC) Revised 01-18-2010 3" xfId="6807"/>
    <cellStyle name="_NIM 06 Base Case Current Trends_Electric Rev Req Model (2009 GRC) Revised 01-18-2010 3 2" xfId="6808"/>
    <cellStyle name="_NIM 06 Base Case Current Trends_Electric Rev Req Model (2009 GRC) Revised 01-18-2010 4" xfId="6809"/>
    <cellStyle name="_NIM 06 Base Case Current Trends_Electric Rev Req Model (2009 GRC) Revised 01-18-2010_DEM-WP(C) ENERG10C--ctn Mid-C_042010 2010GRC" xfId="6810"/>
    <cellStyle name="_NIM 06 Base Case Current Trends_Electric Rev Req Model (2009 GRC) Revised 01-18-2010_DEM-WP(C) ENERG10C--ctn Mid-C_042010 2010GRC 2" xfId="6811"/>
    <cellStyle name="_NIM 06 Base Case Current Trends_Electric Rev Req Model (2010 GRC)" xfId="6812"/>
    <cellStyle name="_NIM 06 Base Case Current Trends_Electric Rev Req Model (2010 GRC) 2" xfId="6813"/>
    <cellStyle name="_NIM 06 Base Case Current Trends_Electric Rev Req Model (2010 GRC) SF" xfId="6814"/>
    <cellStyle name="_NIM 06 Base Case Current Trends_Electric Rev Req Model (2010 GRC) SF 2" xfId="6815"/>
    <cellStyle name="_NIM 06 Base Case Current Trends_Final Order Electric EXHIBIT A-1" xfId="6816"/>
    <cellStyle name="_NIM 06 Base Case Current Trends_Final Order Electric EXHIBIT A-1 2" xfId="6817"/>
    <cellStyle name="_NIM 06 Base Case Current Trends_Final Order Electric EXHIBIT A-1 2 2" xfId="6818"/>
    <cellStyle name="_NIM 06 Base Case Current Trends_Final Order Electric EXHIBIT A-1 3" xfId="6819"/>
    <cellStyle name="_NIM 06 Base Case Current Trends_NIM Summary" xfId="6820"/>
    <cellStyle name="_NIM 06 Base Case Current Trends_NIM Summary 2" xfId="6821"/>
    <cellStyle name="_NIM 06 Base Case Current Trends_NIM Summary 2 2" xfId="6822"/>
    <cellStyle name="_NIM 06 Base Case Current Trends_NIM Summary 2 2 2" xfId="6823"/>
    <cellStyle name="_NIM 06 Base Case Current Trends_NIM Summary 2 3" xfId="6824"/>
    <cellStyle name="_NIM 06 Base Case Current Trends_NIM Summary 3" xfId="6825"/>
    <cellStyle name="_NIM 06 Base Case Current Trends_NIM Summary 3 2" xfId="6826"/>
    <cellStyle name="_NIM 06 Base Case Current Trends_NIM Summary 4" xfId="6827"/>
    <cellStyle name="_NIM 06 Base Case Current Trends_NIM Summary_DEM-WP(C) ENERG10C--ctn Mid-C_042010 2010GRC" xfId="6828"/>
    <cellStyle name="_NIM 06 Base Case Current Trends_NIM Summary_DEM-WP(C) ENERG10C--ctn Mid-C_042010 2010GRC 2" xfId="6829"/>
    <cellStyle name="_NIM 06 Base Case Current Trends_NIM+O&amp;M" xfId="6830"/>
    <cellStyle name="_NIM 06 Base Case Current Trends_NIM+O&amp;M 2" xfId="6831"/>
    <cellStyle name="_NIM 06 Base Case Current Trends_NIM+O&amp;M 2 2" xfId="6832"/>
    <cellStyle name="_NIM 06 Base Case Current Trends_NIM+O&amp;M 3" xfId="6833"/>
    <cellStyle name="_NIM 06 Base Case Current Trends_NIM+O&amp;M Monthly" xfId="6834"/>
    <cellStyle name="_NIM 06 Base Case Current Trends_NIM+O&amp;M Monthly 2" xfId="6835"/>
    <cellStyle name="_NIM 06 Base Case Current Trends_NIM+O&amp;M Monthly 2 2" xfId="6836"/>
    <cellStyle name="_NIM 06 Base Case Current Trends_NIM+O&amp;M Monthly 3" xfId="6837"/>
    <cellStyle name="_NIM 06 Base Case Current Trends_Rebuttal Power Costs" xfId="6838"/>
    <cellStyle name="_NIM 06 Base Case Current Trends_Rebuttal Power Costs 2" xfId="6839"/>
    <cellStyle name="_NIM 06 Base Case Current Trends_Rebuttal Power Costs 2 2" xfId="6840"/>
    <cellStyle name="_NIM 06 Base Case Current Trends_Rebuttal Power Costs 2 2 2" xfId="6841"/>
    <cellStyle name="_NIM 06 Base Case Current Trends_Rebuttal Power Costs 2 3" xfId="6842"/>
    <cellStyle name="_NIM 06 Base Case Current Trends_Rebuttal Power Costs 3" xfId="6843"/>
    <cellStyle name="_NIM 06 Base Case Current Trends_Rebuttal Power Costs 3 2" xfId="6844"/>
    <cellStyle name="_NIM 06 Base Case Current Trends_Rebuttal Power Costs 4" xfId="6845"/>
    <cellStyle name="_NIM 06 Base Case Current Trends_Rebuttal Power Costs_Adj Bench DR 3 for Initial Briefs (Electric)" xfId="6846"/>
    <cellStyle name="_NIM 06 Base Case Current Trends_Rebuttal Power Costs_Adj Bench DR 3 for Initial Briefs (Electric) 2" xfId="6847"/>
    <cellStyle name="_NIM 06 Base Case Current Trends_Rebuttal Power Costs_Adj Bench DR 3 for Initial Briefs (Electric) 2 2" xfId="6848"/>
    <cellStyle name="_NIM 06 Base Case Current Trends_Rebuttal Power Costs_Adj Bench DR 3 for Initial Briefs (Electric) 2 2 2" xfId="6849"/>
    <cellStyle name="_NIM 06 Base Case Current Trends_Rebuttal Power Costs_Adj Bench DR 3 for Initial Briefs (Electric) 2 3" xfId="6850"/>
    <cellStyle name="_NIM 06 Base Case Current Trends_Rebuttal Power Costs_Adj Bench DR 3 for Initial Briefs (Electric) 3" xfId="6851"/>
    <cellStyle name="_NIM 06 Base Case Current Trends_Rebuttal Power Costs_Adj Bench DR 3 for Initial Briefs (Electric) 3 2" xfId="6852"/>
    <cellStyle name="_NIM 06 Base Case Current Trends_Rebuttal Power Costs_Adj Bench DR 3 for Initial Briefs (Electric) 4" xfId="6853"/>
    <cellStyle name="_NIM 06 Base Case Current Trends_Rebuttal Power Costs_Adj Bench DR 3 for Initial Briefs (Electric)_DEM-WP(C) ENERG10C--ctn Mid-C_042010 2010GRC" xfId="6854"/>
    <cellStyle name="_NIM 06 Base Case Current Trends_Rebuttal Power Costs_Adj Bench DR 3 for Initial Briefs (Electric)_DEM-WP(C) ENERG10C--ctn Mid-C_042010 2010GRC 2" xfId="6855"/>
    <cellStyle name="_NIM 06 Base Case Current Trends_Rebuttal Power Costs_DEM-WP(C) ENERG10C--ctn Mid-C_042010 2010GRC" xfId="6856"/>
    <cellStyle name="_NIM 06 Base Case Current Trends_Rebuttal Power Costs_DEM-WP(C) ENERG10C--ctn Mid-C_042010 2010GRC 2" xfId="6857"/>
    <cellStyle name="_NIM 06 Base Case Current Trends_Rebuttal Power Costs_Electric Rev Req Model (2009 GRC) Rebuttal" xfId="6858"/>
    <cellStyle name="_NIM 06 Base Case Current Trends_Rebuttal Power Costs_Electric Rev Req Model (2009 GRC) Rebuttal 2" xfId="6859"/>
    <cellStyle name="_NIM 06 Base Case Current Trends_Rebuttal Power Costs_Electric Rev Req Model (2009 GRC) Rebuttal 2 2" xfId="6860"/>
    <cellStyle name="_NIM 06 Base Case Current Trends_Rebuttal Power Costs_Electric Rev Req Model (2009 GRC) Rebuttal 3" xfId="6861"/>
    <cellStyle name="_NIM 06 Base Case Current Trends_Rebuttal Power Costs_Electric Rev Req Model (2009 GRC) Rebuttal REmoval of New  WH Solar AdjustMI" xfId="6862"/>
    <cellStyle name="_NIM 06 Base Case Current Trends_Rebuttal Power Costs_Electric Rev Req Model (2009 GRC) Rebuttal REmoval of New  WH Solar AdjustMI 2" xfId="6863"/>
    <cellStyle name="_NIM 06 Base Case Current Trends_Rebuttal Power Costs_Electric Rev Req Model (2009 GRC) Rebuttal REmoval of New  WH Solar AdjustMI 2 2" xfId="6864"/>
    <cellStyle name="_NIM 06 Base Case Current Trends_Rebuttal Power Costs_Electric Rev Req Model (2009 GRC) Rebuttal REmoval of New  WH Solar AdjustMI 2 2 2" xfId="6865"/>
    <cellStyle name="_NIM 06 Base Case Current Trends_Rebuttal Power Costs_Electric Rev Req Model (2009 GRC) Rebuttal REmoval of New  WH Solar AdjustMI 2 3" xfId="6866"/>
    <cellStyle name="_NIM 06 Base Case Current Trends_Rebuttal Power Costs_Electric Rev Req Model (2009 GRC) Rebuttal REmoval of New  WH Solar AdjustMI 3" xfId="6867"/>
    <cellStyle name="_NIM 06 Base Case Current Trends_Rebuttal Power Costs_Electric Rev Req Model (2009 GRC) Rebuttal REmoval of New  WH Solar AdjustMI 3 2" xfId="6868"/>
    <cellStyle name="_NIM 06 Base Case Current Trends_Rebuttal Power Costs_Electric Rev Req Model (2009 GRC) Rebuttal REmoval of New  WH Solar AdjustMI 4" xfId="6869"/>
    <cellStyle name="_NIM 06 Base Case Current Trends_Rebuttal Power Costs_Electric Rev Req Model (2009 GRC) Rebuttal REmoval of New  WH Solar AdjustMI_DEM-WP(C) ENERG10C--ctn Mid-C_042010 2010GRC" xfId="6870"/>
    <cellStyle name="_NIM 06 Base Case Current Trends_Rebuttal Power Costs_Electric Rev Req Model (2009 GRC) Rebuttal REmoval of New  WH Solar AdjustMI_DEM-WP(C) ENERG10C--ctn Mid-C_042010 2010GRC 2" xfId="6871"/>
    <cellStyle name="_NIM 06 Base Case Current Trends_Rebuttal Power Costs_Electric Rev Req Model (2009 GRC) Revised 01-18-2010" xfId="6872"/>
    <cellStyle name="_NIM 06 Base Case Current Trends_Rebuttal Power Costs_Electric Rev Req Model (2009 GRC) Revised 01-18-2010 2" xfId="6873"/>
    <cellStyle name="_NIM 06 Base Case Current Trends_Rebuttal Power Costs_Electric Rev Req Model (2009 GRC) Revised 01-18-2010 2 2" xfId="6874"/>
    <cellStyle name="_NIM 06 Base Case Current Trends_Rebuttal Power Costs_Electric Rev Req Model (2009 GRC) Revised 01-18-2010 2 2 2" xfId="6875"/>
    <cellStyle name="_NIM 06 Base Case Current Trends_Rebuttal Power Costs_Electric Rev Req Model (2009 GRC) Revised 01-18-2010 2 3" xfId="6876"/>
    <cellStyle name="_NIM 06 Base Case Current Trends_Rebuttal Power Costs_Electric Rev Req Model (2009 GRC) Revised 01-18-2010 3" xfId="6877"/>
    <cellStyle name="_NIM 06 Base Case Current Trends_Rebuttal Power Costs_Electric Rev Req Model (2009 GRC) Revised 01-18-2010 3 2" xfId="6878"/>
    <cellStyle name="_NIM 06 Base Case Current Trends_Rebuttal Power Costs_Electric Rev Req Model (2009 GRC) Revised 01-18-2010 4" xfId="6879"/>
    <cellStyle name="_NIM 06 Base Case Current Trends_Rebuttal Power Costs_Electric Rev Req Model (2009 GRC) Revised 01-18-2010_DEM-WP(C) ENERG10C--ctn Mid-C_042010 2010GRC" xfId="6880"/>
    <cellStyle name="_NIM 06 Base Case Current Trends_Rebuttal Power Costs_Electric Rev Req Model (2009 GRC) Revised 01-18-2010_DEM-WP(C) ENERG10C--ctn Mid-C_042010 2010GRC 2" xfId="6881"/>
    <cellStyle name="_NIM 06 Base Case Current Trends_Rebuttal Power Costs_Final Order Electric EXHIBIT A-1" xfId="6882"/>
    <cellStyle name="_NIM 06 Base Case Current Trends_Rebuttal Power Costs_Final Order Electric EXHIBIT A-1 2" xfId="6883"/>
    <cellStyle name="_NIM 06 Base Case Current Trends_Rebuttal Power Costs_Final Order Electric EXHIBIT A-1 2 2" xfId="6884"/>
    <cellStyle name="_NIM 06 Base Case Current Trends_Rebuttal Power Costs_Final Order Electric EXHIBIT A-1 3" xfId="6885"/>
    <cellStyle name="_NIM 06 Base Case Current Trends_TENASKA REGULATORY ASSET" xfId="6886"/>
    <cellStyle name="_NIM 06 Base Case Current Trends_TENASKA REGULATORY ASSET 2" xfId="6887"/>
    <cellStyle name="_NIM 06 Base Case Current Trends_TENASKA REGULATORY ASSET 2 2" xfId="6888"/>
    <cellStyle name="_NIM 06 Base Case Current Trends_TENASKA REGULATORY ASSET 3" xfId="6889"/>
    <cellStyle name="_NIM Summary 09GRC" xfId="6890"/>
    <cellStyle name="_NIM Summary 09GRC 2" xfId="6891"/>
    <cellStyle name="_NIM Summary 09GRC 2 2" xfId="6892"/>
    <cellStyle name="_NIM Summary 09GRC 2 2 2" xfId="6893"/>
    <cellStyle name="_NIM Summary 09GRC 2 3" xfId="6894"/>
    <cellStyle name="_NIM Summary 09GRC 3" xfId="6895"/>
    <cellStyle name="_NIM Summary 09GRC 3 2" xfId="6896"/>
    <cellStyle name="_NIM Summary 09GRC 4" xfId="6897"/>
    <cellStyle name="_NIM Summary 09GRC_DEM-WP(C) ENERG10C--ctn Mid-C_042010 2010GRC" xfId="6898"/>
    <cellStyle name="_NIM Summary 09GRC_DEM-WP(C) ENERG10C--ctn Mid-C_042010 2010GRC 2" xfId="6899"/>
    <cellStyle name="_NIM Summary 09GRC_NIM Summary" xfId="6900"/>
    <cellStyle name="_NIM Summary 09GRC_NIM Summary 2" xfId="6901"/>
    <cellStyle name="_NIM Summary 09GRC_NIM Summary 2 2" xfId="6902"/>
    <cellStyle name="_NIM Summary 09GRC_NIM Summary 2 2 2" xfId="6903"/>
    <cellStyle name="_NIM Summary 09GRC_NIM Summary 2 3" xfId="6904"/>
    <cellStyle name="_NIM Summary 09GRC_NIM Summary 3" xfId="6905"/>
    <cellStyle name="_NIM Summary 09GRC_NIM Summary 3 2" xfId="6906"/>
    <cellStyle name="_NIM Summary 09GRC_NIM Summary 4" xfId="6907"/>
    <cellStyle name="_NIM Summary 09GRC_NIM Summary_DEM-WP(C) ENERG10C--ctn Mid-C_042010 2010GRC" xfId="6908"/>
    <cellStyle name="_NIM Summary 09GRC_NIM Summary_DEM-WP(C) ENERG10C--ctn Mid-C_042010 2010GRC 2" xfId="6909"/>
    <cellStyle name="_PC DRAFT 10 15 07" xfId="6910"/>
    <cellStyle name="_PC DRAFT 10 15 07 2" xfId="6911"/>
    <cellStyle name="_PCA 7 - Exhibit D update 9_30_2008" xfId="6912"/>
    <cellStyle name="_PCA 7 - Exhibit D update 9_30_2008 2" xfId="6913"/>
    <cellStyle name="_PCA 7 - Exhibit D update 9_30_2008 2 2" xfId="6914"/>
    <cellStyle name="_PCA 7 - Exhibit D update 9_30_2008 2 2 2" xfId="6915"/>
    <cellStyle name="_PCA 7 - Exhibit D update 9_30_2008 2 3" xfId="6916"/>
    <cellStyle name="_PCA 7 - Exhibit D update 9_30_2008 3" xfId="6917"/>
    <cellStyle name="_PCA 7 - Exhibit D update 9_30_2008 3 2" xfId="6918"/>
    <cellStyle name="_PCA 7 - Exhibit D update 9_30_2008 4" xfId="6919"/>
    <cellStyle name="_PCA 7 - Exhibit D update 9_30_2008 4 2" xfId="6920"/>
    <cellStyle name="_PCA 7 - Exhibit D update 9_30_2008 4 2 2" xfId="6921"/>
    <cellStyle name="_PCA 7 - Exhibit D update 9_30_2008 4 3" xfId="6922"/>
    <cellStyle name="_PCA 7 - Exhibit D update 9_30_2008 5" xfId="6923"/>
    <cellStyle name="_PCA 7 - Exhibit D update 9_30_2008 5 2" xfId="6924"/>
    <cellStyle name="_PCA 7 - Exhibit D update 9_30_2008 6" xfId="6925"/>
    <cellStyle name="_PCA 7 - Exhibit D update 9_30_2008 6 2" xfId="6926"/>
    <cellStyle name="_PCA 7 - Exhibit D update 9_30_2008_Chelan PUD Power Costs (8-10)" xfId="6927"/>
    <cellStyle name="_PCA 7 - Exhibit D update 9_30_2008_Chelan PUD Power Costs (8-10) 2" xfId="6928"/>
    <cellStyle name="_PCA 7 - Exhibit D update 9_30_2008_DEM-WP(C) Chelan Power Costs" xfId="6929"/>
    <cellStyle name="_PCA 7 - Exhibit D update 9_30_2008_DEM-WP(C) Chelan Power Costs 2" xfId="6930"/>
    <cellStyle name="_PCA 7 - Exhibit D update 9_30_2008_DEM-WP(C) ENERG10C--ctn Mid-C_042010 2010GRC" xfId="6931"/>
    <cellStyle name="_PCA 7 - Exhibit D update 9_30_2008_DEM-WP(C) ENERG10C--ctn Mid-C_042010 2010GRC 2" xfId="6932"/>
    <cellStyle name="_PCA 7 - Exhibit D update 9_30_2008_DEM-WP(C) Gas Transport 2010GRC" xfId="6933"/>
    <cellStyle name="_PCA 7 - Exhibit D update 9_30_2008_DEM-WP(C) Gas Transport 2010GRC 2" xfId="6934"/>
    <cellStyle name="_PCA 7 - Exhibit D update 9_30_2008_NIM Summary" xfId="6935"/>
    <cellStyle name="_PCA 7 - Exhibit D update 9_30_2008_NIM Summary 2" xfId="6936"/>
    <cellStyle name="_PCA 7 - Exhibit D update 9_30_2008_NIM Summary 2 2" xfId="6937"/>
    <cellStyle name="_PCA 7 - Exhibit D update 9_30_2008_NIM Summary 2 2 2" xfId="6938"/>
    <cellStyle name="_PCA 7 - Exhibit D update 9_30_2008_NIM Summary 2 3" xfId="6939"/>
    <cellStyle name="_PCA 7 - Exhibit D update 9_30_2008_NIM Summary 3" xfId="6940"/>
    <cellStyle name="_PCA 7 - Exhibit D update 9_30_2008_NIM Summary 3 2" xfId="6941"/>
    <cellStyle name="_PCA 7 - Exhibit D update 9_30_2008_NIM Summary 4" xfId="6942"/>
    <cellStyle name="_PCA 7 - Exhibit D update 9_30_2008_NIM Summary_DEM-WP(C) ENERG10C--ctn Mid-C_042010 2010GRC" xfId="6943"/>
    <cellStyle name="_PCA 7 - Exhibit D update 9_30_2008_NIM Summary_DEM-WP(C) ENERG10C--ctn Mid-C_042010 2010GRC 2" xfId="6944"/>
    <cellStyle name="_PCA 7 - Exhibit D update 9_30_2008_Transmission Workbook for May BOD" xfId="6945"/>
    <cellStyle name="_PCA 7 - Exhibit D update 9_30_2008_Transmission Workbook for May BOD 2" xfId="6946"/>
    <cellStyle name="_PCA 7 - Exhibit D update 9_30_2008_Transmission Workbook for May BOD 2 2" xfId="6947"/>
    <cellStyle name="_PCA 7 - Exhibit D update 9_30_2008_Transmission Workbook for May BOD 2 2 2" xfId="6948"/>
    <cellStyle name="_PCA 7 - Exhibit D update 9_30_2008_Transmission Workbook for May BOD 2 3" xfId="6949"/>
    <cellStyle name="_PCA 7 - Exhibit D update 9_30_2008_Transmission Workbook for May BOD 3" xfId="6950"/>
    <cellStyle name="_PCA 7 - Exhibit D update 9_30_2008_Transmission Workbook for May BOD 3 2" xfId="6951"/>
    <cellStyle name="_PCA 7 - Exhibit D update 9_30_2008_Transmission Workbook for May BOD 4" xfId="6952"/>
    <cellStyle name="_PCA 7 - Exhibit D update 9_30_2008_Transmission Workbook for May BOD_DEM-WP(C) ENERG10C--ctn Mid-C_042010 2010GRC" xfId="6953"/>
    <cellStyle name="_PCA 7 - Exhibit D update 9_30_2008_Transmission Workbook for May BOD_DEM-WP(C) ENERG10C--ctn Mid-C_042010 2010GRC 2" xfId="6954"/>
    <cellStyle name="_PCA 7 - Exhibit D update 9_30_2008_Wind Integration 10GRC" xfId="6955"/>
    <cellStyle name="_PCA 7 - Exhibit D update 9_30_2008_Wind Integration 10GRC 2" xfId="6956"/>
    <cellStyle name="_PCA 7 - Exhibit D update 9_30_2008_Wind Integration 10GRC 2 2" xfId="6957"/>
    <cellStyle name="_PCA 7 - Exhibit D update 9_30_2008_Wind Integration 10GRC 2 2 2" xfId="6958"/>
    <cellStyle name="_PCA 7 - Exhibit D update 9_30_2008_Wind Integration 10GRC 2 3" xfId="6959"/>
    <cellStyle name="_PCA 7 - Exhibit D update 9_30_2008_Wind Integration 10GRC 3" xfId="6960"/>
    <cellStyle name="_PCA 7 - Exhibit D update 9_30_2008_Wind Integration 10GRC 3 2" xfId="6961"/>
    <cellStyle name="_PCA 7 - Exhibit D update 9_30_2008_Wind Integration 10GRC 4" xfId="6962"/>
    <cellStyle name="_PCA 7 - Exhibit D update 9_30_2008_Wind Integration 10GRC_DEM-WP(C) ENERG10C--ctn Mid-C_042010 2010GRC" xfId="6963"/>
    <cellStyle name="_PCA 7 - Exhibit D update 9_30_2008_Wind Integration 10GRC_DEM-WP(C) ENERG10C--ctn Mid-C_042010 2010GRC 2" xfId="6964"/>
    <cellStyle name="_Portfolio SPlan Base Case.xls Chart 1" xfId="6965"/>
    <cellStyle name="_Portfolio SPlan Base Case.xls Chart 1 2" xfId="6966"/>
    <cellStyle name="_Portfolio SPlan Base Case.xls Chart 1 2 2" xfId="6967"/>
    <cellStyle name="_Portfolio SPlan Base Case.xls Chart 1 2 2 2" xfId="6968"/>
    <cellStyle name="_Portfolio SPlan Base Case.xls Chart 1 2 3" xfId="6969"/>
    <cellStyle name="_Portfolio SPlan Base Case.xls Chart 1 3" xfId="6970"/>
    <cellStyle name="_Portfolio SPlan Base Case.xls Chart 1 3 2" xfId="6971"/>
    <cellStyle name="_Portfolio SPlan Base Case.xls Chart 1 4" xfId="6972"/>
    <cellStyle name="_Portfolio SPlan Base Case.xls Chart 1 4 2" xfId="6973"/>
    <cellStyle name="_Portfolio SPlan Base Case.xls Chart 1 5" xfId="6974"/>
    <cellStyle name="_Portfolio SPlan Base Case.xls Chart 1 5 2" xfId="6975"/>
    <cellStyle name="_Portfolio SPlan Base Case.xls Chart 1 6" xfId="6976"/>
    <cellStyle name="_Portfolio SPlan Base Case.xls Chart 1 6 2" xfId="6977"/>
    <cellStyle name="_Portfolio SPlan Base Case.xls Chart 1_Adj Bench DR 3 for Initial Briefs (Electric)" xfId="6978"/>
    <cellStyle name="_Portfolio SPlan Base Case.xls Chart 1_Adj Bench DR 3 for Initial Briefs (Electric) 2" xfId="6979"/>
    <cellStyle name="_Portfolio SPlan Base Case.xls Chart 1_Adj Bench DR 3 for Initial Briefs (Electric) 2 2" xfId="6980"/>
    <cellStyle name="_Portfolio SPlan Base Case.xls Chart 1_Adj Bench DR 3 for Initial Briefs (Electric) 2 2 2" xfId="6981"/>
    <cellStyle name="_Portfolio SPlan Base Case.xls Chart 1_Adj Bench DR 3 for Initial Briefs (Electric) 2 3" xfId="6982"/>
    <cellStyle name="_Portfolio SPlan Base Case.xls Chart 1_Adj Bench DR 3 for Initial Briefs (Electric) 3" xfId="6983"/>
    <cellStyle name="_Portfolio SPlan Base Case.xls Chart 1_Adj Bench DR 3 for Initial Briefs (Electric) 3 2" xfId="6984"/>
    <cellStyle name="_Portfolio SPlan Base Case.xls Chart 1_Adj Bench DR 3 for Initial Briefs (Electric) 4" xfId="6985"/>
    <cellStyle name="_Portfolio SPlan Base Case.xls Chart 1_Adj Bench DR 3 for Initial Briefs (Electric)_DEM-WP(C) ENERG10C--ctn Mid-C_042010 2010GRC" xfId="6986"/>
    <cellStyle name="_Portfolio SPlan Base Case.xls Chart 1_Adj Bench DR 3 for Initial Briefs (Electric)_DEM-WP(C) ENERG10C--ctn Mid-C_042010 2010GRC 2" xfId="6987"/>
    <cellStyle name="_Portfolio SPlan Base Case.xls Chart 1_Book1" xfId="6988"/>
    <cellStyle name="_Portfolio SPlan Base Case.xls Chart 1_Book1 2" xfId="6989"/>
    <cellStyle name="_Portfolio SPlan Base Case.xls Chart 1_Book2" xfId="6990"/>
    <cellStyle name="_Portfolio SPlan Base Case.xls Chart 1_Book2 2" xfId="6991"/>
    <cellStyle name="_Portfolio SPlan Base Case.xls Chart 1_Book2 2 2" xfId="6992"/>
    <cellStyle name="_Portfolio SPlan Base Case.xls Chart 1_Book2 2 2 2" xfId="6993"/>
    <cellStyle name="_Portfolio SPlan Base Case.xls Chart 1_Book2 2 3" xfId="6994"/>
    <cellStyle name="_Portfolio SPlan Base Case.xls Chart 1_Book2 3" xfId="6995"/>
    <cellStyle name="_Portfolio SPlan Base Case.xls Chart 1_Book2 3 2" xfId="6996"/>
    <cellStyle name="_Portfolio SPlan Base Case.xls Chart 1_Book2 4" xfId="6997"/>
    <cellStyle name="_Portfolio SPlan Base Case.xls Chart 1_Book2_Adj Bench DR 3 for Initial Briefs (Electric)" xfId="6998"/>
    <cellStyle name="_Portfolio SPlan Base Case.xls Chart 1_Book2_Adj Bench DR 3 for Initial Briefs (Electric) 2" xfId="6999"/>
    <cellStyle name="_Portfolio SPlan Base Case.xls Chart 1_Book2_Adj Bench DR 3 for Initial Briefs (Electric) 2 2" xfId="7000"/>
    <cellStyle name="_Portfolio SPlan Base Case.xls Chart 1_Book2_Adj Bench DR 3 for Initial Briefs (Electric) 2 2 2" xfId="7001"/>
    <cellStyle name="_Portfolio SPlan Base Case.xls Chart 1_Book2_Adj Bench DR 3 for Initial Briefs (Electric) 2 3" xfId="7002"/>
    <cellStyle name="_Portfolio SPlan Base Case.xls Chart 1_Book2_Adj Bench DR 3 for Initial Briefs (Electric) 3" xfId="7003"/>
    <cellStyle name="_Portfolio SPlan Base Case.xls Chart 1_Book2_Adj Bench DR 3 for Initial Briefs (Electric) 3 2" xfId="7004"/>
    <cellStyle name="_Portfolio SPlan Base Case.xls Chart 1_Book2_Adj Bench DR 3 for Initial Briefs (Electric) 4" xfId="7005"/>
    <cellStyle name="_Portfolio SPlan Base Case.xls Chart 1_Book2_Adj Bench DR 3 for Initial Briefs (Electric)_DEM-WP(C) ENERG10C--ctn Mid-C_042010 2010GRC" xfId="7006"/>
    <cellStyle name="_Portfolio SPlan Base Case.xls Chart 1_Book2_Adj Bench DR 3 for Initial Briefs (Electric)_DEM-WP(C) ENERG10C--ctn Mid-C_042010 2010GRC 2" xfId="7007"/>
    <cellStyle name="_Portfolio SPlan Base Case.xls Chart 1_Book2_DEM-WP(C) ENERG10C--ctn Mid-C_042010 2010GRC" xfId="7008"/>
    <cellStyle name="_Portfolio SPlan Base Case.xls Chart 1_Book2_DEM-WP(C) ENERG10C--ctn Mid-C_042010 2010GRC 2" xfId="7009"/>
    <cellStyle name="_Portfolio SPlan Base Case.xls Chart 1_Book2_Electric Rev Req Model (2009 GRC) Rebuttal" xfId="7010"/>
    <cellStyle name="_Portfolio SPlan Base Case.xls Chart 1_Book2_Electric Rev Req Model (2009 GRC) Rebuttal 2" xfId="7011"/>
    <cellStyle name="_Portfolio SPlan Base Case.xls Chart 1_Book2_Electric Rev Req Model (2009 GRC) Rebuttal 2 2" xfId="7012"/>
    <cellStyle name="_Portfolio SPlan Base Case.xls Chart 1_Book2_Electric Rev Req Model (2009 GRC) Rebuttal 3" xfId="7013"/>
    <cellStyle name="_Portfolio SPlan Base Case.xls Chart 1_Book2_Electric Rev Req Model (2009 GRC) Rebuttal REmoval of New  WH Solar AdjustMI" xfId="7014"/>
    <cellStyle name="_Portfolio SPlan Base Case.xls Chart 1_Book2_Electric Rev Req Model (2009 GRC) Rebuttal REmoval of New  WH Solar AdjustMI 2" xfId="7015"/>
    <cellStyle name="_Portfolio SPlan Base Case.xls Chart 1_Book2_Electric Rev Req Model (2009 GRC) Rebuttal REmoval of New  WH Solar AdjustMI 2 2" xfId="7016"/>
    <cellStyle name="_Portfolio SPlan Base Case.xls Chart 1_Book2_Electric Rev Req Model (2009 GRC) Rebuttal REmoval of New  WH Solar AdjustMI 2 2 2" xfId="7017"/>
    <cellStyle name="_Portfolio SPlan Base Case.xls Chart 1_Book2_Electric Rev Req Model (2009 GRC) Rebuttal REmoval of New  WH Solar AdjustMI 2 3" xfId="7018"/>
    <cellStyle name="_Portfolio SPlan Base Case.xls Chart 1_Book2_Electric Rev Req Model (2009 GRC) Rebuttal REmoval of New  WH Solar AdjustMI 3" xfId="7019"/>
    <cellStyle name="_Portfolio SPlan Base Case.xls Chart 1_Book2_Electric Rev Req Model (2009 GRC) Rebuttal REmoval of New  WH Solar AdjustMI 3 2" xfId="7020"/>
    <cellStyle name="_Portfolio SPlan Base Case.xls Chart 1_Book2_Electric Rev Req Model (2009 GRC) Rebuttal REmoval of New  WH Solar AdjustMI 4" xfId="7021"/>
    <cellStyle name="_Portfolio SPlan Base Case.xls Chart 1_Book2_Electric Rev Req Model (2009 GRC) Rebuttal REmoval of New  WH Solar AdjustMI_DEM-WP(C) ENERG10C--ctn Mid-C_042010 2010GRC" xfId="7022"/>
    <cellStyle name="_Portfolio SPlan Base Case.xls Chart 1_Book2_Electric Rev Req Model (2009 GRC) Rebuttal REmoval of New  WH Solar AdjustMI_DEM-WP(C) ENERG10C--ctn Mid-C_042010 2010GRC 2" xfId="7023"/>
    <cellStyle name="_Portfolio SPlan Base Case.xls Chart 1_Book2_Electric Rev Req Model (2009 GRC) Revised 01-18-2010" xfId="7024"/>
    <cellStyle name="_Portfolio SPlan Base Case.xls Chart 1_Book2_Electric Rev Req Model (2009 GRC) Revised 01-18-2010 2" xfId="7025"/>
    <cellStyle name="_Portfolio SPlan Base Case.xls Chart 1_Book2_Electric Rev Req Model (2009 GRC) Revised 01-18-2010 2 2" xfId="7026"/>
    <cellStyle name="_Portfolio SPlan Base Case.xls Chart 1_Book2_Electric Rev Req Model (2009 GRC) Revised 01-18-2010 2 2 2" xfId="7027"/>
    <cellStyle name="_Portfolio SPlan Base Case.xls Chart 1_Book2_Electric Rev Req Model (2009 GRC) Revised 01-18-2010 2 3" xfId="7028"/>
    <cellStyle name="_Portfolio SPlan Base Case.xls Chart 1_Book2_Electric Rev Req Model (2009 GRC) Revised 01-18-2010 3" xfId="7029"/>
    <cellStyle name="_Portfolio SPlan Base Case.xls Chart 1_Book2_Electric Rev Req Model (2009 GRC) Revised 01-18-2010 3 2" xfId="7030"/>
    <cellStyle name="_Portfolio SPlan Base Case.xls Chart 1_Book2_Electric Rev Req Model (2009 GRC) Revised 01-18-2010 4" xfId="7031"/>
    <cellStyle name="_Portfolio SPlan Base Case.xls Chart 1_Book2_Electric Rev Req Model (2009 GRC) Revised 01-18-2010_DEM-WP(C) ENERG10C--ctn Mid-C_042010 2010GRC" xfId="7032"/>
    <cellStyle name="_Portfolio SPlan Base Case.xls Chart 1_Book2_Electric Rev Req Model (2009 GRC) Revised 01-18-2010_DEM-WP(C) ENERG10C--ctn Mid-C_042010 2010GRC 2" xfId="7033"/>
    <cellStyle name="_Portfolio SPlan Base Case.xls Chart 1_Book2_Final Order Electric EXHIBIT A-1" xfId="7034"/>
    <cellStyle name="_Portfolio SPlan Base Case.xls Chart 1_Book2_Final Order Electric EXHIBIT A-1 2" xfId="7035"/>
    <cellStyle name="_Portfolio SPlan Base Case.xls Chart 1_Book2_Final Order Electric EXHIBIT A-1 2 2" xfId="7036"/>
    <cellStyle name="_Portfolio SPlan Base Case.xls Chart 1_Book2_Final Order Electric EXHIBIT A-1 3" xfId="7037"/>
    <cellStyle name="_Portfolio SPlan Base Case.xls Chart 1_Chelan PUD Power Costs (8-10)" xfId="7038"/>
    <cellStyle name="_Portfolio SPlan Base Case.xls Chart 1_Chelan PUD Power Costs (8-10) 2" xfId="7039"/>
    <cellStyle name="_Portfolio SPlan Base Case.xls Chart 1_Colstrip 1&amp;2 Annual O&amp;M Budgets" xfId="7040"/>
    <cellStyle name="_Portfolio SPlan Base Case.xls Chart 1_Confidential Material" xfId="7041"/>
    <cellStyle name="_Portfolio SPlan Base Case.xls Chart 1_Confidential Material 2" xfId="7042"/>
    <cellStyle name="_Portfolio SPlan Base Case.xls Chart 1_DEM-WP(C) Colstrip 12 Coal Cost Forecast 2010GRC" xfId="7043"/>
    <cellStyle name="_Portfolio SPlan Base Case.xls Chart 1_DEM-WP(C) Colstrip 12 Coal Cost Forecast 2010GRC 2" xfId="7044"/>
    <cellStyle name="_Portfolio SPlan Base Case.xls Chart 1_DEM-WP(C) ENERG10C--ctn Mid-C_042010 2010GRC" xfId="7045"/>
    <cellStyle name="_Portfolio SPlan Base Case.xls Chart 1_DEM-WP(C) ENERG10C--ctn Mid-C_042010 2010GRC 2" xfId="7046"/>
    <cellStyle name="_Portfolio SPlan Base Case.xls Chart 1_DEM-WP(C) Production O&amp;M 2010GRC As-Filed" xfId="7047"/>
    <cellStyle name="_Portfolio SPlan Base Case.xls Chart 1_DEM-WP(C) Production O&amp;M 2010GRC As-Filed 2" xfId="7048"/>
    <cellStyle name="_Portfolio SPlan Base Case.xls Chart 1_DEM-WP(C) Production O&amp;M 2010GRC As-Filed 2 2" xfId="7049"/>
    <cellStyle name="_Portfolio SPlan Base Case.xls Chart 1_DEM-WP(C) Production O&amp;M 2010GRC As-Filed 3" xfId="7050"/>
    <cellStyle name="_Portfolio SPlan Base Case.xls Chart 1_DEM-WP(C) Production O&amp;M 2010GRC As-Filed 3 2" xfId="7051"/>
    <cellStyle name="_Portfolio SPlan Base Case.xls Chart 1_DEM-WP(C) Production O&amp;M 2010GRC As-Filed 4" xfId="7052"/>
    <cellStyle name="_Portfolio SPlan Base Case.xls Chart 1_DEM-WP(C) Production O&amp;M 2010GRC As-Filed 4 2" xfId="7053"/>
    <cellStyle name="_Portfolio SPlan Base Case.xls Chart 1_DEM-WP(C) Production O&amp;M 2010GRC As-Filed 5" xfId="7054"/>
    <cellStyle name="_Portfolio SPlan Base Case.xls Chart 1_DEM-WP(C) Production O&amp;M 2010GRC As-Filed 5 2" xfId="7055"/>
    <cellStyle name="_Portfolio SPlan Base Case.xls Chart 1_DEM-WP(C) Production O&amp;M 2010GRC As-Filed 6" xfId="7056"/>
    <cellStyle name="_Portfolio SPlan Base Case.xls Chart 1_DEM-WP(C) Production O&amp;M 2010GRC As-Filed 6 2" xfId="7057"/>
    <cellStyle name="_Portfolio SPlan Base Case.xls Chart 1_Electric Rev Req Model (2009 GRC) " xfId="7058"/>
    <cellStyle name="_Portfolio SPlan Base Case.xls Chart 1_Electric Rev Req Model (2009 GRC)  2" xfId="7059"/>
    <cellStyle name="_Portfolio SPlan Base Case.xls Chart 1_Electric Rev Req Model (2009 GRC)  2 2" xfId="7060"/>
    <cellStyle name="_Portfolio SPlan Base Case.xls Chart 1_Electric Rev Req Model (2009 GRC)  2 2 2" xfId="7061"/>
    <cellStyle name="_Portfolio SPlan Base Case.xls Chart 1_Electric Rev Req Model (2009 GRC)  2 3" xfId="7062"/>
    <cellStyle name="_Portfolio SPlan Base Case.xls Chart 1_Electric Rev Req Model (2009 GRC)  3" xfId="7063"/>
    <cellStyle name="_Portfolio SPlan Base Case.xls Chart 1_Electric Rev Req Model (2009 GRC)  3 2" xfId="7064"/>
    <cellStyle name="_Portfolio SPlan Base Case.xls Chart 1_Electric Rev Req Model (2009 GRC)  4" xfId="7065"/>
    <cellStyle name="_Portfolio SPlan Base Case.xls Chart 1_Electric Rev Req Model (2009 GRC) _DEM-WP(C) ENERG10C--ctn Mid-C_042010 2010GRC" xfId="7066"/>
    <cellStyle name="_Portfolio SPlan Base Case.xls Chart 1_Electric Rev Req Model (2009 GRC) _DEM-WP(C) ENERG10C--ctn Mid-C_042010 2010GRC 2" xfId="7067"/>
    <cellStyle name="_Portfolio SPlan Base Case.xls Chart 1_Electric Rev Req Model (2009 GRC) Rebuttal" xfId="7068"/>
    <cellStyle name="_Portfolio SPlan Base Case.xls Chart 1_Electric Rev Req Model (2009 GRC) Rebuttal 2" xfId="7069"/>
    <cellStyle name="_Portfolio SPlan Base Case.xls Chart 1_Electric Rev Req Model (2009 GRC) Rebuttal 2 2" xfId="7070"/>
    <cellStyle name="_Portfolio SPlan Base Case.xls Chart 1_Electric Rev Req Model (2009 GRC) Rebuttal 3" xfId="7071"/>
    <cellStyle name="_Portfolio SPlan Base Case.xls Chart 1_Electric Rev Req Model (2009 GRC) Rebuttal REmoval of New  WH Solar AdjustMI" xfId="7072"/>
    <cellStyle name="_Portfolio SPlan Base Case.xls Chart 1_Electric Rev Req Model (2009 GRC) Rebuttal REmoval of New  WH Solar AdjustMI 2" xfId="7073"/>
    <cellStyle name="_Portfolio SPlan Base Case.xls Chart 1_Electric Rev Req Model (2009 GRC) Rebuttal REmoval of New  WH Solar AdjustMI 2 2" xfId="7074"/>
    <cellStyle name="_Portfolio SPlan Base Case.xls Chart 1_Electric Rev Req Model (2009 GRC) Rebuttal REmoval of New  WH Solar AdjustMI 2 2 2" xfId="7075"/>
    <cellStyle name="_Portfolio SPlan Base Case.xls Chart 1_Electric Rev Req Model (2009 GRC) Rebuttal REmoval of New  WH Solar AdjustMI 2 3" xfId="7076"/>
    <cellStyle name="_Portfolio SPlan Base Case.xls Chart 1_Electric Rev Req Model (2009 GRC) Rebuttal REmoval of New  WH Solar AdjustMI 3" xfId="7077"/>
    <cellStyle name="_Portfolio SPlan Base Case.xls Chart 1_Electric Rev Req Model (2009 GRC) Rebuttal REmoval of New  WH Solar AdjustMI 3 2" xfId="7078"/>
    <cellStyle name="_Portfolio SPlan Base Case.xls Chart 1_Electric Rev Req Model (2009 GRC) Rebuttal REmoval of New  WH Solar AdjustMI 4" xfId="7079"/>
    <cellStyle name="_Portfolio SPlan Base Case.xls Chart 1_Electric Rev Req Model (2009 GRC) Rebuttal REmoval of New  WH Solar AdjustMI_DEM-WP(C) ENERG10C--ctn Mid-C_042010 2010GRC" xfId="7080"/>
    <cellStyle name="_Portfolio SPlan Base Case.xls Chart 1_Electric Rev Req Model (2009 GRC) Rebuttal REmoval of New  WH Solar AdjustMI_DEM-WP(C) ENERG10C--ctn Mid-C_042010 2010GRC 2" xfId="7081"/>
    <cellStyle name="_Portfolio SPlan Base Case.xls Chart 1_Electric Rev Req Model (2009 GRC) Revised 01-18-2010" xfId="7082"/>
    <cellStyle name="_Portfolio SPlan Base Case.xls Chart 1_Electric Rev Req Model (2009 GRC) Revised 01-18-2010 2" xfId="7083"/>
    <cellStyle name="_Portfolio SPlan Base Case.xls Chart 1_Electric Rev Req Model (2009 GRC) Revised 01-18-2010 2 2" xfId="7084"/>
    <cellStyle name="_Portfolio SPlan Base Case.xls Chart 1_Electric Rev Req Model (2009 GRC) Revised 01-18-2010 2 2 2" xfId="7085"/>
    <cellStyle name="_Portfolio SPlan Base Case.xls Chart 1_Electric Rev Req Model (2009 GRC) Revised 01-18-2010 2 3" xfId="7086"/>
    <cellStyle name="_Portfolio SPlan Base Case.xls Chart 1_Electric Rev Req Model (2009 GRC) Revised 01-18-2010 3" xfId="7087"/>
    <cellStyle name="_Portfolio SPlan Base Case.xls Chart 1_Electric Rev Req Model (2009 GRC) Revised 01-18-2010 3 2" xfId="7088"/>
    <cellStyle name="_Portfolio SPlan Base Case.xls Chart 1_Electric Rev Req Model (2009 GRC) Revised 01-18-2010 4" xfId="7089"/>
    <cellStyle name="_Portfolio SPlan Base Case.xls Chart 1_Electric Rev Req Model (2009 GRC) Revised 01-18-2010_DEM-WP(C) ENERG10C--ctn Mid-C_042010 2010GRC" xfId="7090"/>
    <cellStyle name="_Portfolio SPlan Base Case.xls Chart 1_Electric Rev Req Model (2009 GRC) Revised 01-18-2010_DEM-WP(C) ENERG10C--ctn Mid-C_042010 2010GRC 2" xfId="7091"/>
    <cellStyle name="_Portfolio SPlan Base Case.xls Chart 1_Electric Rev Req Model (2010 GRC)" xfId="7092"/>
    <cellStyle name="_Portfolio SPlan Base Case.xls Chart 1_Electric Rev Req Model (2010 GRC) 2" xfId="7093"/>
    <cellStyle name="_Portfolio SPlan Base Case.xls Chart 1_Electric Rev Req Model (2010 GRC) SF" xfId="7094"/>
    <cellStyle name="_Portfolio SPlan Base Case.xls Chart 1_Electric Rev Req Model (2010 GRC) SF 2" xfId="7095"/>
    <cellStyle name="_Portfolio SPlan Base Case.xls Chart 1_Final Order Electric EXHIBIT A-1" xfId="7096"/>
    <cellStyle name="_Portfolio SPlan Base Case.xls Chart 1_Final Order Electric EXHIBIT A-1 2" xfId="7097"/>
    <cellStyle name="_Portfolio SPlan Base Case.xls Chart 1_Final Order Electric EXHIBIT A-1 2 2" xfId="7098"/>
    <cellStyle name="_Portfolio SPlan Base Case.xls Chart 1_Final Order Electric EXHIBIT A-1 3" xfId="7099"/>
    <cellStyle name="_Portfolio SPlan Base Case.xls Chart 1_NIM Summary" xfId="7100"/>
    <cellStyle name="_Portfolio SPlan Base Case.xls Chart 1_NIM Summary 2" xfId="7101"/>
    <cellStyle name="_Portfolio SPlan Base Case.xls Chart 1_NIM Summary 2 2" xfId="7102"/>
    <cellStyle name="_Portfolio SPlan Base Case.xls Chart 1_NIM Summary 2 2 2" xfId="7103"/>
    <cellStyle name="_Portfolio SPlan Base Case.xls Chart 1_NIM Summary 2 3" xfId="7104"/>
    <cellStyle name="_Portfolio SPlan Base Case.xls Chart 1_NIM Summary 3" xfId="7105"/>
    <cellStyle name="_Portfolio SPlan Base Case.xls Chart 1_NIM Summary 3 2" xfId="7106"/>
    <cellStyle name="_Portfolio SPlan Base Case.xls Chart 1_NIM Summary 4" xfId="7107"/>
    <cellStyle name="_Portfolio SPlan Base Case.xls Chart 1_NIM Summary_DEM-WP(C) ENERG10C--ctn Mid-C_042010 2010GRC" xfId="7108"/>
    <cellStyle name="_Portfolio SPlan Base Case.xls Chart 1_NIM Summary_DEM-WP(C) ENERG10C--ctn Mid-C_042010 2010GRC 2" xfId="7109"/>
    <cellStyle name="_Portfolio SPlan Base Case.xls Chart 1_Rebuttal Power Costs" xfId="7110"/>
    <cellStyle name="_Portfolio SPlan Base Case.xls Chart 1_Rebuttal Power Costs 2" xfId="7111"/>
    <cellStyle name="_Portfolio SPlan Base Case.xls Chart 1_Rebuttal Power Costs 2 2" xfId="7112"/>
    <cellStyle name="_Portfolio SPlan Base Case.xls Chart 1_Rebuttal Power Costs 2 2 2" xfId="7113"/>
    <cellStyle name="_Portfolio SPlan Base Case.xls Chart 1_Rebuttal Power Costs 2 3" xfId="7114"/>
    <cellStyle name="_Portfolio SPlan Base Case.xls Chart 1_Rebuttal Power Costs 3" xfId="7115"/>
    <cellStyle name="_Portfolio SPlan Base Case.xls Chart 1_Rebuttal Power Costs 3 2" xfId="7116"/>
    <cellStyle name="_Portfolio SPlan Base Case.xls Chart 1_Rebuttal Power Costs 4" xfId="7117"/>
    <cellStyle name="_Portfolio SPlan Base Case.xls Chart 1_Rebuttal Power Costs_Adj Bench DR 3 for Initial Briefs (Electric)" xfId="7118"/>
    <cellStyle name="_Portfolio SPlan Base Case.xls Chart 1_Rebuttal Power Costs_Adj Bench DR 3 for Initial Briefs (Electric) 2" xfId="7119"/>
    <cellStyle name="_Portfolio SPlan Base Case.xls Chart 1_Rebuttal Power Costs_Adj Bench DR 3 for Initial Briefs (Electric) 2 2" xfId="7120"/>
    <cellStyle name="_Portfolio SPlan Base Case.xls Chart 1_Rebuttal Power Costs_Adj Bench DR 3 for Initial Briefs (Electric) 2 2 2" xfId="7121"/>
    <cellStyle name="_Portfolio SPlan Base Case.xls Chart 1_Rebuttal Power Costs_Adj Bench DR 3 for Initial Briefs (Electric) 2 3" xfId="7122"/>
    <cellStyle name="_Portfolio SPlan Base Case.xls Chart 1_Rebuttal Power Costs_Adj Bench DR 3 for Initial Briefs (Electric) 3" xfId="7123"/>
    <cellStyle name="_Portfolio SPlan Base Case.xls Chart 1_Rebuttal Power Costs_Adj Bench DR 3 for Initial Briefs (Electric) 3 2" xfId="7124"/>
    <cellStyle name="_Portfolio SPlan Base Case.xls Chart 1_Rebuttal Power Costs_Adj Bench DR 3 for Initial Briefs (Electric) 4" xfId="7125"/>
    <cellStyle name="_Portfolio SPlan Base Case.xls Chart 1_Rebuttal Power Costs_Adj Bench DR 3 for Initial Briefs (Electric)_DEM-WP(C) ENERG10C--ctn Mid-C_042010 2010GRC" xfId="7126"/>
    <cellStyle name="_Portfolio SPlan Base Case.xls Chart 1_Rebuttal Power Costs_Adj Bench DR 3 for Initial Briefs (Electric)_DEM-WP(C) ENERG10C--ctn Mid-C_042010 2010GRC 2" xfId="7127"/>
    <cellStyle name="_Portfolio SPlan Base Case.xls Chart 1_Rebuttal Power Costs_DEM-WP(C) ENERG10C--ctn Mid-C_042010 2010GRC" xfId="7128"/>
    <cellStyle name="_Portfolio SPlan Base Case.xls Chart 1_Rebuttal Power Costs_DEM-WP(C) ENERG10C--ctn Mid-C_042010 2010GRC 2" xfId="7129"/>
    <cellStyle name="_Portfolio SPlan Base Case.xls Chart 1_Rebuttal Power Costs_Electric Rev Req Model (2009 GRC) Rebuttal" xfId="7130"/>
    <cellStyle name="_Portfolio SPlan Base Case.xls Chart 1_Rebuttal Power Costs_Electric Rev Req Model (2009 GRC) Rebuttal 2" xfId="7131"/>
    <cellStyle name="_Portfolio SPlan Base Case.xls Chart 1_Rebuttal Power Costs_Electric Rev Req Model (2009 GRC) Rebuttal 2 2" xfId="7132"/>
    <cellStyle name="_Portfolio SPlan Base Case.xls Chart 1_Rebuttal Power Costs_Electric Rev Req Model (2009 GRC) Rebuttal 3" xfId="7133"/>
    <cellStyle name="_Portfolio SPlan Base Case.xls Chart 1_Rebuttal Power Costs_Electric Rev Req Model (2009 GRC) Rebuttal REmoval of New  WH Solar AdjustMI" xfId="7134"/>
    <cellStyle name="_Portfolio SPlan Base Case.xls Chart 1_Rebuttal Power Costs_Electric Rev Req Model (2009 GRC) Rebuttal REmoval of New  WH Solar AdjustMI 2" xfId="7135"/>
    <cellStyle name="_Portfolio SPlan Base Case.xls Chart 1_Rebuttal Power Costs_Electric Rev Req Model (2009 GRC) Rebuttal REmoval of New  WH Solar AdjustMI 2 2" xfId="7136"/>
    <cellStyle name="_Portfolio SPlan Base Case.xls Chart 1_Rebuttal Power Costs_Electric Rev Req Model (2009 GRC) Rebuttal REmoval of New  WH Solar AdjustMI 2 2 2" xfId="7137"/>
    <cellStyle name="_Portfolio SPlan Base Case.xls Chart 1_Rebuttal Power Costs_Electric Rev Req Model (2009 GRC) Rebuttal REmoval of New  WH Solar AdjustMI 2 3" xfId="7138"/>
    <cellStyle name="_Portfolio SPlan Base Case.xls Chart 1_Rebuttal Power Costs_Electric Rev Req Model (2009 GRC) Rebuttal REmoval of New  WH Solar AdjustMI 3" xfId="7139"/>
    <cellStyle name="_Portfolio SPlan Base Case.xls Chart 1_Rebuttal Power Costs_Electric Rev Req Model (2009 GRC) Rebuttal REmoval of New  WH Solar AdjustMI 3 2" xfId="7140"/>
    <cellStyle name="_Portfolio SPlan Base Case.xls Chart 1_Rebuttal Power Costs_Electric Rev Req Model (2009 GRC) Rebuttal REmoval of New  WH Solar AdjustMI 4" xfId="7141"/>
    <cellStyle name="_Portfolio SPlan Base Case.xls Chart 1_Rebuttal Power Costs_Electric Rev Req Model (2009 GRC) Rebuttal REmoval of New  WH Solar AdjustMI_DEM-WP(C) ENERG10C--ctn Mid-C_042010 2010GRC" xfId="7142"/>
    <cellStyle name="_Portfolio SPlan Base Case.xls Chart 1_Rebuttal Power Costs_Electric Rev Req Model (2009 GRC) Rebuttal REmoval of New  WH Solar AdjustMI_DEM-WP(C) ENERG10C--ctn Mid-C_042010 2010GRC 2" xfId="7143"/>
    <cellStyle name="_Portfolio SPlan Base Case.xls Chart 1_Rebuttal Power Costs_Electric Rev Req Model (2009 GRC) Revised 01-18-2010" xfId="7144"/>
    <cellStyle name="_Portfolio SPlan Base Case.xls Chart 1_Rebuttal Power Costs_Electric Rev Req Model (2009 GRC) Revised 01-18-2010 2" xfId="7145"/>
    <cellStyle name="_Portfolio SPlan Base Case.xls Chart 1_Rebuttal Power Costs_Electric Rev Req Model (2009 GRC) Revised 01-18-2010 2 2" xfId="7146"/>
    <cellStyle name="_Portfolio SPlan Base Case.xls Chart 1_Rebuttal Power Costs_Electric Rev Req Model (2009 GRC) Revised 01-18-2010 2 2 2" xfId="7147"/>
    <cellStyle name="_Portfolio SPlan Base Case.xls Chart 1_Rebuttal Power Costs_Electric Rev Req Model (2009 GRC) Revised 01-18-2010 2 3" xfId="7148"/>
    <cellStyle name="_Portfolio SPlan Base Case.xls Chart 1_Rebuttal Power Costs_Electric Rev Req Model (2009 GRC) Revised 01-18-2010 3" xfId="7149"/>
    <cellStyle name="_Portfolio SPlan Base Case.xls Chart 1_Rebuttal Power Costs_Electric Rev Req Model (2009 GRC) Revised 01-18-2010 3 2" xfId="7150"/>
    <cellStyle name="_Portfolio SPlan Base Case.xls Chart 1_Rebuttal Power Costs_Electric Rev Req Model (2009 GRC) Revised 01-18-2010 4" xfId="7151"/>
    <cellStyle name="_Portfolio SPlan Base Case.xls Chart 1_Rebuttal Power Costs_Electric Rev Req Model (2009 GRC) Revised 01-18-2010_DEM-WP(C) ENERG10C--ctn Mid-C_042010 2010GRC" xfId="7152"/>
    <cellStyle name="_Portfolio SPlan Base Case.xls Chart 1_Rebuttal Power Costs_Electric Rev Req Model (2009 GRC) Revised 01-18-2010_DEM-WP(C) ENERG10C--ctn Mid-C_042010 2010GRC 2" xfId="7153"/>
    <cellStyle name="_Portfolio SPlan Base Case.xls Chart 1_Rebuttal Power Costs_Final Order Electric EXHIBIT A-1" xfId="7154"/>
    <cellStyle name="_Portfolio SPlan Base Case.xls Chart 1_Rebuttal Power Costs_Final Order Electric EXHIBIT A-1 2" xfId="7155"/>
    <cellStyle name="_Portfolio SPlan Base Case.xls Chart 1_Rebuttal Power Costs_Final Order Electric EXHIBIT A-1 2 2" xfId="7156"/>
    <cellStyle name="_Portfolio SPlan Base Case.xls Chart 1_Rebuttal Power Costs_Final Order Electric EXHIBIT A-1 3" xfId="7157"/>
    <cellStyle name="_Portfolio SPlan Base Case.xls Chart 1_TENASKA REGULATORY ASSET" xfId="7158"/>
    <cellStyle name="_Portfolio SPlan Base Case.xls Chart 1_TENASKA REGULATORY ASSET 2" xfId="7159"/>
    <cellStyle name="_Portfolio SPlan Base Case.xls Chart 1_TENASKA REGULATORY ASSET 2 2" xfId="7160"/>
    <cellStyle name="_Portfolio SPlan Base Case.xls Chart 1_TENASKA REGULATORY ASSET 3" xfId="7161"/>
    <cellStyle name="_Portfolio SPlan Base Case.xls Chart 2" xfId="7162"/>
    <cellStyle name="_Portfolio SPlan Base Case.xls Chart 2 2" xfId="7163"/>
    <cellStyle name="_Portfolio SPlan Base Case.xls Chart 2 2 2" xfId="7164"/>
    <cellStyle name="_Portfolio SPlan Base Case.xls Chart 2 2 2 2" xfId="7165"/>
    <cellStyle name="_Portfolio SPlan Base Case.xls Chart 2 2 3" xfId="7166"/>
    <cellStyle name="_Portfolio SPlan Base Case.xls Chart 2 3" xfId="7167"/>
    <cellStyle name="_Portfolio SPlan Base Case.xls Chart 2 3 2" xfId="7168"/>
    <cellStyle name="_Portfolio SPlan Base Case.xls Chart 2 4" xfId="7169"/>
    <cellStyle name="_Portfolio SPlan Base Case.xls Chart 2 4 2" xfId="7170"/>
    <cellStyle name="_Portfolio SPlan Base Case.xls Chart 2 5" xfId="7171"/>
    <cellStyle name="_Portfolio SPlan Base Case.xls Chart 2 5 2" xfId="7172"/>
    <cellStyle name="_Portfolio SPlan Base Case.xls Chart 2 6" xfId="7173"/>
    <cellStyle name="_Portfolio SPlan Base Case.xls Chart 2 6 2" xfId="7174"/>
    <cellStyle name="_Portfolio SPlan Base Case.xls Chart 2_Adj Bench DR 3 for Initial Briefs (Electric)" xfId="7175"/>
    <cellStyle name="_Portfolio SPlan Base Case.xls Chart 2_Adj Bench DR 3 for Initial Briefs (Electric) 2" xfId="7176"/>
    <cellStyle name="_Portfolio SPlan Base Case.xls Chart 2_Adj Bench DR 3 for Initial Briefs (Electric) 2 2" xfId="7177"/>
    <cellStyle name="_Portfolio SPlan Base Case.xls Chart 2_Adj Bench DR 3 for Initial Briefs (Electric) 2 2 2" xfId="7178"/>
    <cellStyle name="_Portfolio SPlan Base Case.xls Chart 2_Adj Bench DR 3 for Initial Briefs (Electric) 2 3" xfId="7179"/>
    <cellStyle name="_Portfolio SPlan Base Case.xls Chart 2_Adj Bench DR 3 for Initial Briefs (Electric) 3" xfId="7180"/>
    <cellStyle name="_Portfolio SPlan Base Case.xls Chart 2_Adj Bench DR 3 for Initial Briefs (Electric) 3 2" xfId="7181"/>
    <cellStyle name="_Portfolio SPlan Base Case.xls Chart 2_Adj Bench DR 3 for Initial Briefs (Electric) 4" xfId="7182"/>
    <cellStyle name="_Portfolio SPlan Base Case.xls Chart 2_Adj Bench DR 3 for Initial Briefs (Electric)_DEM-WP(C) ENERG10C--ctn Mid-C_042010 2010GRC" xfId="7183"/>
    <cellStyle name="_Portfolio SPlan Base Case.xls Chart 2_Adj Bench DR 3 for Initial Briefs (Electric)_DEM-WP(C) ENERG10C--ctn Mid-C_042010 2010GRC 2" xfId="7184"/>
    <cellStyle name="_Portfolio SPlan Base Case.xls Chart 2_Book1" xfId="7185"/>
    <cellStyle name="_Portfolio SPlan Base Case.xls Chart 2_Book1 2" xfId="7186"/>
    <cellStyle name="_Portfolio SPlan Base Case.xls Chart 2_Book2" xfId="7187"/>
    <cellStyle name="_Portfolio SPlan Base Case.xls Chart 2_Book2 2" xfId="7188"/>
    <cellStyle name="_Portfolio SPlan Base Case.xls Chart 2_Book2 2 2" xfId="7189"/>
    <cellStyle name="_Portfolio SPlan Base Case.xls Chart 2_Book2 2 2 2" xfId="7190"/>
    <cellStyle name="_Portfolio SPlan Base Case.xls Chart 2_Book2 2 3" xfId="7191"/>
    <cellStyle name="_Portfolio SPlan Base Case.xls Chart 2_Book2 3" xfId="7192"/>
    <cellStyle name="_Portfolio SPlan Base Case.xls Chart 2_Book2 3 2" xfId="7193"/>
    <cellStyle name="_Portfolio SPlan Base Case.xls Chart 2_Book2 4" xfId="7194"/>
    <cellStyle name="_Portfolio SPlan Base Case.xls Chart 2_Book2_Adj Bench DR 3 for Initial Briefs (Electric)" xfId="7195"/>
    <cellStyle name="_Portfolio SPlan Base Case.xls Chart 2_Book2_Adj Bench DR 3 for Initial Briefs (Electric) 2" xfId="7196"/>
    <cellStyle name="_Portfolio SPlan Base Case.xls Chart 2_Book2_Adj Bench DR 3 for Initial Briefs (Electric) 2 2" xfId="7197"/>
    <cellStyle name="_Portfolio SPlan Base Case.xls Chart 2_Book2_Adj Bench DR 3 for Initial Briefs (Electric) 2 2 2" xfId="7198"/>
    <cellStyle name="_Portfolio SPlan Base Case.xls Chart 2_Book2_Adj Bench DR 3 for Initial Briefs (Electric) 2 3" xfId="7199"/>
    <cellStyle name="_Portfolio SPlan Base Case.xls Chart 2_Book2_Adj Bench DR 3 for Initial Briefs (Electric) 3" xfId="7200"/>
    <cellStyle name="_Portfolio SPlan Base Case.xls Chart 2_Book2_Adj Bench DR 3 for Initial Briefs (Electric) 3 2" xfId="7201"/>
    <cellStyle name="_Portfolio SPlan Base Case.xls Chart 2_Book2_Adj Bench DR 3 for Initial Briefs (Electric) 4" xfId="7202"/>
    <cellStyle name="_Portfolio SPlan Base Case.xls Chart 2_Book2_Adj Bench DR 3 for Initial Briefs (Electric)_DEM-WP(C) ENERG10C--ctn Mid-C_042010 2010GRC" xfId="7203"/>
    <cellStyle name="_Portfolio SPlan Base Case.xls Chart 2_Book2_Adj Bench DR 3 for Initial Briefs (Electric)_DEM-WP(C) ENERG10C--ctn Mid-C_042010 2010GRC 2" xfId="7204"/>
    <cellStyle name="_Portfolio SPlan Base Case.xls Chart 2_Book2_DEM-WP(C) ENERG10C--ctn Mid-C_042010 2010GRC" xfId="7205"/>
    <cellStyle name="_Portfolio SPlan Base Case.xls Chart 2_Book2_DEM-WP(C) ENERG10C--ctn Mid-C_042010 2010GRC 2" xfId="7206"/>
    <cellStyle name="_Portfolio SPlan Base Case.xls Chart 2_Book2_Electric Rev Req Model (2009 GRC) Rebuttal" xfId="7207"/>
    <cellStyle name="_Portfolio SPlan Base Case.xls Chart 2_Book2_Electric Rev Req Model (2009 GRC) Rebuttal 2" xfId="7208"/>
    <cellStyle name="_Portfolio SPlan Base Case.xls Chart 2_Book2_Electric Rev Req Model (2009 GRC) Rebuttal 2 2" xfId="7209"/>
    <cellStyle name="_Portfolio SPlan Base Case.xls Chart 2_Book2_Electric Rev Req Model (2009 GRC) Rebuttal 3" xfId="7210"/>
    <cellStyle name="_Portfolio SPlan Base Case.xls Chart 2_Book2_Electric Rev Req Model (2009 GRC) Rebuttal REmoval of New  WH Solar AdjustMI" xfId="7211"/>
    <cellStyle name="_Portfolio SPlan Base Case.xls Chart 2_Book2_Electric Rev Req Model (2009 GRC) Rebuttal REmoval of New  WH Solar AdjustMI 2" xfId="7212"/>
    <cellStyle name="_Portfolio SPlan Base Case.xls Chart 2_Book2_Electric Rev Req Model (2009 GRC) Rebuttal REmoval of New  WH Solar AdjustMI 2 2" xfId="7213"/>
    <cellStyle name="_Portfolio SPlan Base Case.xls Chart 2_Book2_Electric Rev Req Model (2009 GRC) Rebuttal REmoval of New  WH Solar AdjustMI 2 2 2" xfId="7214"/>
    <cellStyle name="_Portfolio SPlan Base Case.xls Chart 2_Book2_Electric Rev Req Model (2009 GRC) Rebuttal REmoval of New  WH Solar AdjustMI 2 3" xfId="7215"/>
    <cellStyle name="_Portfolio SPlan Base Case.xls Chart 2_Book2_Electric Rev Req Model (2009 GRC) Rebuttal REmoval of New  WH Solar AdjustMI 3" xfId="7216"/>
    <cellStyle name="_Portfolio SPlan Base Case.xls Chart 2_Book2_Electric Rev Req Model (2009 GRC) Rebuttal REmoval of New  WH Solar AdjustMI 3 2" xfId="7217"/>
    <cellStyle name="_Portfolio SPlan Base Case.xls Chart 2_Book2_Electric Rev Req Model (2009 GRC) Rebuttal REmoval of New  WH Solar AdjustMI 4" xfId="7218"/>
    <cellStyle name="_Portfolio SPlan Base Case.xls Chart 2_Book2_Electric Rev Req Model (2009 GRC) Rebuttal REmoval of New  WH Solar AdjustMI_DEM-WP(C) ENERG10C--ctn Mid-C_042010 2010GRC" xfId="7219"/>
    <cellStyle name="_Portfolio SPlan Base Case.xls Chart 2_Book2_Electric Rev Req Model (2009 GRC) Rebuttal REmoval of New  WH Solar AdjustMI_DEM-WP(C) ENERG10C--ctn Mid-C_042010 2010GRC 2" xfId="7220"/>
    <cellStyle name="_Portfolio SPlan Base Case.xls Chart 2_Book2_Electric Rev Req Model (2009 GRC) Revised 01-18-2010" xfId="7221"/>
    <cellStyle name="_Portfolio SPlan Base Case.xls Chart 2_Book2_Electric Rev Req Model (2009 GRC) Revised 01-18-2010 2" xfId="7222"/>
    <cellStyle name="_Portfolio SPlan Base Case.xls Chart 2_Book2_Electric Rev Req Model (2009 GRC) Revised 01-18-2010 2 2" xfId="7223"/>
    <cellStyle name="_Portfolio SPlan Base Case.xls Chart 2_Book2_Electric Rev Req Model (2009 GRC) Revised 01-18-2010 2 2 2" xfId="7224"/>
    <cellStyle name="_Portfolio SPlan Base Case.xls Chart 2_Book2_Electric Rev Req Model (2009 GRC) Revised 01-18-2010 2 3" xfId="7225"/>
    <cellStyle name="_Portfolio SPlan Base Case.xls Chart 2_Book2_Electric Rev Req Model (2009 GRC) Revised 01-18-2010 3" xfId="7226"/>
    <cellStyle name="_Portfolio SPlan Base Case.xls Chart 2_Book2_Electric Rev Req Model (2009 GRC) Revised 01-18-2010 3 2" xfId="7227"/>
    <cellStyle name="_Portfolio SPlan Base Case.xls Chart 2_Book2_Electric Rev Req Model (2009 GRC) Revised 01-18-2010 4" xfId="7228"/>
    <cellStyle name="_Portfolio SPlan Base Case.xls Chart 2_Book2_Electric Rev Req Model (2009 GRC) Revised 01-18-2010_DEM-WP(C) ENERG10C--ctn Mid-C_042010 2010GRC" xfId="7229"/>
    <cellStyle name="_Portfolio SPlan Base Case.xls Chart 2_Book2_Electric Rev Req Model (2009 GRC) Revised 01-18-2010_DEM-WP(C) ENERG10C--ctn Mid-C_042010 2010GRC 2" xfId="7230"/>
    <cellStyle name="_Portfolio SPlan Base Case.xls Chart 2_Book2_Final Order Electric EXHIBIT A-1" xfId="7231"/>
    <cellStyle name="_Portfolio SPlan Base Case.xls Chart 2_Book2_Final Order Electric EXHIBIT A-1 2" xfId="7232"/>
    <cellStyle name="_Portfolio SPlan Base Case.xls Chart 2_Book2_Final Order Electric EXHIBIT A-1 2 2" xfId="7233"/>
    <cellStyle name="_Portfolio SPlan Base Case.xls Chart 2_Book2_Final Order Electric EXHIBIT A-1 3" xfId="7234"/>
    <cellStyle name="_Portfolio SPlan Base Case.xls Chart 2_Chelan PUD Power Costs (8-10)" xfId="7235"/>
    <cellStyle name="_Portfolio SPlan Base Case.xls Chart 2_Chelan PUD Power Costs (8-10) 2" xfId="7236"/>
    <cellStyle name="_Portfolio SPlan Base Case.xls Chart 2_Colstrip 1&amp;2 Annual O&amp;M Budgets" xfId="7237"/>
    <cellStyle name="_Portfolio SPlan Base Case.xls Chart 2_Confidential Material" xfId="7238"/>
    <cellStyle name="_Portfolio SPlan Base Case.xls Chart 2_Confidential Material 2" xfId="7239"/>
    <cellStyle name="_Portfolio SPlan Base Case.xls Chart 2_DEM-WP(C) Colstrip 12 Coal Cost Forecast 2010GRC" xfId="7240"/>
    <cellStyle name="_Portfolio SPlan Base Case.xls Chart 2_DEM-WP(C) Colstrip 12 Coal Cost Forecast 2010GRC 2" xfId="7241"/>
    <cellStyle name="_Portfolio SPlan Base Case.xls Chart 2_DEM-WP(C) ENERG10C--ctn Mid-C_042010 2010GRC" xfId="7242"/>
    <cellStyle name="_Portfolio SPlan Base Case.xls Chart 2_DEM-WP(C) ENERG10C--ctn Mid-C_042010 2010GRC 2" xfId="7243"/>
    <cellStyle name="_Portfolio SPlan Base Case.xls Chart 2_DEM-WP(C) Production O&amp;M 2010GRC As-Filed" xfId="7244"/>
    <cellStyle name="_Portfolio SPlan Base Case.xls Chart 2_DEM-WP(C) Production O&amp;M 2010GRC As-Filed 2" xfId="7245"/>
    <cellStyle name="_Portfolio SPlan Base Case.xls Chart 2_DEM-WP(C) Production O&amp;M 2010GRC As-Filed 2 2" xfId="7246"/>
    <cellStyle name="_Portfolio SPlan Base Case.xls Chart 2_DEM-WP(C) Production O&amp;M 2010GRC As-Filed 3" xfId="7247"/>
    <cellStyle name="_Portfolio SPlan Base Case.xls Chart 2_DEM-WP(C) Production O&amp;M 2010GRC As-Filed 3 2" xfId="7248"/>
    <cellStyle name="_Portfolio SPlan Base Case.xls Chart 2_DEM-WP(C) Production O&amp;M 2010GRC As-Filed 4" xfId="7249"/>
    <cellStyle name="_Portfolio SPlan Base Case.xls Chart 2_DEM-WP(C) Production O&amp;M 2010GRC As-Filed 4 2" xfId="7250"/>
    <cellStyle name="_Portfolio SPlan Base Case.xls Chart 2_DEM-WP(C) Production O&amp;M 2010GRC As-Filed 5" xfId="7251"/>
    <cellStyle name="_Portfolio SPlan Base Case.xls Chart 2_DEM-WP(C) Production O&amp;M 2010GRC As-Filed 5 2" xfId="7252"/>
    <cellStyle name="_Portfolio SPlan Base Case.xls Chart 2_DEM-WP(C) Production O&amp;M 2010GRC As-Filed 6" xfId="7253"/>
    <cellStyle name="_Portfolio SPlan Base Case.xls Chart 2_DEM-WP(C) Production O&amp;M 2010GRC As-Filed 6 2" xfId="7254"/>
    <cellStyle name="_Portfolio SPlan Base Case.xls Chart 2_Electric Rev Req Model (2009 GRC) " xfId="7255"/>
    <cellStyle name="_Portfolio SPlan Base Case.xls Chart 2_Electric Rev Req Model (2009 GRC)  2" xfId="7256"/>
    <cellStyle name="_Portfolio SPlan Base Case.xls Chart 2_Electric Rev Req Model (2009 GRC)  2 2" xfId="7257"/>
    <cellStyle name="_Portfolio SPlan Base Case.xls Chart 2_Electric Rev Req Model (2009 GRC)  2 2 2" xfId="7258"/>
    <cellStyle name="_Portfolio SPlan Base Case.xls Chart 2_Electric Rev Req Model (2009 GRC)  2 3" xfId="7259"/>
    <cellStyle name="_Portfolio SPlan Base Case.xls Chart 2_Electric Rev Req Model (2009 GRC)  3" xfId="7260"/>
    <cellStyle name="_Portfolio SPlan Base Case.xls Chart 2_Electric Rev Req Model (2009 GRC)  3 2" xfId="7261"/>
    <cellStyle name="_Portfolio SPlan Base Case.xls Chart 2_Electric Rev Req Model (2009 GRC)  4" xfId="7262"/>
    <cellStyle name="_Portfolio SPlan Base Case.xls Chart 2_Electric Rev Req Model (2009 GRC) _DEM-WP(C) ENERG10C--ctn Mid-C_042010 2010GRC" xfId="7263"/>
    <cellStyle name="_Portfolio SPlan Base Case.xls Chart 2_Electric Rev Req Model (2009 GRC) _DEM-WP(C) ENERG10C--ctn Mid-C_042010 2010GRC 2" xfId="7264"/>
    <cellStyle name="_Portfolio SPlan Base Case.xls Chart 2_Electric Rev Req Model (2009 GRC) Rebuttal" xfId="7265"/>
    <cellStyle name="_Portfolio SPlan Base Case.xls Chart 2_Electric Rev Req Model (2009 GRC) Rebuttal 2" xfId="7266"/>
    <cellStyle name="_Portfolio SPlan Base Case.xls Chart 2_Electric Rev Req Model (2009 GRC) Rebuttal 2 2" xfId="7267"/>
    <cellStyle name="_Portfolio SPlan Base Case.xls Chart 2_Electric Rev Req Model (2009 GRC) Rebuttal 3" xfId="7268"/>
    <cellStyle name="_Portfolio SPlan Base Case.xls Chart 2_Electric Rev Req Model (2009 GRC) Rebuttal REmoval of New  WH Solar AdjustMI" xfId="7269"/>
    <cellStyle name="_Portfolio SPlan Base Case.xls Chart 2_Electric Rev Req Model (2009 GRC) Rebuttal REmoval of New  WH Solar AdjustMI 2" xfId="7270"/>
    <cellStyle name="_Portfolio SPlan Base Case.xls Chart 2_Electric Rev Req Model (2009 GRC) Rebuttal REmoval of New  WH Solar AdjustMI 2 2" xfId="7271"/>
    <cellStyle name="_Portfolio SPlan Base Case.xls Chart 2_Electric Rev Req Model (2009 GRC) Rebuttal REmoval of New  WH Solar AdjustMI 2 2 2" xfId="7272"/>
    <cellStyle name="_Portfolio SPlan Base Case.xls Chart 2_Electric Rev Req Model (2009 GRC) Rebuttal REmoval of New  WH Solar AdjustMI 2 3" xfId="7273"/>
    <cellStyle name="_Portfolio SPlan Base Case.xls Chart 2_Electric Rev Req Model (2009 GRC) Rebuttal REmoval of New  WH Solar AdjustMI 3" xfId="7274"/>
    <cellStyle name="_Portfolio SPlan Base Case.xls Chart 2_Electric Rev Req Model (2009 GRC) Rebuttal REmoval of New  WH Solar AdjustMI 3 2" xfId="7275"/>
    <cellStyle name="_Portfolio SPlan Base Case.xls Chart 2_Electric Rev Req Model (2009 GRC) Rebuttal REmoval of New  WH Solar AdjustMI 4" xfId="7276"/>
    <cellStyle name="_Portfolio SPlan Base Case.xls Chart 2_Electric Rev Req Model (2009 GRC) Rebuttal REmoval of New  WH Solar AdjustMI_DEM-WP(C) ENERG10C--ctn Mid-C_042010 2010GRC" xfId="7277"/>
    <cellStyle name="_Portfolio SPlan Base Case.xls Chart 2_Electric Rev Req Model (2009 GRC) Rebuttal REmoval of New  WH Solar AdjustMI_DEM-WP(C) ENERG10C--ctn Mid-C_042010 2010GRC 2" xfId="7278"/>
    <cellStyle name="_Portfolio SPlan Base Case.xls Chart 2_Electric Rev Req Model (2009 GRC) Revised 01-18-2010" xfId="7279"/>
    <cellStyle name="_Portfolio SPlan Base Case.xls Chart 2_Electric Rev Req Model (2009 GRC) Revised 01-18-2010 2" xfId="7280"/>
    <cellStyle name="_Portfolio SPlan Base Case.xls Chart 2_Electric Rev Req Model (2009 GRC) Revised 01-18-2010 2 2" xfId="7281"/>
    <cellStyle name="_Portfolio SPlan Base Case.xls Chart 2_Electric Rev Req Model (2009 GRC) Revised 01-18-2010 2 2 2" xfId="7282"/>
    <cellStyle name="_Portfolio SPlan Base Case.xls Chart 2_Electric Rev Req Model (2009 GRC) Revised 01-18-2010 2 3" xfId="7283"/>
    <cellStyle name="_Portfolio SPlan Base Case.xls Chart 2_Electric Rev Req Model (2009 GRC) Revised 01-18-2010 3" xfId="7284"/>
    <cellStyle name="_Portfolio SPlan Base Case.xls Chart 2_Electric Rev Req Model (2009 GRC) Revised 01-18-2010 3 2" xfId="7285"/>
    <cellStyle name="_Portfolio SPlan Base Case.xls Chart 2_Electric Rev Req Model (2009 GRC) Revised 01-18-2010 4" xfId="7286"/>
    <cellStyle name="_Portfolio SPlan Base Case.xls Chart 2_Electric Rev Req Model (2009 GRC) Revised 01-18-2010_DEM-WP(C) ENERG10C--ctn Mid-C_042010 2010GRC" xfId="7287"/>
    <cellStyle name="_Portfolio SPlan Base Case.xls Chart 2_Electric Rev Req Model (2009 GRC) Revised 01-18-2010_DEM-WP(C) ENERG10C--ctn Mid-C_042010 2010GRC 2" xfId="7288"/>
    <cellStyle name="_Portfolio SPlan Base Case.xls Chart 2_Electric Rev Req Model (2010 GRC)" xfId="7289"/>
    <cellStyle name="_Portfolio SPlan Base Case.xls Chart 2_Electric Rev Req Model (2010 GRC) 2" xfId="7290"/>
    <cellStyle name="_Portfolio SPlan Base Case.xls Chart 2_Electric Rev Req Model (2010 GRC) SF" xfId="7291"/>
    <cellStyle name="_Portfolio SPlan Base Case.xls Chart 2_Electric Rev Req Model (2010 GRC) SF 2" xfId="7292"/>
    <cellStyle name="_Portfolio SPlan Base Case.xls Chart 2_Final Order Electric EXHIBIT A-1" xfId="7293"/>
    <cellStyle name="_Portfolio SPlan Base Case.xls Chart 2_Final Order Electric EXHIBIT A-1 2" xfId="7294"/>
    <cellStyle name="_Portfolio SPlan Base Case.xls Chart 2_Final Order Electric EXHIBIT A-1 2 2" xfId="7295"/>
    <cellStyle name="_Portfolio SPlan Base Case.xls Chart 2_Final Order Electric EXHIBIT A-1 3" xfId="7296"/>
    <cellStyle name="_Portfolio SPlan Base Case.xls Chart 2_NIM Summary" xfId="7297"/>
    <cellStyle name="_Portfolio SPlan Base Case.xls Chart 2_NIM Summary 2" xfId="7298"/>
    <cellStyle name="_Portfolio SPlan Base Case.xls Chart 2_NIM Summary 2 2" xfId="7299"/>
    <cellStyle name="_Portfolio SPlan Base Case.xls Chart 2_NIM Summary 2 2 2" xfId="7300"/>
    <cellStyle name="_Portfolio SPlan Base Case.xls Chart 2_NIM Summary 2 3" xfId="7301"/>
    <cellStyle name="_Portfolio SPlan Base Case.xls Chart 2_NIM Summary 3" xfId="7302"/>
    <cellStyle name="_Portfolio SPlan Base Case.xls Chart 2_NIM Summary 3 2" xfId="7303"/>
    <cellStyle name="_Portfolio SPlan Base Case.xls Chart 2_NIM Summary 4" xfId="7304"/>
    <cellStyle name="_Portfolio SPlan Base Case.xls Chart 2_NIM Summary_DEM-WP(C) ENERG10C--ctn Mid-C_042010 2010GRC" xfId="7305"/>
    <cellStyle name="_Portfolio SPlan Base Case.xls Chart 2_NIM Summary_DEM-WP(C) ENERG10C--ctn Mid-C_042010 2010GRC 2" xfId="7306"/>
    <cellStyle name="_Portfolio SPlan Base Case.xls Chart 2_Rebuttal Power Costs" xfId="7307"/>
    <cellStyle name="_Portfolio SPlan Base Case.xls Chart 2_Rebuttal Power Costs 2" xfId="7308"/>
    <cellStyle name="_Portfolio SPlan Base Case.xls Chart 2_Rebuttal Power Costs 2 2" xfId="7309"/>
    <cellStyle name="_Portfolio SPlan Base Case.xls Chart 2_Rebuttal Power Costs 2 2 2" xfId="7310"/>
    <cellStyle name="_Portfolio SPlan Base Case.xls Chart 2_Rebuttal Power Costs 2 3" xfId="7311"/>
    <cellStyle name="_Portfolio SPlan Base Case.xls Chart 2_Rebuttal Power Costs 3" xfId="7312"/>
    <cellStyle name="_Portfolio SPlan Base Case.xls Chart 2_Rebuttal Power Costs 3 2" xfId="7313"/>
    <cellStyle name="_Portfolio SPlan Base Case.xls Chart 2_Rebuttal Power Costs 4" xfId="7314"/>
    <cellStyle name="_Portfolio SPlan Base Case.xls Chart 2_Rebuttal Power Costs_Adj Bench DR 3 for Initial Briefs (Electric)" xfId="7315"/>
    <cellStyle name="_Portfolio SPlan Base Case.xls Chart 2_Rebuttal Power Costs_Adj Bench DR 3 for Initial Briefs (Electric) 2" xfId="7316"/>
    <cellStyle name="_Portfolio SPlan Base Case.xls Chart 2_Rebuttal Power Costs_Adj Bench DR 3 for Initial Briefs (Electric) 2 2" xfId="7317"/>
    <cellStyle name="_Portfolio SPlan Base Case.xls Chart 2_Rebuttal Power Costs_Adj Bench DR 3 for Initial Briefs (Electric) 2 2 2" xfId="7318"/>
    <cellStyle name="_Portfolio SPlan Base Case.xls Chart 2_Rebuttal Power Costs_Adj Bench DR 3 for Initial Briefs (Electric) 2 3" xfId="7319"/>
    <cellStyle name="_Portfolio SPlan Base Case.xls Chart 2_Rebuttal Power Costs_Adj Bench DR 3 for Initial Briefs (Electric) 3" xfId="7320"/>
    <cellStyle name="_Portfolio SPlan Base Case.xls Chart 2_Rebuttal Power Costs_Adj Bench DR 3 for Initial Briefs (Electric) 3 2" xfId="7321"/>
    <cellStyle name="_Portfolio SPlan Base Case.xls Chart 2_Rebuttal Power Costs_Adj Bench DR 3 for Initial Briefs (Electric) 4" xfId="7322"/>
    <cellStyle name="_Portfolio SPlan Base Case.xls Chart 2_Rebuttal Power Costs_Adj Bench DR 3 for Initial Briefs (Electric)_DEM-WP(C) ENERG10C--ctn Mid-C_042010 2010GRC" xfId="7323"/>
    <cellStyle name="_Portfolio SPlan Base Case.xls Chart 2_Rebuttal Power Costs_Adj Bench DR 3 for Initial Briefs (Electric)_DEM-WP(C) ENERG10C--ctn Mid-C_042010 2010GRC 2" xfId="7324"/>
    <cellStyle name="_Portfolio SPlan Base Case.xls Chart 2_Rebuttal Power Costs_DEM-WP(C) ENERG10C--ctn Mid-C_042010 2010GRC" xfId="7325"/>
    <cellStyle name="_Portfolio SPlan Base Case.xls Chart 2_Rebuttal Power Costs_DEM-WP(C) ENERG10C--ctn Mid-C_042010 2010GRC 2" xfId="7326"/>
    <cellStyle name="_Portfolio SPlan Base Case.xls Chart 2_Rebuttal Power Costs_Electric Rev Req Model (2009 GRC) Rebuttal" xfId="7327"/>
    <cellStyle name="_Portfolio SPlan Base Case.xls Chart 2_Rebuttal Power Costs_Electric Rev Req Model (2009 GRC) Rebuttal 2" xfId="7328"/>
    <cellStyle name="_Portfolio SPlan Base Case.xls Chart 2_Rebuttal Power Costs_Electric Rev Req Model (2009 GRC) Rebuttal 2 2" xfId="7329"/>
    <cellStyle name="_Portfolio SPlan Base Case.xls Chart 2_Rebuttal Power Costs_Electric Rev Req Model (2009 GRC) Rebuttal 3" xfId="7330"/>
    <cellStyle name="_Portfolio SPlan Base Case.xls Chart 2_Rebuttal Power Costs_Electric Rev Req Model (2009 GRC) Rebuttal REmoval of New  WH Solar AdjustMI" xfId="7331"/>
    <cellStyle name="_Portfolio SPlan Base Case.xls Chart 2_Rebuttal Power Costs_Electric Rev Req Model (2009 GRC) Rebuttal REmoval of New  WH Solar AdjustMI 2" xfId="7332"/>
    <cellStyle name="_Portfolio SPlan Base Case.xls Chart 2_Rebuttal Power Costs_Electric Rev Req Model (2009 GRC) Rebuttal REmoval of New  WH Solar AdjustMI 2 2" xfId="7333"/>
    <cellStyle name="_Portfolio SPlan Base Case.xls Chart 2_Rebuttal Power Costs_Electric Rev Req Model (2009 GRC) Rebuttal REmoval of New  WH Solar AdjustMI 2 2 2" xfId="7334"/>
    <cellStyle name="_Portfolio SPlan Base Case.xls Chart 2_Rebuttal Power Costs_Electric Rev Req Model (2009 GRC) Rebuttal REmoval of New  WH Solar AdjustMI 2 3" xfId="7335"/>
    <cellStyle name="_Portfolio SPlan Base Case.xls Chart 2_Rebuttal Power Costs_Electric Rev Req Model (2009 GRC) Rebuttal REmoval of New  WH Solar AdjustMI 3" xfId="7336"/>
    <cellStyle name="_Portfolio SPlan Base Case.xls Chart 2_Rebuttal Power Costs_Electric Rev Req Model (2009 GRC) Rebuttal REmoval of New  WH Solar AdjustMI 3 2" xfId="7337"/>
    <cellStyle name="_Portfolio SPlan Base Case.xls Chart 2_Rebuttal Power Costs_Electric Rev Req Model (2009 GRC) Rebuttal REmoval of New  WH Solar AdjustMI 4" xfId="7338"/>
    <cellStyle name="_Portfolio SPlan Base Case.xls Chart 2_Rebuttal Power Costs_Electric Rev Req Model (2009 GRC) Rebuttal REmoval of New  WH Solar AdjustMI_DEM-WP(C) ENERG10C--ctn Mid-C_042010 2010GRC" xfId="7339"/>
    <cellStyle name="_Portfolio SPlan Base Case.xls Chart 2_Rebuttal Power Costs_Electric Rev Req Model (2009 GRC) Rebuttal REmoval of New  WH Solar AdjustMI_DEM-WP(C) ENERG10C--ctn Mid-C_042010 2010GRC 2" xfId="7340"/>
    <cellStyle name="_Portfolio SPlan Base Case.xls Chart 2_Rebuttal Power Costs_Electric Rev Req Model (2009 GRC) Revised 01-18-2010" xfId="7341"/>
    <cellStyle name="_Portfolio SPlan Base Case.xls Chart 2_Rebuttal Power Costs_Electric Rev Req Model (2009 GRC) Revised 01-18-2010 2" xfId="7342"/>
    <cellStyle name="_Portfolio SPlan Base Case.xls Chart 2_Rebuttal Power Costs_Electric Rev Req Model (2009 GRC) Revised 01-18-2010 2 2" xfId="7343"/>
    <cellStyle name="_Portfolio SPlan Base Case.xls Chart 2_Rebuttal Power Costs_Electric Rev Req Model (2009 GRC) Revised 01-18-2010 2 2 2" xfId="7344"/>
    <cellStyle name="_Portfolio SPlan Base Case.xls Chart 2_Rebuttal Power Costs_Electric Rev Req Model (2009 GRC) Revised 01-18-2010 2 3" xfId="7345"/>
    <cellStyle name="_Portfolio SPlan Base Case.xls Chart 2_Rebuttal Power Costs_Electric Rev Req Model (2009 GRC) Revised 01-18-2010 3" xfId="7346"/>
    <cellStyle name="_Portfolio SPlan Base Case.xls Chart 2_Rebuttal Power Costs_Electric Rev Req Model (2009 GRC) Revised 01-18-2010 3 2" xfId="7347"/>
    <cellStyle name="_Portfolio SPlan Base Case.xls Chart 2_Rebuttal Power Costs_Electric Rev Req Model (2009 GRC) Revised 01-18-2010 4" xfId="7348"/>
    <cellStyle name="_Portfolio SPlan Base Case.xls Chart 2_Rebuttal Power Costs_Electric Rev Req Model (2009 GRC) Revised 01-18-2010_DEM-WP(C) ENERG10C--ctn Mid-C_042010 2010GRC" xfId="7349"/>
    <cellStyle name="_Portfolio SPlan Base Case.xls Chart 2_Rebuttal Power Costs_Electric Rev Req Model (2009 GRC) Revised 01-18-2010_DEM-WP(C) ENERG10C--ctn Mid-C_042010 2010GRC 2" xfId="7350"/>
    <cellStyle name="_Portfolio SPlan Base Case.xls Chart 2_Rebuttal Power Costs_Final Order Electric EXHIBIT A-1" xfId="7351"/>
    <cellStyle name="_Portfolio SPlan Base Case.xls Chart 2_Rebuttal Power Costs_Final Order Electric EXHIBIT A-1 2" xfId="7352"/>
    <cellStyle name="_Portfolio SPlan Base Case.xls Chart 2_Rebuttal Power Costs_Final Order Electric EXHIBIT A-1 2 2" xfId="7353"/>
    <cellStyle name="_Portfolio SPlan Base Case.xls Chart 2_Rebuttal Power Costs_Final Order Electric EXHIBIT A-1 3" xfId="7354"/>
    <cellStyle name="_Portfolio SPlan Base Case.xls Chart 2_TENASKA REGULATORY ASSET" xfId="7355"/>
    <cellStyle name="_Portfolio SPlan Base Case.xls Chart 2_TENASKA REGULATORY ASSET 2" xfId="7356"/>
    <cellStyle name="_Portfolio SPlan Base Case.xls Chart 2_TENASKA REGULATORY ASSET 2 2" xfId="7357"/>
    <cellStyle name="_Portfolio SPlan Base Case.xls Chart 2_TENASKA REGULATORY ASSET 3" xfId="7358"/>
    <cellStyle name="_Portfolio SPlan Base Case.xls Chart 3" xfId="7359"/>
    <cellStyle name="_Portfolio SPlan Base Case.xls Chart 3 2" xfId="7360"/>
    <cellStyle name="_Portfolio SPlan Base Case.xls Chart 3 2 2" xfId="7361"/>
    <cellStyle name="_Portfolio SPlan Base Case.xls Chart 3 2 2 2" xfId="7362"/>
    <cellStyle name="_Portfolio SPlan Base Case.xls Chart 3 2 3" xfId="7363"/>
    <cellStyle name="_Portfolio SPlan Base Case.xls Chart 3 3" xfId="7364"/>
    <cellStyle name="_Portfolio SPlan Base Case.xls Chart 3 3 2" xfId="7365"/>
    <cellStyle name="_Portfolio SPlan Base Case.xls Chart 3 4" xfId="7366"/>
    <cellStyle name="_Portfolio SPlan Base Case.xls Chart 3 4 2" xfId="7367"/>
    <cellStyle name="_Portfolio SPlan Base Case.xls Chart 3 5" xfId="7368"/>
    <cellStyle name="_Portfolio SPlan Base Case.xls Chart 3 5 2" xfId="7369"/>
    <cellStyle name="_Portfolio SPlan Base Case.xls Chart 3 6" xfId="7370"/>
    <cellStyle name="_Portfolio SPlan Base Case.xls Chart 3 6 2" xfId="7371"/>
    <cellStyle name="_Portfolio SPlan Base Case.xls Chart 3_Adj Bench DR 3 for Initial Briefs (Electric)" xfId="7372"/>
    <cellStyle name="_Portfolio SPlan Base Case.xls Chart 3_Adj Bench DR 3 for Initial Briefs (Electric) 2" xfId="7373"/>
    <cellStyle name="_Portfolio SPlan Base Case.xls Chart 3_Adj Bench DR 3 for Initial Briefs (Electric) 2 2" xfId="7374"/>
    <cellStyle name="_Portfolio SPlan Base Case.xls Chart 3_Adj Bench DR 3 for Initial Briefs (Electric) 2 2 2" xfId="7375"/>
    <cellStyle name="_Portfolio SPlan Base Case.xls Chart 3_Adj Bench DR 3 for Initial Briefs (Electric) 2 3" xfId="7376"/>
    <cellStyle name="_Portfolio SPlan Base Case.xls Chart 3_Adj Bench DR 3 for Initial Briefs (Electric) 3" xfId="7377"/>
    <cellStyle name="_Portfolio SPlan Base Case.xls Chart 3_Adj Bench DR 3 for Initial Briefs (Electric) 3 2" xfId="7378"/>
    <cellStyle name="_Portfolio SPlan Base Case.xls Chart 3_Adj Bench DR 3 for Initial Briefs (Electric) 4" xfId="7379"/>
    <cellStyle name="_Portfolio SPlan Base Case.xls Chart 3_Adj Bench DR 3 for Initial Briefs (Electric)_DEM-WP(C) ENERG10C--ctn Mid-C_042010 2010GRC" xfId="7380"/>
    <cellStyle name="_Portfolio SPlan Base Case.xls Chart 3_Adj Bench DR 3 for Initial Briefs (Electric)_DEM-WP(C) ENERG10C--ctn Mid-C_042010 2010GRC 2" xfId="7381"/>
    <cellStyle name="_Portfolio SPlan Base Case.xls Chart 3_Book1" xfId="7382"/>
    <cellStyle name="_Portfolio SPlan Base Case.xls Chart 3_Book1 2" xfId="7383"/>
    <cellStyle name="_Portfolio SPlan Base Case.xls Chart 3_Book2" xfId="7384"/>
    <cellStyle name="_Portfolio SPlan Base Case.xls Chart 3_Book2 2" xfId="7385"/>
    <cellStyle name="_Portfolio SPlan Base Case.xls Chart 3_Book2 2 2" xfId="7386"/>
    <cellStyle name="_Portfolio SPlan Base Case.xls Chart 3_Book2 2 2 2" xfId="7387"/>
    <cellStyle name="_Portfolio SPlan Base Case.xls Chart 3_Book2 2 3" xfId="7388"/>
    <cellStyle name="_Portfolio SPlan Base Case.xls Chart 3_Book2 3" xfId="7389"/>
    <cellStyle name="_Portfolio SPlan Base Case.xls Chart 3_Book2 3 2" xfId="7390"/>
    <cellStyle name="_Portfolio SPlan Base Case.xls Chart 3_Book2 4" xfId="7391"/>
    <cellStyle name="_Portfolio SPlan Base Case.xls Chart 3_Book2_Adj Bench DR 3 for Initial Briefs (Electric)" xfId="7392"/>
    <cellStyle name="_Portfolio SPlan Base Case.xls Chart 3_Book2_Adj Bench DR 3 for Initial Briefs (Electric) 2" xfId="7393"/>
    <cellStyle name="_Portfolio SPlan Base Case.xls Chart 3_Book2_Adj Bench DR 3 for Initial Briefs (Electric) 2 2" xfId="7394"/>
    <cellStyle name="_Portfolio SPlan Base Case.xls Chart 3_Book2_Adj Bench DR 3 for Initial Briefs (Electric) 2 2 2" xfId="7395"/>
    <cellStyle name="_Portfolio SPlan Base Case.xls Chart 3_Book2_Adj Bench DR 3 for Initial Briefs (Electric) 2 3" xfId="7396"/>
    <cellStyle name="_Portfolio SPlan Base Case.xls Chart 3_Book2_Adj Bench DR 3 for Initial Briefs (Electric) 3" xfId="7397"/>
    <cellStyle name="_Portfolio SPlan Base Case.xls Chart 3_Book2_Adj Bench DR 3 for Initial Briefs (Electric) 3 2" xfId="7398"/>
    <cellStyle name="_Portfolio SPlan Base Case.xls Chart 3_Book2_Adj Bench DR 3 for Initial Briefs (Electric) 4" xfId="7399"/>
    <cellStyle name="_Portfolio SPlan Base Case.xls Chart 3_Book2_Adj Bench DR 3 for Initial Briefs (Electric)_DEM-WP(C) ENERG10C--ctn Mid-C_042010 2010GRC" xfId="7400"/>
    <cellStyle name="_Portfolio SPlan Base Case.xls Chart 3_Book2_Adj Bench DR 3 for Initial Briefs (Electric)_DEM-WP(C) ENERG10C--ctn Mid-C_042010 2010GRC 2" xfId="7401"/>
    <cellStyle name="_Portfolio SPlan Base Case.xls Chart 3_Book2_DEM-WP(C) ENERG10C--ctn Mid-C_042010 2010GRC" xfId="7402"/>
    <cellStyle name="_Portfolio SPlan Base Case.xls Chart 3_Book2_DEM-WP(C) ENERG10C--ctn Mid-C_042010 2010GRC 2" xfId="7403"/>
    <cellStyle name="_Portfolio SPlan Base Case.xls Chart 3_Book2_Electric Rev Req Model (2009 GRC) Rebuttal" xfId="7404"/>
    <cellStyle name="_Portfolio SPlan Base Case.xls Chart 3_Book2_Electric Rev Req Model (2009 GRC) Rebuttal 2" xfId="7405"/>
    <cellStyle name="_Portfolio SPlan Base Case.xls Chart 3_Book2_Electric Rev Req Model (2009 GRC) Rebuttal 2 2" xfId="7406"/>
    <cellStyle name="_Portfolio SPlan Base Case.xls Chart 3_Book2_Electric Rev Req Model (2009 GRC) Rebuttal 3" xfId="7407"/>
    <cellStyle name="_Portfolio SPlan Base Case.xls Chart 3_Book2_Electric Rev Req Model (2009 GRC) Rebuttal REmoval of New  WH Solar AdjustMI" xfId="7408"/>
    <cellStyle name="_Portfolio SPlan Base Case.xls Chart 3_Book2_Electric Rev Req Model (2009 GRC) Rebuttal REmoval of New  WH Solar AdjustMI 2" xfId="7409"/>
    <cellStyle name="_Portfolio SPlan Base Case.xls Chart 3_Book2_Electric Rev Req Model (2009 GRC) Rebuttal REmoval of New  WH Solar AdjustMI 2 2" xfId="7410"/>
    <cellStyle name="_Portfolio SPlan Base Case.xls Chart 3_Book2_Electric Rev Req Model (2009 GRC) Rebuttal REmoval of New  WH Solar AdjustMI 2 2 2" xfId="7411"/>
    <cellStyle name="_Portfolio SPlan Base Case.xls Chart 3_Book2_Electric Rev Req Model (2009 GRC) Rebuttal REmoval of New  WH Solar AdjustMI 2 3" xfId="7412"/>
    <cellStyle name="_Portfolio SPlan Base Case.xls Chart 3_Book2_Electric Rev Req Model (2009 GRC) Rebuttal REmoval of New  WH Solar AdjustMI 3" xfId="7413"/>
    <cellStyle name="_Portfolio SPlan Base Case.xls Chart 3_Book2_Electric Rev Req Model (2009 GRC) Rebuttal REmoval of New  WH Solar AdjustMI 3 2" xfId="7414"/>
    <cellStyle name="_Portfolio SPlan Base Case.xls Chart 3_Book2_Electric Rev Req Model (2009 GRC) Rebuttal REmoval of New  WH Solar AdjustMI 4" xfId="7415"/>
    <cellStyle name="_Portfolio SPlan Base Case.xls Chart 3_Book2_Electric Rev Req Model (2009 GRC) Rebuttal REmoval of New  WH Solar AdjustMI_DEM-WP(C) ENERG10C--ctn Mid-C_042010 2010GRC" xfId="7416"/>
    <cellStyle name="_Portfolio SPlan Base Case.xls Chart 3_Book2_Electric Rev Req Model (2009 GRC) Rebuttal REmoval of New  WH Solar AdjustMI_DEM-WP(C) ENERG10C--ctn Mid-C_042010 2010GRC 2" xfId="7417"/>
    <cellStyle name="_Portfolio SPlan Base Case.xls Chart 3_Book2_Electric Rev Req Model (2009 GRC) Revised 01-18-2010" xfId="7418"/>
    <cellStyle name="_Portfolio SPlan Base Case.xls Chart 3_Book2_Electric Rev Req Model (2009 GRC) Revised 01-18-2010 2" xfId="7419"/>
    <cellStyle name="_Portfolio SPlan Base Case.xls Chart 3_Book2_Electric Rev Req Model (2009 GRC) Revised 01-18-2010 2 2" xfId="7420"/>
    <cellStyle name="_Portfolio SPlan Base Case.xls Chart 3_Book2_Electric Rev Req Model (2009 GRC) Revised 01-18-2010 2 2 2" xfId="7421"/>
    <cellStyle name="_Portfolio SPlan Base Case.xls Chart 3_Book2_Electric Rev Req Model (2009 GRC) Revised 01-18-2010 2 3" xfId="7422"/>
    <cellStyle name="_Portfolio SPlan Base Case.xls Chart 3_Book2_Electric Rev Req Model (2009 GRC) Revised 01-18-2010 3" xfId="7423"/>
    <cellStyle name="_Portfolio SPlan Base Case.xls Chart 3_Book2_Electric Rev Req Model (2009 GRC) Revised 01-18-2010 3 2" xfId="7424"/>
    <cellStyle name="_Portfolio SPlan Base Case.xls Chart 3_Book2_Electric Rev Req Model (2009 GRC) Revised 01-18-2010 4" xfId="7425"/>
    <cellStyle name="_Portfolio SPlan Base Case.xls Chart 3_Book2_Electric Rev Req Model (2009 GRC) Revised 01-18-2010_DEM-WP(C) ENERG10C--ctn Mid-C_042010 2010GRC" xfId="7426"/>
    <cellStyle name="_Portfolio SPlan Base Case.xls Chart 3_Book2_Electric Rev Req Model (2009 GRC) Revised 01-18-2010_DEM-WP(C) ENERG10C--ctn Mid-C_042010 2010GRC 2" xfId="7427"/>
    <cellStyle name="_Portfolio SPlan Base Case.xls Chart 3_Book2_Final Order Electric EXHIBIT A-1" xfId="7428"/>
    <cellStyle name="_Portfolio SPlan Base Case.xls Chart 3_Book2_Final Order Electric EXHIBIT A-1 2" xfId="7429"/>
    <cellStyle name="_Portfolio SPlan Base Case.xls Chart 3_Book2_Final Order Electric EXHIBIT A-1 2 2" xfId="7430"/>
    <cellStyle name="_Portfolio SPlan Base Case.xls Chart 3_Book2_Final Order Electric EXHIBIT A-1 3" xfId="7431"/>
    <cellStyle name="_Portfolio SPlan Base Case.xls Chart 3_Chelan PUD Power Costs (8-10)" xfId="7432"/>
    <cellStyle name="_Portfolio SPlan Base Case.xls Chart 3_Chelan PUD Power Costs (8-10) 2" xfId="7433"/>
    <cellStyle name="_Portfolio SPlan Base Case.xls Chart 3_Colstrip 1&amp;2 Annual O&amp;M Budgets" xfId="7434"/>
    <cellStyle name="_Portfolio SPlan Base Case.xls Chart 3_Confidential Material" xfId="7435"/>
    <cellStyle name="_Portfolio SPlan Base Case.xls Chart 3_Confidential Material 2" xfId="7436"/>
    <cellStyle name="_Portfolio SPlan Base Case.xls Chart 3_DEM-WP(C) Colstrip 12 Coal Cost Forecast 2010GRC" xfId="7437"/>
    <cellStyle name="_Portfolio SPlan Base Case.xls Chart 3_DEM-WP(C) Colstrip 12 Coal Cost Forecast 2010GRC 2" xfId="7438"/>
    <cellStyle name="_Portfolio SPlan Base Case.xls Chart 3_DEM-WP(C) ENERG10C--ctn Mid-C_042010 2010GRC" xfId="7439"/>
    <cellStyle name="_Portfolio SPlan Base Case.xls Chart 3_DEM-WP(C) ENERG10C--ctn Mid-C_042010 2010GRC 2" xfId="7440"/>
    <cellStyle name="_Portfolio SPlan Base Case.xls Chart 3_DEM-WP(C) Production O&amp;M 2010GRC As-Filed" xfId="7441"/>
    <cellStyle name="_Portfolio SPlan Base Case.xls Chart 3_DEM-WP(C) Production O&amp;M 2010GRC As-Filed 2" xfId="7442"/>
    <cellStyle name="_Portfolio SPlan Base Case.xls Chart 3_DEM-WP(C) Production O&amp;M 2010GRC As-Filed 2 2" xfId="7443"/>
    <cellStyle name="_Portfolio SPlan Base Case.xls Chart 3_DEM-WP(C) Production O&amp;M 2010GRC As-Filed 3" xfId="7444"/>
    <cellStyle name="_Portfolio SPlan Base Case.xls Chart 3_DEM-WP(C) Production O&amp;M 2010GRC As-Filed 3 2" xfId="7445"/>
    <cellStyle name="_Portfolio SPlan Base Case.xls Chart 3_DEM-WP(C) Production O&amp;M 2010GRC As-Filed 4" xfId="7446"/>
    <cellStyle name="_Portfolio SPlan Base Case.xls Chart 3_DEM-WP(C) Production O&amp;M 2010GRC As-Filed 4 2" xfId="7447"/>
    <cellStyle name="_Portfolio SPlan Base Case.xls Chart 3_DEM-WP(C) Production O&amp;M 2010GRC As-Filed 5" xfId="7448"/>
    <cellStyle name="_Portfolio SPlan Base Case.xls Chart 3_DEM-WP(C) Production O&amp;M 2010GRC As-Filed 5 2" xfId="7449"/>
    <cellStyle name="_Portfolio SPlan Base Case.xls Chart 3_DEM-WP(C) Production O&amp;M 2010GRC As-Filed 6" xfId="7450"/>
    <cellStyle name="_Portfolio SPlan Base Case.xls Chart 3_DEM-WP(C) Production O&amp;M 2010GRC As-Filed 6 2" xfId="7451"/>
    <cellStyle name="_Portfolio SPlan Base Case.xls Chart 3_Electric Rev Req Model (2009 GRC) " xfId="7452"/>
    <cellStyle name="_Portfolio SPlan Base Case.xls Chart 3_Electric Rev Req Model (2009 GRC)  2" xfId="7453"/>
    <cellStyle name="_Portfolio SPlan Base Case.xls Chart 3_Electric Rev Req Model (2009 GRC)  2 2" xfId="7454"/>
    <cellStyle name="_Portfolio SPlan Base Case.xls Chart 3_Electric Rev Req Model (2009 GRC)  2 2 2" xfId="7455"/>
    <cellStyle name="_Portfolio SPlan Base Case.xls Chart 3_Electric Rev Req Model (2009 GRC)  2 3" xfId="7456"/>
    <cellStyle name="_Portfolio SPlan Base Case.xls Chart 3_Electric Rev Req Model (2009 GRC)  3" xfId="7457"/>
    <cellStyle name="_Portfolio SPlan Base Case.xls Chart 3_Electric Rev Req Model (2009 GRC)  3 2" xfId="7458"/>
    <cellStyle name="_Portfolio SPlan Base Case.xls Chart 3_Electric Rev Req Model (2009 GRC)  4" xfId="7459"/>
    <cellStyle name="_Portfolio SPlan Base Case.xls Chart 3_Electric Rev Req Model (2009 GRC) _DEM-WP(C) ENERG10C--ctn Mid-C_042010 2010GRC" xfId="7460"/>
    <cellStyle name="_Portfolio SPlan Base Case.xls Chart 3_Electric Rev Req Model (2009 GRC) _DEM-WP(C) ENERG10C--ctn Mid-C_042010 2010GRC 2" xfId="7461"/>
    <cellStyle name="_Portfolio SPlan Base Case.xls Chart 3_Electric Rev Req Model (2009 GRC) Rebuttal" xfId="7462"/>
    <cellStyle name="_Portfolio SPlan Base Case.xls Chart 3_Electric Rev Req Model (2009 GRC) Rebuttal 2" xfId="7463"/>
    <cellStyle name="_Portfolio SPlan Base Case.xls Chart 3_Electric Rev Req Model (2009 GRC) Rebuttal 2 2" xfId="7464"/>
    <cellStyle name="_Portfolio SPlan Base Case.xls Chart 3_Electric Rev Req Model (2009 GRC) Rebuttal 3" xfId="7465"/>
    <cellStyle name="_Portfolio SPlan Base Case.xls Chart 3_Electric Rev Req Model (2009 GRC) Rebuttal REmoval of New  WH Solar AdjustMI" xfId="7466"/>
    <cellStyle name="_Portfolio SPlan Base Case.xls Chart 3_Electric Rev Req Model (2009 GRC) Rebuttal REmoval of New  WH Solar AdjustMI 2" xfId="7467"/>
    <cellStyle name="_Portfolio SPlan Base Case.xls Chart 3_Electric Rev Req Model (2009 GRC) Rebuttal REmoval of New  WH Solar AdjustMI 2 2" xfId="7468"/>
    <cellStyle name="_Portfolio SPlan Base Case.xls Chart 3_Electric Rev Req Model (2009 GRC) Rebuttal REmoval of New  WH Solar AdjustMI 2 2 2" xfId="7469"/>
    <cellStyle name="_Portfolio SPlan Base Case.xls Chart 3_Electric Rev Req Model (2009 GRC) Rebuttal REmoval of New  WH Solar AdjustMI 2 3" xfId="7470"/>
    <cellStyle name="_Portfolio SPlan Base Case.xls Chart 3_Electric Rev Req Model (2009 GRC) Rebuttal REmoval of New  WH Solar AdjustMI 3" xfId="7471"/>
    <cellStyle name="_Portfolio SPlan Base Case.xls Chart 3_Electric Rev Req Model (2009 GRC) Rebuttal REmoval of New  WH Solar AdjustMI 3 2" xfId="7472"/>
    <cellStyle name="_Portfolio SPlan Base Case.xls Chart 3_Electric Rev Req Model (2009 GRC) Rebuttal REmoval of New  WH Solar AdjustMI 4" xfId="7473"/>
    <cellStyle name="_Portfolio SPlan Base Case.xls Chart 3_Electric Rev Req Model (2009 GRC) Rebuttal REmoval of New  WH Solar AdjustMI_DEM-WP(C) ENERG10C--ctn Mid-C_042010 2010GRC" xfId="7474"/>
    <cellStyle name="_Portfolio SPlan Base Case.xls Chart 3_Electric Rev Req Model (2009 GRC) Rebuttal REmoval of New  WH Solar AdjustMI_DEM-WP(C) ENERG10C--ctn Mid-C_042010 2010GRC 2" xfId="7475"/>
    <cellStyle name="_Portfolio SPlan Base Case.xls Chart 3_Electric Rev Req Model (2009 GRC) Revised 01-18-2010" xfId="7476"/>
    <cellStyle name="_Portfolio SPlan Base Case.xls Chart 3_Electric Rev Req Model (2009 GRC) Revised 01-18-2010 2" xfId="7477"/>
    <cellStyle name="_Portfolio SPlan Base Case.xls Chart 3_Electric Rev Req Model (2009 GRC) Revised 01-18-2010 2 2" xfId="7478"/>
    <cellStyle name="_Portfolio SPlan Base Case.xls Chart 3_Electric Rev Req Model (2009 GRC) Revised 01-18-2010 2 2 2" xfId="7479"/>
    <cellStyle name="_Portfolio SPlan Base Case.xls Chart 3_Electric Rev Req Model (2009 GRC) Revised 01-18-2010 2 3" xfId="7480"/>
    <cellStyle name="_Portfolio SPlan Base Case.xls Chart 3_Electric Rev Req Model (2009 GRC) Revised 01-18-2010 3" xfId="7481"/>
    <cellStyle name="_Portfolio SPlan Base Case.xls Chart 3_Electric Rev Req Model (2009 GRC) Revised 01-18-2010 3 2" xfId="7482"/>
    <cellStyle name="_Portfolio SPlan Base Case.xls Chart 3_Electric Rev Req Model (2009 GRC) Revised 01-18-2010 4" xfId="7483"/>
    <cellStyle name="_Portfolio SPlan Base Case.xls Chart 3_Electric Rev Req Model (2009 GRC) Revised 01-18-2010_DEM-WP(C) ENERG10C--ctn Mid-C_042010 2010GRC" xfId="7484"/>
    <cellStyle name="_Portfolio SPlan Base Case.xls Chart 3_Electric Rev Req Model (2009 GRC) Revised 01-18-2010_DEM-WP(C) ENERG10C--ctn Mid-C_042010 2010GRC 2" xfId="7485"/>
    <cellStyle name="_Portfolio SPlan Base Case.xls Chart 3_Electric Rev Req Model (2010 GRC)" xfId="7486"/>
    <cellStyle name="_Portfolio SPlan Base Case.xls Chart 3_Electric Rev Req Model (2010 GRC) 2" xfId="7487"/>
    <cellStyle name="_Portfolio SPlan Base Case.xls Chart 3_Electric Rev Req Model (2010 GRC) SF" xfId="7488"/>
    <cellStyle name="_Portfolio SPlan Base Case.xls Chart 3_Electric Rev Req Model (2010 GRC) SF 2" xfId="7489"/>
    <cellStyle name="_Portfolio SPlan Base Case.xls Chart 3_Final Order Electric EXHIBIT A-1" xfId="7490"/>
    <cellStyle name="_Portfolio SPlan Base Case.xls Chart 3_Final Order Electric EXHIBIT A-1 2" xfId="7491"/>
    <cellStyle name="_Portfolio SPlan Base Case.xls Chart 3_Final Order Electric EXHIBIT A-1 2 2" xfId="7492"/>
    <cellStyle name="_Portfolio SPlan Base Case.xls Chart 3_Final Order Electric EXHIBIT A-1 3" xfId="7493"/>
    <cellStyle name="_Portfolio SPlan Base Case.xls Chart 3_NIM Summary" xfId="7494"/>
    <cellStyle name="_Portfolio SPlan Base Case.xls Chart 3_NIM Summary 2" xfId="7495"/>
    <cellStyle name="_Portfolio SPlan Base Case.xls Chart 3_NIM Summary 2 2" xfId="7496"/>
    <cellStyle name="_Portfolio SPlan Base Case.xls Chart 3_NIM Summary 2 2 2" xfId="7497"/>
    <cellStyle name="_Portfolio SPlan Base Case.xls Chart 3_NIM Summary 2 3" xfId="7498"/>
    <cellStyle name="_Portfolio SPlan Base Case.xls Chart 3_NIM Summary 3" xfId="7499"/>
    <cellStyle name="_Portfolio SPlan Base Case.xls Chart 3_NIM Summary 3 2" xfId="7500"/>
    <cellStyle name="_Portfolio SPlan Base Case.xls Chart 3_NIM Summary 4" xfId="7501"/>
    <cellStyle name="_Portfolio SPlan Base Case.xls Chart 3_NIM Summary_DEM-WP(C) ENERG10C--ctn Mid-C_042010 2010GRC" xfId="7502"/>
    <cellStyle name="_Portfolio SPlan Base Case.xls Chart 3_NIM Summary_DEM-WP(C) ENERG10C--ctn Mid-C_042010 2010GRC 2" xfId="7503"/>
    <cellStyle name="_Portfolio SPlan Base Case.xls Chart 3_Rebuttal Power Costs" xfId="7504"/>
    <cellStyle name="_Portfolio SPlan Base Case.xls Chart 3_Rebuttal Power Costs 2" xfId="7505"/>
    <cellStyle name="_Portfolio SPlan Base Case.xls Chart 3_Rebuttal Power Costs 2 2" xfId="7506"/>
    <cellStyle name="_Portfolio SPlan Base Case.xls Chart 3_Rebuttal Power Costs 2 2 2" xfId="7507"/>
    <cellStyle name="_Portfolio SPlan Base Case.xls Chart 3_Rebuttal Power Costs 2 3" xfId="7508"/>
    <cellStyle name="_Portfolio SPlan Base Case.xls Chart 3_Rebuttal Power Costs 3" xfId="7509"/>
    <cellStyle name="_Portfolio SPlan Base Case.xls Chart 3_Rebuttal Power Costs 3 2" xfId="7510"/>
    <cellStyle name="_Portfolio SPlan Base Case.xls Chart 3_Rebuttal Power Costs 4" xfId="7511"/>
    <cellStyle name="_Portfolio SPlan Base Case.xls Chart 3_Rebuttal Power Costs_Adj Bench DR 3 for Initial Briefs (Electric)" xfId="7512"/>
    <cellStyle name="_Portfolio SPlan Base Case.xls Chart 3_Rebuttal Power Costs_Adj Bench DR 3 for Initial Briefs (Electric) 2" xfId="7513"/>
    <cellStyle name="_Portfolio SPlan Base Case.xls Chart 3_Rebuttal Power Costs_Adj Bench DR 3 for Initial Briefs (Electric) 2 2" xfId="7514"/>
    <cellStyle name="_Portfolio SPlan Base Case.xls Chart 3_Rebuttal Power Costs_Adj Bench DR 3 for Initial Briefs (Electric) 2 2 2" xfId="7515"/>
    <cellStyle name="_Portfolio SPlan Base Case.xls Chart 3_Rebuttal Power Costs_Adj Bench DR 3 for Initial Briefs (Electric) 2 3" xfId="7516"/>
    <cellStyle name="_Portfolio SPlan Base Case.xls Chart 3_Rebuttal Power Costs_Adj Bench DR 3 for Initial Briefs (Electric) 3" xfId="7517"/>
    <cellStyle name="_Portfolio SPlan Base Case.xls Chart 3_Rebuttal Power Costs_Adj Bench DR 3 for Initial Briefs (Electric) 3 2" xfId="7518"/>
    <cellStyle name="_Portfolio SPlan Base Case.xls Chart 3_Rebuttal Power Costs_Adj Bench DR 3 for Initial Briefs (Electric) 4" xfId="7519"/>
    <cellStyle name="_Portfolio SPlan Base Case.xls Chart 3_Rebuttal Power Costs_Adj Bench DR 3 for Initial Briefs (Electric)_DEM-WP(C) ENERG10C--ctn Mid-C_042010 2010GRC" xfId="7520"/>
    <cellStyle name="_Portfolio SPlan Base Case.xls Chart 3_Rebuttal Power Costs_Adj Bench DR 3 for Initial Briefs (Electric)_DEM-WP(C) ENERG10C--ctn Mid-C_042010 2010GRC 2" xfId="7521"/>
    <cellStyle name="_Portfolio SPlan Base Case.xls Chart 3_Rebuttal Power Costs_DEM-WP(C) ENERG10C--ctn Mid-C_042010 2010GRC" xfId="7522"/>
    <cellStyle name="_Portfolio SPlan Base Case.xls Chart 3_Rebuttal Power Costs_DEM-WP(C) ENERG10C--ctn Mid-C_042010 2010GRC 2" xfId="7523"/>
    <cellStyle name="_Portfolio SPlan Base Case.xls Chart 3_Rebuttal Power Costs_Electric Rev Req Model (2009 GRC) Rebuttal" xfId="7524"/>
    <cellStyle name="_Portfolio SPlan Base Case.xls Chart 3_Rebuttal Power Costs_Electric Rev Req Model (2009 GRC) Rebuttal 2" xfId="7525"/>
    <cellStyle name="_Portfolio SPlan Base Case.xls Chart 3_Rebuttal Power Costs_Electric Rev Req Model (2009 GRC) Rebuttal 2 2" xfId="7526"/>
    <cellStyle name="_Portfolio SPlan Base Case.xls Chart 3_Rebuttal Power Costs_Electric Rev Req Model (2009 GRC) Rebuttal 3" xfId="7527"/>
    <cellStyle name="_Portfolio SPlan Base Case.xls Chart 3_Rebuttal Power Costs_Electric Rev Req Model (2009 GRC) Rebuttal REmoval of New  WH Solar AdjustMI" xfId="7528"/>
    <cellStyle name="_Portfolio SPlan Base Case.xls Chart 3_Rebuttal Power Costs_Electric Rev Req Model (2009 GRC) Rebuttal REmoval of New  WH Solar AdjustMI 2" xfId="7529"/>
    <cellStyle name="_Portfolio SPlan Base Case.xls Chart 3_Rebuttal Power Costs_Electric Rev Req Model (2009 GRC) Rebuttal REmoval of New  WH Solar AdjustMI 2 2" xfId="7530"/>
    <cellStyle name="_Portfolio SPlan Base Case.xls Chart 3_Rebuttal Power Costs_Electric Rev Req Model (2009 GRC) Rebuttal REmoval of New  WH Solar AdjustMI 2 2 2" xfId="7531"/>
    <cellStyle name="_Portfolio SPlan Base Case.xls Chart 3_Rebuttal Power Costs_Electric Rev Req Model (2009 GRC) Rebuttal REmoval of New  WH Solar AdjustMI 2 3" xfId="7532"/>
    <cellStyle name="_Portfolio SPlan Base Case.xls Chart 3_Rebuttal Power Costs_Electric Rev Req Model (2009 GRC) Rebuttal REmoval of New  WH Solar AdjustMI 3" xfId="7533"/>
    <cellStyle name="_Portfolio SPlan Base Case.xls Chart 3_Rebuttal Power Costs_Electric Rev Req Model (2009 GRC) Rebuttal REmoval of New  WH Solar AdjustMI 3 2" xfId="7534"/>
    <cellStyle name="_Portfolio SPlan Base Case.xls Chart 3_Rebuttal Power Costs_Electric Rev Req Model (2009 GRC) Rebuttal REmoval of New  WH Solar AdjustMI 4" xfId="7535"/>
    <cellStyle name="_Portfolio SPlan Base Case.xls Chart 3_Rebuttal Power Costs_Electric Rev Req Model (2009 GRC) Rebuttal REmoval of New  WH Solar AdjustMI_DEM-WP(C) ENERG10C--ctn Mid-C_042010 2010GRC" xfId="7536"/>
    <cellStyle name="_Portfolio SPlan Base Case.xls Chart 3_Rebuttal Power Costs_Electric Rev Req Model (2009 GRC) Rebuttal REmoval of New  WH Solar AdjustMI_DEM-WP(C) ENERG10C--ctn Mid-C_042010 2010GRC 2" xfId="7537"/>
    <cellStyle name="_Portfolio SPlan Base Case.xls Chart 3_Rebuttal Power Costs_Electric Rev Req Model (2009 GRC) Revised 01-18-2010" xfId="7538"/>
    <cellStyle name="_Portfolio SPlan Base Case.xls Chart 3_Rebuttal Power Costs_Electric Rev Req Model (2009 GRC) Revised 01-18-2010 2" xfId="7539"/>
    <cellStyle name="_Portfolio SPlan Base Case.xls Chart 3_Rebuttal Power Costs_Electric Rev Req Model (2009 GRC) Revised 01-18-2010 2 2" xfId="7540"/>
    <cellStyle name="_Portfolio SPlan Base Case.xls Chart 3_Rebuttal Power Costs_Electric Rev Req Model (2009 GRC) Revised 01-18-2010 2 2 2" xfId="7541"/>
    <cellStyle name="_Portfolio SPlan Base Case.xls Chart 3_Rebuttal Power Costs_Electric Rev Req Model (2009 GRC) Revised 01-18-2010 2 3" xfId="7542"/>
    <cellStyle name="_Portfolio SPlan Base Case.xls Chart 3_Rebuttal Power Costs_Electric Rev Req Model (2009 GRC) Revised 01-18-2010 3" xfId="7543"/>
    <cellStyle name="_Portfolio SPlan Base Case.xls Chart 3_Rebuttal Power Costs_Electric Rev Req Model (2009 GRC) Revised 01-18-2010 3 2" xfId="7544"/>
    <cellStyle name="_Portfolio SPlan Base Case.xls Chart 3_Rebuttal Power Costs_Electric Rev Req Model (2009 GRC) Revised 01-18-2010 4" xfId="7545"/>
    <cellStyle name="_Portfolio SPlan Base Case.xls Chart 3_Rebuttal Power Costs_Electric Rev Req Model (2009 GRC) Revised 01-18-2010_DEM-WP(C) ENERG10C--ctn Mid-C_042010 2010GRC" xfId="7546"/>
    <cellStyle name="_Portfolio SPlan Base Case.xls Chart 3_Rebuttal Power Costs_Electric Rev Req Model (2009 GRC) Revised 01-18-2010_DEM-WP(C) ENERG10C--ctn Mid-C_042010 2010GRC 2" xfId="7547"/>
    <cellStyle name="_Portfolio SPlan Base Case.xls Chart 3_Rebuttal Power Costs_Final Order Electric EXHIBIT A-1" xfId="7548"/>
    <cellStyle name="_Portfolio SPlan Base Case.xls Chart 3_Rebuttal Power Costs_Final Order Electric EXHIBIT A-1 2" xfId="7549"/>
    <cellStyle name="_Portfolio SPlan Base Case.xls Chart 3_Rebuttal Power Costs_Final Order Electric EXHIBIT A-1 2 2" xfId="7550"/>
    <cellStyle name="_Portfolio SPlan Base Case.xls Chart 3_Rebuttal Power Costs_Final Order Electric EXHIBIT A-1 3" xfId="7551"/>
    <cellStyle name="_Portfolio SPlan Base Case.xls Chart 3_TENASKA REGULATORY ASSET" xfId="7552"/>
    <cellStyle name="_Portfolio SPlan Base Case.xls Chart 3_TENASKA REGULATORY ASSET 2" xfId="7553"/>
    <cellStyle name="_Portfolio SPlan Base Case.xls Chart 3_TENASKA REGULATORY ASSET 2 2" xfId="7554"/>
    <cellStyle name="_Portfolio SPlan Base Case.xls Chart 3_TENASKA REGULATORY ASSET 3" xfId="7555"/>
    <cellStyle name="_Power Cost Value Copy 11.30.05 gas 1.09.06 AURORA at 1.10.06" xfId="7556"/>
    <cellStyle name="_Power Cost Value Copy 11.30.05 gas 1.09.06 AURORA at 1.10.06 2" xfId="7557"/>
    <cellStyle name="_Power Cost Value Copy 11.30.05 gas 1.09.06 AURORA at 1.10.06 2 2" xfId="7558"/>
    <cellStyle name="_Power Cost Value Copy 11.30.05 gas 1.09.06 AURORA at 1.10.06 2 2 2" xfId="7559"/>
    <cellStyle name="_Power Cost Value Copy 11.30.05 gas 1.09.06 AURORA at 1.10.06 2 2 2 2" xfId="7560"/>
    <cellStyle name="_Power Cost Value Copy 11.30.05 gas 1.09.06 AURORA at 1.10.06 2 2 3" xfId="7561"/>
    <cellStyle name="_Power Cost Value Copy 11.30.05 gas 1.09.06 AURORA at 1.10.06 2 3" xfId="7562"/>
    <cellStyle name="_Power Cost Value Copy 11.30.05 gas 1.09.06 AURORA at 1.10.06 2 3 2" xfId="7563"/>
    <cellStyle name="_Power Cost Value Copy 11.30.05 gas 1.09.06 AURORA at 1.10.06 2 4" xfId="7564"/>
    <cellStyle name="_Power Cost Value Copy 11.30.05 gas 1.09.06 AURORA at 1.10.06 3" xfId="7565"/>
    <cellStyle name="_Power Cost Value Copy 11.30.05 gas 1.09.06 AURORA at 1.10.06 3 2" xfId="7566"/>
    <cellStyle name="_Power Cost Value Copy 11.30.05 gas 1.09.06 AURORA at 1.10.06 3 2 2" xfId="7567"/>
    <cellStyle name="_Power Cost Value Copy 11.30.05 gas 1.09.06 AURORA at 1.10.06 3 3" xfId="7568"/>
    <cellStyle name="_Power Cost Value Copy 11.30.05 gas 1.09.06 AURORA at 1.10.06 4" xfId="7569"/>
    <cellStyle name="_Power Cost Value Copy 11.30.05 gas 1.09.06 AURORA at 1.10.06 4 2" xfId="7570"/>
    <cellStyle name="_Power Cost Value Copy 11.30.05 gas 1.09.06 AURORA at 1.10.06 4 2 2" xfId="7571"/>
    <cellStyle name="_Power Cost Value Copy 11.30.05 gas 1.09.06 AURORA at 1.10.06 4 3" xfId="7572"/>
    <cellStyle name="_Power Cost Value Copy 11.30.05 gas 1.09.06 AURORA at 1.10.06 5" xfId="7573"/>
    <cellStyle name="_Power Cost Value Copy 11.30.05 gas 1.09.06 AURORA at 1.10.06 5 2" xfId="7574"/>
    <cellStyle name="_Power Cost Value Copy 11.30.05 gas 1.09.06 AURORA at 1.10.06 6" xfId="7575"/>
    <cellStyle name="_Power Cost Value Copy 11.30.05 gas 1.09.06 AURORA at 1.10.06 6 2" xfId="7576"/>
    <cellStyle name="_Power Cost Value Copy 11.30.05 gas 1.09.06 AURORA at 1.10.06 6 2 2" xfId="7577"/>
    <cellStyle name="_Power Cost Value Copy 11.30.05 gas 1.09.06 AURORA at 1.10.06 6 3" xfId="7578"/>
    <cellStyle name="_Power Cost Value Copy 11.30.05 gas 1.09.06 AURORA at 1.10.06 7" xfId="7579"/>
    <cellStyle name="_Power Cost Value Copy 11.30.05 gas 1.09.06 AURORA at 1.10.06 7 2" xfId="7580"/>
    <cellStyle name="_Power Cost Value Copy 11.30.05 gas 1.09.06 AURORA at 1.10.06 7 2 2" xfId="7581"/>
    <cellStyle name="_Power Cost Value Copy 11.30.05 gas 1.09.06 AURORA at 1.10.06 7 3" xfId="7582"/>
    <cellStyle name="_Power Cost Value Copy 11.30.05 gas 1.09.06 AURORA at 1.10.06 8" xfId="7583"/>
    <cellStyle name="_Power Cost Value Copy 11.30.05 gas 1.09.06 AURORA at 1.10.06_04 07E Wild Horse Wind Expansion (C) (2)" xfId="7584"/>
    <cellStyle name="_Power Cost Value Copy 11.30.05 gas 1.09.06 AURORA at 1.10.06_04 07E Wild Horse Wind Expansion (C) (2) 2" xfId="7585"/>
    <cellStyle name="_Power Cost Value Copy 11.30.05 gas 1.09.06 AURORA at 1.10.06_04 07E Wild Horse Wind Expansion (C) (2) 2 2" xfId="7586"/>
    <cellStyle name="_Power Cost Value Copy 11.30.05 gas 1.09.06 AURORA at 1.10.06_04 07E Wild Horse Wind Expansion (C) (2) 2 2 2" xfId="7587"/>
    <cellStyle name="_Power Cost Value Copy 11.30.05 gas 1.09.06 AURORA at 1.10.06_04 07E Wild Horse Wind Expansion (C) (2) 2 3" xfId="7588"/>
    <cellStyle name="_Power Cost Value Copy 11.30.05 gas 1.09.06 AURORA at 1.10.06_04 07E Wild Horse Wind Expansion (C) (2) 3" xfId="7589"/>
    <cellStyle name="_Power Cost Value Copy 11.30.05 gas 1.09.06 AURORA at 1.10.06_04 07E Wild Horse Wind Expansion (C) (2) 3 2" xfId="7590"/>
    <cellStyle name="_Power Cost Value Copy 11.30.05 gas 1.09.06 AURORA at 1.10.06_04 07E Wild Horse Wind Expansion (C) (2) 4" xfId="7591"/>
    <cellStyle name="_Power Cost Value Copy 11.30.05 gas 1.09.06 AURORA at 1.10.06_04 07E Wild Horse Wind Expansion (C) (2)_Adj Bench DR 3 for Initial Briefs (Electric)" xfId="7592"/>
    <cellStyle name="_Power Cost Value Copy 11.30.05 gas 1.09.06 AURORA at 1.10.06_04 07E Wild Horse Wind Expansion (C) (2)_Adj Bench DR 3 for Initial Briefs (Electric) 2" xfId="7593"/>
    <cellStyle name="_Power Cost Value Copy 11.30.05 gas 1.09.06 AURORA at 1.10.06_04 07E Wild Horse Wind Expansion (C) (2)_Adj Bench DR 3 for Initial Briefs (Electric) 2 2" xfId="7594"/>
    <cellStyle name="_Power Cost Value Copy 11.30.05 gas 1.09.06 AURORA at 1.10.06_04 07E Wild Horse Wind Expansion (C) (2)_Adj Bench DR 3 for Initial Briefs (Electric) 2 2 2" xfId="7595"/>
    <cellStyle name="_Power Cost Value Copy 11.30.05 gas 1.09.06 AURORA at 1.10.06_04 07E Wild Horse Wind Expansion (C) (2)_Adj Bench DR 3 for Initial Briefs (Electric) 2 3" xfId="7596"/>
    <cellStyle name="_Power Cost Value Copy 11.30.05 gas 1.09.06 AURORA at 1.10.06_04 07E Wild Horse Wind Expansion (C) (2)_Adj Bench DR 3 for Initial Briefs (Electric) 3" xfId="7597"/>
    <cellStyle name="_Power Cost Value Copy 11.30.05 gas 1.09.06 AURORA at 1.10.06_04 07E Wild Horse Wind Expansion (C) (2)_Adj Bench DR 3 for Initial Briefs (Electric) 3 2" xfId="7598"/>
    <cellStyle name="_Power Cost Value Copy 11.30.05 gas 1.09.06 AURORA at 1.10.06_04 07E Wild Horse Wind Expansion (C) (2)_Adj Bench DR 3 for Initial Briefs (Electric) 4" xfId="7599"/>
    <cellStyle name="_Power Cost Value Copy 11.30.05 gas 1.09.06 AURORA at 1.10.06_04 07E Wild Horse Wind Expansion (C) (2)_Adj Bench DR 3 for Initial Briefs (Electric)_DEM-WP(C) ENERG10C--ctn Mid-C_042010 2010GRC" xfId="7600"/>
    <cellStyle name="_Power Cost Value Copy 11.30.05 gas 1.09.06 AURORA at 1.10.06_04 07E Wild Horse Wind Expansion (C) (2)_Adj Bench DR 3 for Initial Briefs (Electric)_DEM-WP(C) ENERG10C--ctn Mid-C_042010 2010GRC 2" xfId="7601"/>
    <cellStyle name="_Power Cost Value Copy 11.30.05 gas 1.09.06 AURORA at 1.10.06_04 07E Wild Horse Wind Expansion (C) (2)_Book1" xfId="7602"/>
    <cellStyle name="_Power Cost Value Copy 11.30.05 gas 1.09.06 AURORA at 1.10.06_04 07E Wild Horse Wind Expansion (C) (2)_Book1 2" xfId="7603"/>
    <cellStyle name="_Power Cost Value Copy 11.30.05 gas 1.09.06 AURORA at 1.10.06_04 07E Wild Horse Wind Expansion (C) (2)_DEM-WP(C) ENERG10C--ctn Mid-C_042010 2010GRC" xfId="7604"/>
    <cellStyle name="_Power Cost Value Copy 11.30.05 gas 1.09.06 AURORA at 1.10.06_04 07E Wild Horse Wind Expansion (C) (2)_DEM-WP(C) ENERG10C--ctn Mid-C_042010 2010GRC 2" xfId="7605"/>
    <cellStyle name="_Power Cost Value Copy 11.30.05 gas 1.09.06 AURORA at 1.10.06_04 07E Wild Horse Wind Expansion (C) (2)_Electric Rev Req Model (2009 GRC) " xfId="7606"/>
    <cellStyle name="_Power Cost Value Copy 11.30.05 gas 1.09.06 AURORA at 1.10.06_04 07E Wild Horse Wind Expansion (C) (2)_Electric Rev Req Model (2009 GRC)  2" xfId="7607"/>
    <cellStyle name="_Power Cost Value Copy 11.30.05 gas 1.09.06 AURORA at 1.10.06_04 07E Wild Horse Wind Expansion (C) (2)_Electric Rev Req Model (2009 GRC)  2 2" xfId="7608"/>
    <cellStyle name="_Power Cost Value Copy 11.30.05 gas 1.09.06 AURORA at 1.10.06_04 07E Wild Horse Wind Expansion (C) (2)_Electric Rev Req Model (2009 GRC)  2 2 2" xfId="7609"/>
    <cellStyle name="_Power Cost Value Copy 11.30.05 gas 1.09.06 AURORA at 1.10.06_04 07E Wild Horse Wind Expansion (C) (2)_Electric Rev Req Model (2009 GRC)  2 3" xfId="7610"/>
    <cellStyle name="_Power Cost Value Copy 11.30.05 gas 1.09.06 AURORA at 1.10.06_04 07E Wild Horse Wind Expansion (C) (2)_Electric Rev Req Model (2009 GRC)  3" xfId="7611"/>
    <cellStyle name="_Power Cost Value Copy 11.30.05 gas 1.09.06 AURORA at 1.10.06_04 07E Wild Horse Wind Expansion (C) (2)_Electric Rev Req Model (2009 GRC)  3 2" xfId="7612"/>
    <cellStyle name="_Power Cost Value Copy 11.30.05 gas 1.09.06 AURORA at 1.10.06_04 07E Wild Horse Wind Expansion (C) (2)_Electric Rev Req Model (2009 GRC)  4" xfId="7613"/>
    <cellStyle name="_Power Cost Value Copy 11.30.05 gas 1.09.06 AURORA at 1.10.06_04 07E Wild Horse Wind Expansion (C) (2)_Electric Rev Req Model (2009 GRC) _DEM-WP(C) ENERG10C--ctn Mid-C_042010 2010GRC" xfId="7614"/>
    <cellStyle name="_Power Cost Value Copy 11.30.05 gas 1.09.06 AURORA at 1.10.06_04 07E Wild Horse Wind Expansion (C) (2)_Electric Rev Req Model (2009 GRC) _DEM-WP(C) ENERG10C--ctn Mid-C_042010 2010GRC 2" xfId="7615"/>
    <cellStyle name="_Power Cost Value Copy 11.30.05 gas 1.09.06 AURORA at 1.10.06_04 07E Wild Horse Wind Expansion (C) (2)_Electric Rev Req Model (2009 GRC) Rebuttal" xfId="7616"/>
    <cellStyle name="_Power Cost Value Copy 11.30.05 gas 1.09.06 AURORA at 1.10.06_04 07E Wild Horse Wind Expansion (C) (2)_Electric Rev Req Model (2009 GRC) Rebuttal 2" xfId="7617"/>
    <cellStyle name="_Power Cost Value Copy 11.30.05 gas 1.09.06 AURORA at 1.10.06_04 07E Wild Horse Wind Expansion (C) (2)_Electric Rev Req Model (2009 GRC) Rebuttal 2 2" xfId="7618"/>
    <cellStyle name="_Power Cost Value Copy 11.30.05 gas 1.09.06 AURORA at 1.10.06_04 07E Wild Horse Wind Expansion (C) (2)_Electric Rev Req Model (2009 GRC) Rebuttal 3" xfId="7619"/>
    <cellStyle name="_Power Cost Value Copy 11.30.05 gas 1.09.06 AURORA at 1.10.06_04 07E Wild Horse Wind Expansion (C) (2)_Electric Rev Req Model (2009 GRC) Rebuttal REmoval of New  WH Solar AdjustMI" xfId="7620"/>
    <cellStyle name="_Power Cost Value Copy 11.30.05 gas 1.09.06 AURORA at 1.10.06_04 07E Wild Horse Wind Expansion (C) (2)_Electric Rev Req Model (2009 GRC) Rebuttal REmoval of New  WH Solar AdjustMI 2" xfId="7621"/>
    <cellStyle name="_Power Cost Value Copy 11.30.05 gas 1.09.06 AURORA at 1.10.06_04 07E Wild Horse Wind Expansion (C) (2)_Electric Rev Req Model (2009 GRC) Rebuttal REmoval of New  WH Solar AdjustMI 2 2" xfId="7622"/>
    <cellStyle name="_Power Cost Value Copy 11.30.05 gas 1.09.06 AURORA at 1.10.06_04 07E Wild Horse Wind Expansion (C) (2)_Electric Rev Req Model (2009 GRC) Rebuttal REmoval of New  WH Solar AdjustMI 3" xfId="7623"/>
    <cellStyle name="_Power Cost Value Copy 11.30.05 gas 1.09.06 AURORA at 1.10.06_04 07E Wild Horse Wind Expansion (C) (2)_Electric Rev Req Model (2009 GRC) Rebuttal REmoval of New  WH Solar AdjustMI 3 2" xfId="7624"/>
    <cellStyle name="_Power Cost Value Copy 11.30.05 gas 1.09.06 AURORA at 1.10.06_04 07E Wild Horse Wind Expansion (C) (2)_Electric Rev Req Model (2009 GRC) Rebuttal REmoval of New  WH Solar AdjustMI 4" xfId="7625"/>
    <cellStyle name="_Power Cost Value Copy 11.30.05 gas 1.09.06 AURORA at 1.10.06_04 07E Wild Horse Wind Expansion (C) (2)_Electric Rev Req Model (2009 GRC) Rebuttal REmoval of New  WH Solar AdjustMI_DEM-WP(C) ENERG10C--ctn Mid-C_042010 2010GRC" xfId="7626"/>
    <cellStyle name="_Power Cost Value Copy 11.30.05 gas 1.09.06 AURORA at 1.10.06_04 07E Wild Horse Wind Expansion (C) (2)_Electric Rev Req Model (2009 GRC) Rebuttal REmoval of New  WH Solar AdjustMI_DEM-WP(C) ENERG10C--ctn Mid-C_042010 2010GRC 2" xfId="7627"/>
    <cellStyle name="_Power Cost Value Copy 11.30.05 gas 1.09.06 AURORA at 1.10.06_04 07E Wild Horse Wind Expansion (C) (2)_Electric Rev Req Model (2009 GRC) Revised 01-18-2010" xfId="7628"/>
    <cellStyle name="_Power Cost Value Copy 11.30.05 gas 1.09.06 AURORA at 1.10.06_04 07E Wild Horse Wind Expansion (C) (2)_Electric Rev Req Model (2009 GRC) Revised 01-18-2010 2" xfId="7629"/>
    <cellStyle name="_Power Cost Value Copy 11.30.05 gas 1.09.06 AURORA at 1.10.06_04 07E Wild Horse Wind Expansion (C) (2)_Electric Rev Req Model (2009 GRC) Revised 01-18-2010 2 2" xfId="7630"/>
    <cellStyle name="_Power Cost Value Copy 11.30.05 gas 1.09.06 AURORA at 1.10.06_04 07E Wild Horse Wind Expansion (C) (2)_Electric Rev Req Model (2009 GRC) Revised 01-18-2010 3" xfId="7631"/>
    <cellStyle name="_Power Cost Value Copy 11.30.05 gas 1.09.06 AURORA at 1.10.06_04 07E Wild Horse Wind Expansion (C) (2)_Electric Rev Req Model (2009 GRC) Revised 01-18-2010 3 2" xfId="7632"/>
    <cellStyle name="_Power Cost Value Copy 11.30.05 gas 1.09.06 AURORA at 1.10.06_04 07E Wild Horse Wind Expansion (C) (2)_Electric Rev Req Model (2009 GRC) Revised 01-18-2010 4" xfId="7633"/>
    <cellStyle name="_Power Cost Value Copy 11.30.05 gas 1.09.06 AURORA at 1.10.06_04 07E Wild Horse Wind Expansion (C) (2)_Electric Rev Req Model (2009 GRC) Revised 01-18-2010_DEM-WP(C) ENERG10C--ctn Mid-C_042010 2010GRC" xfId="7634"/>
    <cellStyle name="_Power Cost Value Copy 11.30.05 gas 1.09.06 AURORA at 1.10.06_04 07E Wild Horse Wind Expansion (C) (2)_Electric Rev Req Model (2009 GRC) Revised 01-18-2010_DEM-WP(C) ENERG10C--ctn Mid-C_042010 2010GRC 2" xfId="7635"/>
    <cellStyle name="_Power Cost Value Copy 11.30.05 gas 1.09.06 AURORA at 1.10.06_04 07E Wild Horse Wind Expansion (C) (2)_Electric Rev Req Model (2010 GRC)" xfId="7636"/>
    <cellStyle name="_Power Cost Value Copy 11.30.05 gas 1.09.06 AURORA at 1.10.06_04 07E Wild Horse Wind Expansion (C) (2)_Electric Rev Req Model (2010 GRC) 2" xfId="7637"/>
    <cellStyle name="_Power Cost Value Copy 11.30.05 gas 1.09.06 AURORA at 1.10.06_04 07E Wild Horse Wind Expansion (C) (2)_Electric Rev Req Model (2010 GRC) SF" xfId="7638"/>
    <cellStyle name="_Power Cost Value Copy 11.30.05 gas 1.09.06 AURORA at 1.10.06_04 07E Wild Horse Wind Expansion (C) (2)_Electric Rev Req Model (2010 GRC) SF 2" xfId="7639"/>
    <cellStyle name="_Power Cost Value Copy 11.30.05 gas 1.09.06 AURORA at 1.10.06_04 07E Wild Horse Wind Expansion (C) (2)_Final Order Electric EXHIBIT A-1" xfId="7640"/>
    <cellStyle name="_Power Cost Value Copy 11.30.05 gas 1.09.06 AURORA at 1.10.06_04 07E Wild Horse Wind Expansion (C) (2)_Final Order Electric EXHIBIT A-1 2" xfId="7641"/>
    <cellStyle name="_Power Cost Value Copy 11.30.05 gas 1.09.06 AURORA at 1.10.06_04 07E Wild Horse Wind Expansion (C) (2)_Final Order Electric EXHIBIT A-1 2 2" xfId="7642"/>
    <cellStyle name="_Power Cost Value Copy 11.30.05 gas 1.09.06 AURORA at 1.10.06_04 07E Wild Horse Wind Expansion (C) (2)_Final Order Electric EXHIBIT A-1 3" xfId="7643"/>
    <cellStyle name="_Power Cost Value Copy 11.30.05 gas 1.09.06 AURORA at 1.10.06_04 07E Wild Horse Wind Expansion (C) (2)_TENASKA REGULATORY ASSET" xfId="7644"/>
    <cellStyle name="_Power Cost Value Copy 11.30.05 gas 1.09.06 AURORA at 1.10.06_04 07E Wild Horse Wind Expansion (C) (2)_TENASKA REGULATORY ASSET 2" xfId="7645"/>
    <cellStyle name="_Power Cost Value Copy 11.30.05 gas 1.09.06 AURORA at 1.10.06_04 07E Wild Horse Wind Expansion (C) (2)_TENASKA REGULATORY ASSET 2 2" xfId="7646"/>
    <cellStyle name="_Power Cost Value Copy 11.30.05 gas 1.09.06 AURORA at 1.10.06_04 07E Wild Horse Wind Expansion (C) (2)_TENASKA REGULATORY ASSET 3" xfId="7647"/>
    <cellStyle name="_Power Cost Value Copy 11.30.05 gas 1.09.06 AURORA at 1.10.06_16.37E Wild Horse Expansion DeferralRevwrkingfile SF" xfId="7648"/>
    <cellStyle name="_Power Cost Value Copy 11.30.05 gas 1.09.06 AURORA at 1.10.06_16.37E Wild Horse Expansion DeferralRevwrkingfile SF 2" xfId="7649"/>
    <cellStyle name="_Power Cost Value Copy 11.30.05 gas 1.09.06 AURORA at 1.10.06_16.37E Wild Horse Expansion DeferralRevwrkingfile SF 2 2" xfId="7650"/>
    <cellStyle name="_Power Cost Value Copy 11.30.05 gas 1.09.06 AURORA at 1.10.06_16.37E Wild Horse Expansion DeferralRevwrkingfile SF 3" xfId="7651"/>
    <cellStyle name="_Power Cost Value Copy 11.30.05 gas 1.09.06 AURORA at 1.10.06_16.37E Wild Horse Expansion DeferralRevwrkingfile SF 3 2" xfId="7652"/>
    <cellStyle name="_Power Cost Value Copy 11.30.05 gas 1.09.06 AURORA at 1.10.06_16.37E Wild Horse Expansion DeferralRevwrkingfile SF 4" xfId="7653"/>
    <cellStyle name="_Power Cost Value Copy 11.30.05 gas 1.09.06 AURORA at 1.10.06_16.37E Wild Horse Expansion DeferralRevwrkingfile SF_DEM-WP(C) ENERG10C--ctn Mid-C_042010 2010GRC" xfId="7654"/>
    <cellStyle name="_Power Cost Value Copy 11.30.05 gas 1.09.06 AURORA at 1.10.06_16.37E Wild Horse Expansion DeferralRevwrkingfile SF_DEM-WP(C) ENERG10C--ctn Mid-C_042010 2010GRC 2" xfId="7655"/>
    <cellStyle name="_Power Cost Value Copy 11.30.05 gas 1.09.06 AURORA at 1.10.06_2009 Compliance Filing PCA Exhibits for GRC" xfId="7656"/>
    <cellStyle name="_Power Cost Value Copy 11.30.05 gas 1.09.06 AURORA at 1.10.06_2009 Compliance Filing PCA Exhibits for GRC 2" xfId="7657"/>
    <cellStyle name="_Power Cost Value Copy 11.30.05 gas 1.09.06 AURORA at 1.10.06_2009 Compliance Filing PCA Exhibits for GRC 2 2" xfId="7658"/>
    <cellStyle name="_Power Cost Value Copy 11.30.05 gas 1.09.06 AURORA at 1.10.06_2009 Compliance Filing PCA Exhibits for GRC 3" xfId="7659"/>
    <cellStyle name="_Power Cost Value Copy 11.30.05 gas 1.09.06 AURORA at 1.10.06_2009 GRC Compl Filing - Exhibit D" xfId="7660"/>
    <cellStyle name="_Power Cost Value Copy 11.30.05 gas 1.09.06 AURORA at 1.10.06_2009 GRC Compl Filing - Exhibit D 2" xfId="7661"/>
    <cellStyle name="_Power Cost Value Copy 11.30.05 gas 1.09.06 AURORA at 1.10.06_2009 GRC Compl Filing - Exhibit D 2 2" xfId="7662"/>
    <cellStyle name="_Power Cost Value Copy 11.30.05 gas 1.09.06 AURORA at 1.10.06_2009 GRC Compl Filing - Exhibit D 3" xfId="7663"/>
    <cellStyle name="_Power Cost Value Copy 11.30.05 gas 1.09.06 AURORA at 1.10.06_2009 GRC Compl Filing - Exhibit D 3 2" xfId="7664"/>
    <cellStyle name="_Power Cost Value Copy 11.30.05 gas 1.09.06 AURORA at 1.10.06_2009 GRC Compl Filing - Exhibit D 4" xfId="7665"/>
    <cellStyle name="_Power Cost Value Copy 11.30.05 gas 1.09.06 AURORA at 1.10.06_2009 GRC Compl Filing - Exhibit D_DEM-WP(C) ENERG10C--ctn Mid-C_042010 2010GRC" xfId="7666"/>
    <cellStyle name="_Power Cost Value Copy 11.30.05 gas 1.09.06 AURORA at 1.10.06_2009 GRC Compl Filing - Exhibit D_DEM-WP(C) ENERG10C--ctn Mid-C_042010 2010GRC 2" xfId="7667"/>
    <cellStyle name="_Power Cost Value Copy 11.30.05 gas 1.09.06 AURORA at 1.10.06_4 31 Regulatory Assets and Liabilities  7 06- Exhibit D" xfId="7668"/>
    <cellStyle name="_Power Cost Value Copy 11.30.05 gas 1.09.06 AURORA at 1.10.06_4 31 Regulatory Assets and Liabilities  7 06- Exhibit D 2" xfId="7669"/>
    <cellStyle name="_Power Cost Value Copy 11.30.05 gas 1.09.06 AURORA at 1.10.06_4 31 Regulatory Assets and Liabilities  7 06- Exhibit D 2 2" xfId="7670"/>
    <cellStyle name="_Power Cost Value Copy 11.30.05 gas 1.09.06 AURORA at 1.10.06_4 31 Regulatory Assets and Liabilities  7 06- Exhibit D 3" xfId="7671"/>
    <cellStyle name="_Power Cost Value Copy 11.30.05 gas 1.09.06 AURORA at 1.10.06_4 31 Regulatory Assets and Liabilities  7 06- Exhibit D 3 2" xfId="7672"/>
    <cellStyle name="_Power Cost Value Copy 11.30.05 gas 1.09.06 AURORA at 1.10.06_4 31 Regulatory Assets and Liabilities  7 06- Exhibit D 4" xfId="7673"/>
    <cellStyle name="_Power Cost Value Copy 11.30.05 gas 1.09.06 AURORA at 1.10.06_4 31 Regulatory Assets and Liabilities  7 06- Exhibit D_DEM-WP(C) ENERG10C--ctn Mid-C_042010 2010GRC" xfId="7674"/>
    <cellStyle name="_Power Cost Value Copy 11.30.05 gas 1.09.06 AURORA at 1.10.06_4 31 Regulatory Assets and Liabilities  7 06- Exhibit D_DEM-WP(C) ENERG10C--ctn Mid-C_042010 2010GRC 2" xfId="7675"/>
    <cellStyle name="_Power Cost Value Copy 11.30.05 gas 1.09.06 AURORA at 1.10.06_4 31 Regulatory Assets and Liabilities  7 06- Exhibit D_NIM Summary" xfId="7676"/>
    <cellStyle name="_Power Cost Value Copy 11.30.05 gas 1.09.06 AURORA at 1.10.06_4 31 Regulatory Assets and Liabilities  7 06- Exhibit D_NIM Summary 2" xfId="7677"/>
    <cellStyle name="_Power Cost Value Copy 11.30.05 gas 1.09.06 AURORA at 1.10.06_4 31 Regulatory Assets and Liabilities  7 06- Exhibit D_NIM Summary 2 2" xfId="7678"/>
    <cellStyle name="_Power Cost Value Copy 11.30.05 gas 1.09.06 AURORA at 1.10.06_4 31 Regulatory Assets and Liabilities  7 06- Exhibit D_NIM Summary 3" xfId="7679"/>
    <cellStyle name="_Power Cost Value Copy 11.30.05 gas 1.09.06 AURORA at 1.10.06_4 31 Regulatory Assets and Liabilities  7 06- Exhibit D_NIM Summary 3 2" xfId="7680"/>
    <cellStyle name="_Power Cost Value Copy 11.30.05 gas 1.09.06 AURORA at 1.10.06_4 31 Regulatory Assets and Liabilities  7 06- Exhibit D_NIM Summary 4" xfId="7681"/>
    <cellStyle name="_Power Cost Value Copy 11.30.05 gas 1.09.06 AURORA at 1.10.06_4 31 Regulatory Assets and Liabilities  7 06- Exhibit D_NIM Summary_DEM-WP(C) ENERG10C--ctn Mid-C_042010 2010GRC" xfId="7682"/>
    <cellStyle name="_Power Cost Value Copy 11.30.05 gas 1.09.06 AURORA at 1.10.06_4 31 Regulatory Assets and Liabilities  7 06- Exhibit D_NIM Summary_DEM-WP(C) ENERG10C--ctn Mid-C_042010 2010GRC 2" xfId="7683"/>
    <cellStyle name="_Power Cost Value Copy 11.30.05 gas 1.09.06 AURORA at 1.10.06_4 31E Reg Asset  Liab and EXH D" xfId="7684"/>
    <cellStyle name="_Power Cost Value Copy 11.30.05 gas 1.09.06 AURORA at 1.10.06_4 31E Reg Asset  Liab and EXH D _ Aug 10 Filing (2)" xfId="7685"/>
    <cellStyle name="_Power Cost Value Copy 11.30.05 gas 1.09.06 AURORA at 1.10.06_4 31E Reg Asset  Liab and EXH D _ Aug 10 Filing (2) 2" xfId="7686"/>
    <cellStyle name="_Power Cost Value Copy 11.30.05 gas 1.09.06 AURORA at 1.10.06_4 31E Reg Asset  Liab and EXH D 2" xfId="7687"/>
    <cellStyle name="_Power Cost Value Copy 11.30.05 gas 1.09.06 AURORA at 1.10.06_4 31E Reg Asset  Liab and EXH D 3" xfId="7688"/>
    <cellStyle name="_Power Cost Value Copy 11.30.05 gas 1.09.06 AURORA at 1.10.06_4 32 Regulatory Assets and Liabilities  7 06- Exhibit D" xfId="7689"/>
    <cellStyle name="_Power Cost Value Copy 11.30.05 gas 1.09.06 AURORA at 1.10.06_4 32 Regulatory Assets and Liabilities  7 06- Exhibit D 2" xfId="7690"/>
    <cellStyle name="_Power Cost Value Copy 11.30.05 gas 1.09.06 AURORA at 1.10.06_4 32 Regulatory Assets and Liabilities  7 06- Exhibit D 2 2" xfId="7691"/>
    <cellStyle name="_Power Cost Value Copy 11.30.05 gas 1.09.06 AURORA at 1.10.06_4 32 Regulatory Assets and Liabilities  7 06- Exhibit D 3" xfId="7692"/>
    <cellStyle name="_Power Cost Value Copy 11.30.05 gas 1.09.06 AURORA at 1.10.06_4 32 Regulatory Assets and Liabilities  7 06- Exhibit D 3 2" xfId="7693"/>
    <cellStyle name="_Power Cost Value Copy 11.30.05 gas 1.09.06 AURORA at 1.10.06_4 32 Regulatory Assets and Liabilities  7 06- Exhibit D 4" xfId="7694"/>
    <cellStyle name="_Power Cost Value Copy 11.30.05 gas 1.09.06 AURORA at 1.10.06_4 32 Regulatory Assets and Liabilities  7 06- Exhibit D_DEM-WP(C) ENERG10C--ctn Mid-C_042010 2010GRC" xfId="7695"/>
    <cellStyle name="_Power Cost Value Copy 11.30.05 gas 1.09.06 AURORA at 1.10.06_4 32 Regulatory Assets and Liabilities  7 06- Exhibit D_DEM-WP(C) ENERG10C--ctn Mid-C_042010 2010GRC 2" xfId="7696"/>
    <cellStyle name="_Power Cost Value Copy 11.30.05 gas 1.09.06 AURORA at 1.10.06_4 32 Regulatory Assets and Liabilities  7 06- Exhibit D_NIM Summary" xfId="7697"/>
    <cellStyle name="_Power Cost Value Copy 11.30.05 gas 1.09.06 AURORA at 1.10.06_4 32 Regulatory Assets and Liabilities  7 06- Exhibit D_NIM Summary 2" xfId="7698"/>
    <cellStyle name="_Power Cost Value Copy 11.30.05 gas 1.09.06 AURORA at 1.10.06_4 32 Regulatory Assets and Liabilities  7 06- Exhibit D_NIM Summary 2 2" xfId="7699"/>
    <cellStyle name="_Power Cost Value Copy 11.30.05 gas 1.09.06 AURORA at 1.10.06_4 32 Regulatory Assets and Liabilities  7 06- Exhibit D_NIM Summary 3" xfId="7700"/>
    <cellStyle name="_Power Cost Value Copy 11.30.05 gas 1.09.06 AURORA at 1.10.06_4 32 Regulatory Assets and Liabilities  7 06- Exhibit D_NIM Summary 3 2" xfId="7701"/>
    <cellStyle name="_Power Cost Value Copy 11.30.05 gas 1.09.06 AURORA at 1.10.06_4 32 Regulatory Assets and Liabilities  7 06- Exhibit D_NIM Summary 4" xfId="7702"/>
    <cellStyle name="_Power Cost Value Copy 11.30.05 gas 1.09.06 AURORA at 1.10.06_4 32 Regulatory Assets and Liabilities  7 06- Exhibit D_NIM Summary_DEM-WP(C) ENERG10C--ctn Mid-C_042010 2010GRC" xfId="7703"/>
    <cellStyle name="_Power Cost Value Copy 11.30.05 gas 1.09.06 AURORA at 1.10.06_4 32 Regulatory Assets and Liabilities  7 06- Exhibit D_NIM Summary_DEM-WP(C) ENERG10C--ctn Mid-C_042010 2010GRC 2" xfId="7704"/>
    <cellStyle name="_Power Cost Value Copy 11.30.05 gas 1.09.06 AURORA at 1.10.06_AURORA Total New" xfId="7705"/>
    <cellStyle name="_Power Cost Value Copy 11.30.05 gas 1.09.06 AURORA at 1.10.06_AURORA Total New 2" xfId="7706"/>
    <cellStyle name="_Power Cost Value Copy 11.30.05 gas 1.09.06 AURORA at 1.10.06_AURORA Total New 2 2" xfId="7707"/>
    <cellStyle name="_Power Cost Value Copy 11.30.05 gas 1.09.06 AURORA at 1.10.06_AURORA Total New 3" xfId="7708"/>
    <cellStyle name="_Power Cost Value Copy 11.30.05 gas 1.09.06 AURORA at 1.10.06_Book2" xfId="7709"/>
    <cellStyle name="_Power Cost Value Copy 11.30.05 gas 1.09.06 AURORA at 1.10.06_Book2 2" xfId="7710"/>
    <cellStyle name="_Power Cost Value Copy 11.30.05 gas 1.09.06 AURORA at 1.10.06_Book2 2 2" xfId="7711"/>
    <cellStyle name="_Power Cost Value Copy 11.30.05 gas 1.09.06 AURORA at 1.10.06_Book2 3" xfId="7712"/>
    <cellStyle name="_Power Cost Value Copy 11.30.05 gas 1.09.06 AURORA at 1.10.06_Book2 3 2" xfId="7713"/>
    <cellStyle name="_Power Cost Value Copy 11.30.05 gas 1.09.06 AURORA at 1.10.06_Book2 4" xfId="7714"/>
    <cellStyle name="_Power Cost Value Copy 11.30.05 gas 1.09.06 AURORA at 1.10.06_Book2_Adj Bench DR 3 for Initial Briefs (Electric)" xfId="7715"/>
    <cellStyle name="_Power Cost Value Copy 11.30.05 gas 1.09.06 AURORA at 1.10.06_Book2_Adj Bench DR 3 for Initial Briefs (Electric) 2" xfId="7716"/>
    <cellStyle name="_Power Cost Value Copy 11.30.05 gas 1.09.06 AURORA at 1.10.06_Book2_Adj Bench DR 3 for Initial Briefs (Electric) 2 2" xfId="7717"/>
    <cellStyle name="_Power Cost Value Copy 11.30.05 gas 1.09.06 AURORA at 1.10.06_Book2_Adj Bench DR 3 for Initial Briefs (Electric) 3" xfId="7718"/>
    <cellStyle name="_Power Cost Value Copy 11.30.05 gas 1.09.06 AURORA at 1.10.06_Book2_Adj Bench DR 3 for Initial Briefs (Electric) 3 2" xfId="7719"/>
    <cellStyle name="_Power Cost Value Copy 11.30.05 gas 1.09.06 AURORA at 1.10.06_Book2_Adj Bench DR 3 for Initial Briefs (Electric) 4" xfId="7720"/>
    <cellStyle name="_Power Cost Value Copy 11.30.05 gas 1.09.06 AURORA at 1.10.06_Book2_Adj Bench DR 3 for Initial Briefs (Electric)_DEM-WP(C) ENERG10C--ctn Mid-C_042010 2010GRC" xfId="7721"/>
    <cellStyle name="_Power Cost Value Copy 11.30.05 gas 1.09.06 AURORA at 1.10.06_Book2_Adj Bench DR 3 for Initial Briefs (Electric)_DEM-WP(C) ENERG10C--ctn Mid-C_042010 2010GRC 2" xfId="7722"/>
    <cellStyle name="_Power Cost Value Copy 11.30.05 gas 1.09.06 AURORA at 1.10.06_Book2_DEM-WP(C) ENERG10C--ctn Mid-C_042010 2010GRC" xfId="7723"/>
    <cellStyle name="_Power Cost Value Copy 11.30.05 gas 1.09.06 AURORA at 1.10.06_Book2_DEM-WP(C) ENERG10C--ctn Mid-C_042010 2010GRC 2" xfId="7724"/>
    <cellStyle name="_Power Cost Value Copy 11.30.05 gas 1.09.06 AURORA at 1.10.06_Book2_Electric Rev Req Model (2009 GRC) Rebuttal" xfId="7725"/>
    <cellStyle name="_Power Cost Value Copy 11.30.05 gas 1.09.06 AURORA at 1.10.06_Book2_Electric Rev Req Model (2009 GRC) Rebuttal 2" xfId="7726"/>
    <cellStyle name="_Power Cost Value Copy 11.30.05 gas 1.09.06 AURORA at 1.10.06_Book2_Electric Rev Req Model (2009 GRC) Rebuttal 2 2" xfId="7727"/>
    <cellStyle name="_Power Cost Value Copy 11.30.05 gas 1.09.06 AURORA at 1.10.06_Book2_Electric Rev Req Model (2009 GRC) Rebuttal 3" xfId="7728"/>
    <cellStyle name="_Power Cost Value Copy 11.30.05 gas 1.09.06 AURORA at 1.10.06_Book2_Electric Rev Req Model (2009 GRC) Rebuttal REmoval of New  WH Solar AdjustMI" xfId="7729"/>
    <cellStyle name="_Power Cost Value Copy 11.30.05 gas 1.09.06 AURORA at 1.10.06_Book2_Electric Rev Req Model (2009 GRC) Rebuttal REmoval of New  WH Solar AdjustMI 2" xfId="7730"/>
    <cellStyle name="_Power Cost Value Copy 11.30.05 gas 1.09.06 AURORA at 1.10.06_Book2_Electric Rev Req Model (2009 GRC) Rebuttal REmoval of New  WH Solar AdjustMI 2 2" xfId="7731"/>
    <cellStyle name="_Power Cost Value Copy 11.30.05 gas 1.09.06 AURORA at 1.10.06_Book2_Electric Rev Req Model (2009 GRC) Rebuttal REmoval of New  WH Solar AdjustMI 3" xfId="7732"/>
    <cellStyle name="_Power Cost Value Copy 11.30.05 gas 1.09.06 AURORA at 1.10.06_Book2_Electric Rev Req Model (2009 GRC) Rebuttal REmoval of New  WH Solar AdjustMI 3 2" xfId="7733"/>
    <cellStyle name="_Power Cost Value Copy 11.30.05 gas 1.09.06 AURORA at 1.10.06_Book2_Electric Rev Req Model (2009 GRC) Rebuttal REmoval of New  WH Solar AdjustMI 4" xfId="7734"/>
    <cellStyle name="_Power Cost Value Copy 11.30.05 gas 1.09.06 AURORA at 1.10.06_Book2_Electric Rev Req Model (2009 GRC) Rebuttal REmoval of New  WH Solar AdjustMI_DEM-WP(C) ENERG10C--ctn Mid-C_042010 2010GRC" xfId="7735"/>
    <cellStyle name="_Power Cost Value Copy 11.30.05 gas 1.09.06 AURORA at 1.10.06_Book2_Electric Rev Req Model (2009 GRC) Rebuttal REmoval of New  WH Solar AdjustMI_DEM-WP(C) ENERG10C--ctn Mid-C_042010 2010GRC 2" xfId="7736"/>
    <cellStyle name="_Power Cost Value Copy 11.30.05 gas 1.09.06 AURORA at 1.10.06_Book2_Electric Rev Req Model (2009 GRC) Revised 01-18-2010" xfId="7737"/>
    <cellStyle name="_Power Cost Value Copy 11.30.05 gas 1.09.06 AURORA at 1.10.06_Book2_Electric Rev Req Model (2009 GRC) Revised 01-18-2010 2" xfId="7738"/>
    <cellStyle name="_Power Cost Value Copy 11.30.05 gas 1.09.06 AURORA at 1.10.06_Book2_Electric Rev Req Model (2009 GRC) Revised 01-18-2010 2 2" xfId="7739"/>
    <cellStyle name="_Power Cost Value Copy 11.30.05 gas 1.09.06 AURORA at 1.10.06_Book2_Electric Rev Req Model (2009 GRC) Revised 01-18-2010 3" xfId="7740"/>
    <cellStyle name="_Power Cost Value Copy 11.30.05 gas 1.09.06 AURORA at 1.10.06_Book2_Electric Rev Req Model (2009 GRC) Revised 01-18-2010 3 2" xfId="7741"/>
    <cellStyle name="_Power Cost Value Copy 11.30.05 gas 1.09.06 AURORA at 1.10.06_Book2_Electric Rev Req Model (2009 GRC) Revised 01-18-2010 4" xfId="7742"/>
    <cellStyle name="_Power Cost Value Copy 11.30.05 gas 1.09.06 AURORA at 1.10.06_Book2_Electric Rev Req Model (2009 GRC) Revised 01-18-2010_DEM-WP(C) ENERG10C--ctn Mid-C_042010 2010GRC" xfId="7743"/>
    <cellStyle name="_Power Cost Value Copy 11.30.05 gas 1.09.06 AURORA at 1.10.06_Book2_Electric Rev Req Model (2009 GRC) Revised 01-18-2010_DEM-WP(C) ENERG10C--ctn Mid-C_042010 2010GRC 2" xfId="7744"/>
    <cellStyle name="_Power Cost Value Copy 11.30.05 gas 1.09.06 AURORA at 1.10.06_Book2_Final Order Electric EXHIBIT A-1" xfId="7745"/>
    <cellStyle name="_Power Cost Value Copy 11.30.05 gas 1.09.06 AURORA at 1.10.06_Book2_Final Order Electric EXHIBIT A-1 2" xfId="7746"/>
    <cellStyle name="_Power Cost Value Copy 11.30.05 gas 1.09.06 AURORA at 1.10.06_Book2_Final Order Electric EXHIBIT A-1 2 2" xfId="7747"/>
    <cellStyle name="_Power Cost Value Copy 11.30.05 gas 1.09.06 AURORA at 1.10.06_Book2_Final Order Electric EXHIBIT A-1 3" xfId="7748"/>
    <cellStyle name="_Power Cost Value Copy 11.30.05 gas 1.09.06 AURORA at 1.10.06_Book4" xfId="7749"/>
    <cellStyle name="_Power Cost Value Copy 11.30.05 gas 1.09.06 AURORA at 1.10.06_Book4 2" xfId="7750"/>
    <cellStyle name="_Power Cost Value Copy 11.30.05 gas 1.09.06 AURORA at 1.10.06_Book4 2 2" xfId="7751"/>
    <cellStyle name="_Power Cost Value Copy 11.30.05 gas 1.09.06 AURORA at 1.10.06_Book4 3" xfId="7752"/>
    <cellStyle name="_Power Cost Value Copy 11.30.05 gas 1.09.06 AURORA at 1.10.06_Book4 3 2" xfId="7753"/>
    <cellStyle name="_Power Cost Value Copy 11.30.05 gas 1.09.06 AURORA at 1.10.06_Book4 4" xfId="7754"/>
    <cellStyle name="_Power Cost Value Copy 11.30.05 gas 1.09.06 AURORA at 1.10.06_Book4_DEM-WP(C) ENERG10C--ctn Mid-C_042010 2010GRC" xfId="7755"/>
    <cellStyle name="_Power Cost Value Copy 11.30.05 gas 1.09.06 AURORA at 1.10.06_Book4_DEM-WP(C) ENERG10C--ctn Mid-C_042010 2010GRC 2" xfId="7756"/>
    <cellStyle name="_Power Cost Value Copy 11.30.05 gas 1.09.06 AURORA at 1.10.06_Book9" xfId="7757"/>
    <cellStyle name="_Power Cost Value Copy 11.30.05 gas 1.09.06 AURORA at 1.10.06_Book9 2" xfId="7758"/>
    <cellStyle name="_Power Cost Value Copy 11.30.05 gas 1.09.06 AURORA at 1.10.06_Book9 2 2" xfId="7759"/>
    <cellStyle name="_Power Cost Value Copy 11.30.05 gas 1.09.06 AURORA at 1.10.06_Book9 3" xfId="7760"/>
    <cellStyle name="_Power Cost Value Copy 11.30.05 gas 1.09.06 AURORA at 1.10.06_Book9 3 2" xfId="7761"/>
    <cellStyle name="_Power Cost Value Copy 11.30.05 gas 1.09.06 AURORA at 1.10.06_Book9 4" xfId="7762"/>
    <cellStyle name="_Power Cost Value Copy 11.30.05 gas 1.09.06 AURORA at 1.10.06_Book9_DEM-WP(C) ENERG10C--ctn Mid-C_042010 2010GRC" xfId="7763"/>
    <cellStyle name="_Power Cost Value Copy 11.30.05 gas 1.09.06 AURORA at 1.10.06_Book9_DEM-WP(C) ENERG10C--ctn Mid-C_042010 2010GRC 2" xfId="7764"/>
    <cellStyle name="_Power Cost Value Copy 11.30.05 gas 1.09.06 AURORA at 1.10.06_Check the Interest Calculation" xfId="7765"/>
    <cellStyle name="_Power Cost Value Copy 11.30.05 gas 1.09.06 AURORA at 1.10.06_Check the Interest Calculation 2" xfId="7766"/>
    <cellStyle name="_Power Cost Value Copy 11.30.05 gas 1.09.06 AURORA at 1.10.06_Check the Interest Calculation_Scenario 1 REC vs PTC Offset" xfId="7767"/>
    <cellStyle name="_Power Cost Value Copy 11.30.05 gas 1.09.06 AURORA at 1.10.06_Check the Interest Calculation_Scenario 1 REC vs PTC Offset 2" xfId="7768"/>
    <cellStyle name="_Power Cost Value Copy 11.30.05 gas 1.09.06 AURORA at 1.10.06_Check the Interest Calculation_Scenario 3" xfId="7769"/>
    <cellStyle name="_Power Cost Value Copy 11.30.05 gas 1.09.06 AURORA at 1.10.06_Check the Interest Calculation_Scenario 3 2" xfId="7770"/>
    <cellStyle name="_Power Cost Value Copy 11.30.05 gas 1.09.06 AURORA at 1.10.06_Chelan PUD Power Costs (8-10)" xfId="7771"/>
    <cellStyle name="_Power Cost Value Copy 11.30.05 gas 1.09.06 AURORA at 1.10.06_Chelan PUD Power Costs (8-10) 2" xfId="7772"/>
    <cellStyle name="_Power Cost Value Copy 11.30.05 gas 1.09.06 AURORA at 1.10.06_DEM-WP(C) Chelan Power Costs" xfId="7773"/>
    <cellStyle name="_Power Cost Value Copy 11.30.05 gas 1.09.06 AURORA at 1.10.06_DEM-WP(C) Chelan Power Costs 2" xfId="7774"/>
    <cellStyle name="_Power Cost Value Copy 11.30.05 gas 1.09.06 AURORA at 1.10.06_DEM-WP(C) ENERG10C--ctn Mid-C_042010 2010GRC" xfId="7775"/>
    <cellStyle name="_Power Cost Value Copy 11.30.05 gas 1.09.06 AURORA at 1.10.06_DEM-WP(C) ENERG10C--ctn Mid-C_042010 2010GRC 2" xfId="7776"/>
    <cellStyle name="_Power Cost Value Copy 11.30.05 gas 1.09.06 AURORA at 1.10.06_DEM-WP(C) Gas Transport 2010GRC" xfId="7777"/>
    <cellStyle name="_Power Cost Value Copy 11.30.05 gas 1.09.06 AURORA at 1.10.06_DEM-WP(C) Gas Transport 2010GRC 2" xfId="7778"/>
    <cellStyle name="_Power Cost Value Copy 11.30.05 gas 1.09.06 AURORA at 1.10.06_Exh A-1 resulting from UE-112050 effective Jan 1 2012" xfId="7779"/>
    <cellStyle name="_Power Cost Value Copy 11.30.05 gas 1.09.06 AURORA at 1.10.06_Exh A-1 resulting from UE-112050 effective Jan 1 2012 2" xfId="7780"/>
    <cellStyle name="_Power Cost Value Copy 11.30.05 gas 1.09.06 AURORA at 1.10.06_Exh G - Klamath Peaker PPA fr C Locke 2-12" xfId="7781"/>
    <cellStyle name="_Power Cost Value Copy 11.30.05 gas 1.09.06 AURORA at 1.10.06_Exh G - Klamath Peaker PPA fr C Locke 2-12 2" xfId="7782"/>
    <cellStyle name="_Power Cost Value Copy 11.30.05 gas 1.09.06 AURORA at 1.10.06_Exhibit A-1 effective 4-1-11 fr S Free 12-11" xfId="7783"/>
    <cellStyle name="_Power Cost Value Copy 11.30.05 gas 1.09.06 AURORA at 1.10.06_Exhibit A-1 effective 4-1-11 fr S Free 12-11 2" xfId="7784"/>
    <cellStyle name="_Power Cost Value Copy 11.30.05 gas 1.09.06 AURORA at 1.10.06_Exhibit D fr R Gho 12-31-08" xfId="7785"/>
    <cellStyle name="_Power Cost Value Copy 11.30.05 gas 1.09.06 AURORA at 1.10.06_Exhibit D fr R Gho 12-31-08 2" xfId="7786"/>
    <cellStyle name="_Power Cost Value Copy 11.30.05 gas 1.09.06 AURORA at 1.10.06_Exhibit D fr R Gho 12-31-08 2 2" xfId="7787"/>
    <cellStyle name="_Power Cost Value Copy 11.30.05 gas 1.09.06 AURORA at 1.10.06_Exhibit D fr R Gho 12-31-08 3" xfId="7788"/>
    <cellStyle name="_Power Cost Value Copy 11.30.05 gas 1.09.06 AURORA at 1.10.06_Exhibit D fr R Gho 12-31-08 3 2" xfId="7789"/>
    <cellStyle name="_Power Cost Value Copy 11.30.05 gas 1.09.06 AURORA at 1.10.06_Exhibit D fr R Gho 12-31-08 4" xfId="7790"/>
    <cellStyle name="_Power Cost Value Copy 11.30.05 gas 1.09.06 AURORA at 1.10.06_Exhibit D fr R Gho 12-31-08 v2" xfId="7791"/>
    <cellStyle name="_Power Cost Value Copy 11.30.05 gas 1.09.06 AURORA at 1.10.06_Exhibit D fr R Gho 12-31-08 v2 2" xfId="7792"/>
    <cellStyle name="_Power Cost Value Copy 11.30.05 gas 1.09.06 AURORA at 1.10.06_Exhibit D fr R Gho 12-31-08 v2 2 2" xfId="7793"/>
    <cellStyle name="_Power Cost Value Copy 11.30.05 gas 1.09.06 AURORA at 1.10.06_Exhibit D fr R Gho 12-31-08 v2 3" xfId="7794"/>
    <cellStyle name="_Power Cost Value Copy 11.30.05 gas 1.09.06 AURORA at 1.10.06_Exhibit D fr R Gho 12-31-08 v2 3 2" xfId="7795"/>
    <cellStyle name="_Power Cost Value Copy 11.30.05 gas 1.09.06 AURORA at 1.10.06_Exhibit D fr R Gho 12-31-08 v2 4" xfId="7796"/>
    <cellStyle name="_Power Cost Value Copy 11.30.05 gas 1.09.06 AURORA at 1.10.06_Exhibit D fr R Gho 12-31-08 v2_DEM-WP(C) ENERG10C--ctn Mid-C_042010 2010GRC" xfId="7797"/>
    <cellStyle name="_Power Cost Value Copy 11.30.05 gas 1.09.06 AURORA at 1.10.06_Exhibit D fr R Gho 12-31-08 v2_DEM-WP(C) ENERG10C--ctn Mid-C_042010 2010GRC 2" xfId="7798"/>
    <cellStyle name="_Power Cost Value Copy 11.30.05 gas 1.09.06 AURORA at 1.10.06_Exhibit D fr R Gho 12-31-08 v2_NIM Summary" xfId="7799"/>
    <cellStyle name="_Power Cost Value Copy 11.30.05 gas 1.09.06 AURORA at 1.10.06_Exhibit D fr R Gho 12-31-08 v2_NIM Summary 2" xfId="7800"/>
    <cellStyle name="_Power Cost Value Copy 11.30.05 gas 1.09.06 AURORA at 1.10.06_Exhibit D fr R Gho 12-31-08 v2_NIM Summary 2 2" xfId="7801"/>
    <cellStyle name="_Power Cost Value Copy 11.30.05 gas 1.09.06 AURORA at 1.10.06_Exhibit D fr R Gho 12-31-08 v2_NIM Summary 3" xfId="7802"/>
    <cellStyle name="_Power Cost Value Copy 11.30.05 gas 1.09.06 AURORA at 1.10.06_Exhibit D fr R Gho 12-31-08 v2_NIM Summary 3 2" xfId="7803"/>
    <cellStyle name="_Power Cost Value Copy 11.30.05 gas 1.09.06 AURORA at 1.10.06_Exhibit D fr R Gho 12-31-08 v2_NIM Summary 4" xfId="7804"/>
    <cellStyle name="_Power Cost Value Copy 11.30.05 gas 1.09.06 AURORA at 1.10.06_Exhibit D fr R Gho 12-31-08 v2_NIM Summary_DEM-WP(C) ENERG10C--ctn Mid-C_042010 2010GRC" xfId="7805"/>
    <cellStyle name="_Power Cost Value Copy 11.30.05 gas 1.09.06 AURORA at 1.10.06_Exhibit D fr R Gho 12-31-08 v2_NIM Summary_DEM-WP(C) ENERG10C--ctn Mid-C_042010 2010GRC 2" xfId="7806"/>
    <cellStyle name="_Power Cost Value Copy 11.30.05 gas 1.09.06 AURORA at 1.10.06_Exhibit D fr R Gho 12-31-08_DEM-WP(C) ENERG10C--ctn Mid-C_042010 2010GRC" xfId="7807"/>
    <cellStyle name="_Power Cost Value Copy 11.30.05 gas 1.09.06 AURORA at 1.10.06_Exhibit D fr R Gho 12-31-08_DEM-WP(C) ENERG10C--ctn Mid-C_042010 2010GRC 2" xfId="7808"/>
    <cellStyle name="_Power Cost Value Copy 11.30.05 gas 1.09.06 AURORA at 1.10.06_Exhibit D fr R Gho 12-31-08_NIM Summary" xfId="7809"/>
    <cellStyle name="_Power Cost Value Copy 11.30.05 gas 1.09.06 AURORA at 1.10.06_Exhibit D fr R Gho 12-31-08_NIM Summary 2" xfId="7810"/>
    <cellStyle name="_Power Cost Value Copy 11.30.05 gas 1.09.06 AURORA at 1.10.06_Exhibit D fr R Gho 12-31-08_NIM Summary 2 2" xfId="7811"/>
    <cellStyle name="_Power Cost Value Copy 11.30.05 gas 1.09.06 AURORA at 1.10.06_Exhibit D fr R Gho 12-31-08_NIM Summary 3" xfId="7812"/>
    <cellStyle name="_Power Cost Value Copy 11.30.05 gas 1.09.06 AURORA at 1.10.06_Exhibit D fr R Gho 12-31-08_NIM Summary 3 2" xfId="7813"/>
    <cellStyle name="_Power Cost Value Copy 11.30.05 gas 1.09.06 AURORA at 1.10.06_Exhibit D fr R Gho 12-31-08_NIM Summary 4" xfId="7814"/>
    <cellStyle name="_Power Cost Value Copy 11.30.05 gas 1.09.06 AURORA at 1.10.06_Exhibit D fr R Gho 12-31-08_NIM Summary_DEM-WP(C) ENERG10C--ctn Mid-C_042010 2010GRC" xfId="7815"/>
    <cellStyle name="_Power Cost Value Copy 11.30.05 gas 1.09.06 AURORA at 1.10.06_Exhibit D fr R Gho 12-31-08_NIM Summary_DEM-WP(C) ENERG10C--ctn Mid-C_042010 2010GRC 2" xfId="7816"/>
    <cellStyle name="_Power Cost Value Copy 11.30.05 gas 1.09.06 AURORA at 1.10.06_Hopkins Ridge Prepaid Tran - Interest Earned RY 12ME Feb  '11" xfId="7817"/>
    <cellStyle name="_Power Cost Value Copy 11.30.05 gas 1.09.06 AURORA at 1.10.06_Hopkins Ridge Prepaid Tran - Interest Earned RY 12ME Feb  '11 2" xfId="7818"/>
    <cellStyle name="_Power Cost Value Copy 11.30.05 gas 1.09.06 AURORA at 1.10.06_Hopkins Ridge Prepaid Tran - Interest Earned RY 12ME Feb  '11 2 2" xfId="7819"/>
    <cellStyle name="_Power Cost Value Copy 11.30.05 gas 1.09.06 AURORA at 1.10.06_Hopkins Ridge Prepaid Tran - Interest Earned RY 12ME Feb  '11 3" xfId="7820"/>
    <cellStyle name="_Power Cost Value Copy 11.30.05 gas 1.09.06 AURORA at 1.10.06_Hopkins Ridge Prepaid Tran - Interest Earned RY 12ME Feb  '11 3 2" xfId="7821"/>
    <cellStyle name="_Power Cost Value Copy 11.30.05 gas 1.09.06 AURORA at 1.10.06_Hopkins Ridge Prepaid Tran - Interest Earned RY 12ME Feb  '11 4" xfId="7822"/>
    <cellStyle name="_Power Cost Value Copy 11.30.05 gas 1.09.06 AURORA at 1.10.06_Hopkins Ridge Prepaid Tran - Interest Earned RY 12ME Feb  '11_DEM-WP(C) ENERG10C--ctn Mid-C_042010 2010GRC" xfId="7823"/>
    <cellStyle name="_Power Cost Value Copy 11.30.05 gas 1.09.06 AURORA at 1.10.06_Hopkins Ridge Prepaid Tran - Interest Earned RY 12ME Feb  '11_DEM-WP(C) ENERG10C--ctn Mid-C_042010 2010GRC 2" xfId="7824"/>
    <cellStyle name="_Power Cost Value Copy 11.30.05 gas 1.09.06 AURORA at 1.10.06_Hopkins Ridge Prepaid Tran - Interest Earned RY 12ME Feb  '11_NIM Summary" xfId="7825"/>
    <cellStyle name="_Power Cost Value Copy 11.30.05 gas 1.09.06 AURORA at 1.10.06_Hopkins Ridge Prepaid Tran - Interest Earned RY 12ME Feb  '11_NIM Summary 2" xfId="7826"/>
    <cellStyle name="_Power Cost Value Copy 11.30.05 gas 1.09.06 AURORA at 1.10.06_Hopkins Ridge Prepaid Tran - Interest Earned RY 12ME Feb  '11_NIM Summary 2 2" xfId="7827"/>
    <cellStyle name="_Power Cost Value Copy 11.30.05 gas 1.09.06 AURORA at 1.10.06_Hopkins Ridge Prepaid Tran - Interest Earned RY 12ME Feb  '11_NIM Summary 3" xfId="7828"/>
    <cellStyle name="_Power Cost Value Copy 11.30.05 gas 1.09.06 AURORA at 1.10.06_Hopkins Ridge Prepaid Tran - Interest Earned RY 12ME Feb  '11_NIM Summary 3 2" xfId="7829"/>
    <cellStyle name="_Power Cost Value Copy 11.30.05 gas 1.09.06 AURORA at 1.10.06_Hopkins Ridge Prepaid Tran - Interest Earned RY 12ME Feb  '11_NIM Summary 4" xfId="7830"/>
    <cellStyle name="_Power Cost Value Copy 11.30.05 gas 1.09.06 AURORA at 1.10.06_Hopkins Ridge Prepaid Tran - Interest Earned RY 12ME Feb  '11_NIM Summary_DEM-WP(C) ENERG10C--ctn Mid-C_042010 2010GRC" xfId="7831"/>
    <cellStyle name="_Power Cost Value Copy 11.30.05 gas 1.09.06 AURORA at 1.10.06_Hopkins Ridge Prepaid Tran - Interest Earned RY 12ME Feb  '11_NIM Summary_DEM-WP(C) ENERG10C--ctn Mid-C_042010 2010GRC 2" xfId="7832"/>
    <cellStyle name="_Power Cost Value Copy 11.30.05 gas 1.09.06 AURORA at 1.10.06_Hopkins Ridge Prepaid Tran - Interest Earned RY 12ME Feb  '11_Transmission Workbook for May BOD" xfId="7833"/>
    <cellStyle name="_Power Cost Value Copy 11.30.05 gas 1.09.06 AURORA at 1.10.06_Hopkins Ridge Prepaid Tran - Interest Earned RY 12ME Feb  '11_Transmission Workbook for May BOD 2" xfId="7834"/>
    <cellStyle name="_Power Cost Value Copy 11.30.05 gas 1.09.06 AURORA at 1.10.06_Hopkins Ridge Prepaid Tran - Interest Earned RY 12ME Feb  '11_Transmission Workbook for May BOD 2 2" xfId="7835"/>
    <cellStyle name="_Power Cost Value Copy 11.30.05 gas 1.09.06 AURORA at 1.10.06_Hopkins Ridge Prepaid Tran - Interest Earned RY 12ME Feb  '11_Transmission Workbook for May BOD 3" xfId="7836"/>
    <cellStyle name="_Power Cost Value Copy 11.30.05 gas 1.09.06 AURORA at 1.10.06_Hopkins Ridge Prepaid Tran - Interest Earned RY 12ME Feb  '11_Transmission Workbook for May BOD 3 2" xfId="7837"/>
    <cellStyle name="_Power Cost Value Copy 11.30.05 gas 1.09.06 AURORA at 1.10.06_Hopkins Ridge Prepaid Tran - Interest Earned RY 12ME Feb  '11_Transmission Workbook for May BOD 4" xfId="7838"/>
    <cellStyle name="_Power Cost Value Copy 11.30.05 gas 1.09.06 AURORA at 1.10.06_Hopkins Ridge Prepaid Tran - Interest Earned RY 12ME Feb  '11_Transmission Workbook for May BOD_DEM-WP(C) ENERG10C--ctn Mid-C_042010 2010GRC" xfId="7839"/>
    <cellStyle name="_Power Cost Value Copy 11.30.05 gas 1.09.06 AURORA at 1.10.06_Hopkins Ridge Prepaid Tran - Interest Earned RY 12ME Feb  '11_Transmission Workbook for May BOD_DEM-WP(C) ENERG10C--ctn Mid-C_042010 2010GRC 2" xfId="7840"/>
    <cellStyle name="_Power Cost Value Copy 11.30.05 gas 1.09.06 AURORA at 1.10.06_Mint Farm Generation BPA" xfId="7841"/>
    <cellStyle name="_Power Cost Value Copy 11.30.05 gas 1.09.06 AURORA at 1.10.06_NIM Summary" xfId="7842"/>
    <cellStyle name="_Power Cost Value Copy 11.30.05 gas 1.09.06 AURORA at 1.10.06_NIM Summary 09GRC" xfId="7843"/>
    <cellStyle name="_Power Cost Value Copy 11.30.05 gas 1.09.06 AURORA at 1.10.06_NIM Summary 09GRC 2" xfId="7844"/>
    <cellStyle name="_Power Cost Value Copy 11.30.05 gas 1.09.06 AURORA at 1.10.06_NIM Summary 09GRC 2 2" xfId="7845"/>
    <cellStyle name="_Power Cost Value Copy 11.30.05 gas 1.09.06 AURORA at 1.10.06_NIM Summary 09GRC 3" xfId="7846"/>
    <cellStyle name="_Power Cost Value Copy 11.30.05 gas 1.09.06 AURORA at 1.10.06_NIM Summary 09GRC 3 2" xfId="7847"/>
    <cellStyle name="_Power Cost Value Copy 11.30.05 gas 1.09.06 AURORA at 1.10.06_NIM Summary 09GRC 4" xfId="7848"/>
    <cellStyle name="_Power Cost Value Copy 11.30.05 gas 1.09.06 AURORA at 1.10.06_NIM Summary 09GRC_DEM-WP(C) ENERG10C--ctn Mid-C_042010 2010GRC" xfId="7849"/>
    <cellStyle name="_Power Cost Value Copy 11.30.05 gas 1.09.06 AURORA at 1.10.06_NIM Summary 09GRC_DEM-WP(C) ENERG10C--ctn Mid-C_042010 2010GRC 2" xfId="7850"/>
    <cellStyle name="_Power Cost Value Copy 11.30.05 gas 1.09.06 AURORA at 1.10.06_NIM Summary 10" xfId="7851"/>
    <cellStyle name="_Power Cost Value Copy 11.30.05 gas 1.09.06 AURORA at 1.10.06_NIM Summary 10 2" xfId="7852"/>
    <cellStyle name="_Power Cost Value Copy 11.30.05 gas 1.09.06 AURORA at 1.10.06_NIM Summary 11" xfId="7853"/>
    <cellStyle name="_Power Cost Value Copy 11.30.05 gas 1.09.06 AURORA at 1.10.06_NIM Summary 11 2" xfId="7854"/>
    <cellStyle name="_Power Cost Value Copy 11.30.05 gas 1.09.06 AURORA at 1.10.06_NIM Summary 12" xfId="7855"/>
    <cellStyle name="_Power Cost Value Copy 11.30.05 gas 1.09.06 AURORA at 1.10.06_NIM Summary 12 2" xfId="7856"/>
    <cellStyle name="_Power Cost Value Copy 11.30.05 gas 1.09.06 AURORA at 1.10.06_NIM Summary 13" xfId="7857"/>
    <cellStyle name="_Power Cost Value Copy 11.30.05 gas 1.09.06 AURORA at 1.10.06_NIM Summary 13 2" xfId="7858"/>
    <cellStyle name="_Power Cost Value Copy 11.30.05 gas 1.09.06 AURORA at 1.10.06_NIM Summary 14" xfId="7859"/>
    <cellStyle name="_Power Cost Value Copy 11.30.05 gas 1.09.06 AURORA at 1.10.06_NIM Summary 14 2" xfId="7860"/>
    <cellStyle name="_Power Cost Value Copy 11.30.05 gas 1.09.06 AURORA at 1.10.06_NIM Summary 15" xfId="7861"/>
    <cellStyle name="_Power Cost Value Copy 11.30.05 gas 1.09.06 AURORA at 1.10.06_NIM Summary 15 2" xfId="7862"/>
    <cellStyle name="_Power Cost Value Copy 11.30.05 gas 1.09.06 AURORA at 1.10.06_NIM Summary 16" xfId="7863"/>
    <cellStyle name="_Power Cost Value Copy 11.30.05 gas 1.09.06 AURORA at 1.10.06_NIM Summary 16 2" xfId="7864"/>
    <cellStyle name="_Power Cost Value Copy 11.30.05 gas 1.09.06 AURORA at 1.10.06_NIM Summary 17" xfId="7865"/>
    <cellStyle name="_Power Cost Value Copy 11.30.05 gas 1.09.06 AURORA at 1.10.06_NIM Summary 17 2" xfId="7866"/>
    <cellStyle name="_Power Cost Value Copy 11.30.05 gas 1.09.06 AURORA at 1.10.06_NIM Summary 18" xfId="7867"/>
    <cellStyle name="_Power Cost Value Copy 11.30.05 gas 1.09.06 AURORA at 1.10.06_NIM Summary 18 2" xfId="7868"/>
    <cellStyle name="_Power Cost Value Copy 11.30.05 gas 1.09.06 AURORA at 1.10.06_NIM Summary 19" xfId="7869"/>
    <cellStyle name="_Power Cost Value Copy 11.30.05 gas 1.09.06 AURORA at 1.10.06_NIM Summary 19 2" xfId="7870"/>
    <cellStyle name="_Power Cost Value Copy 11.30.05 gas 1.09.06 AURORA at 1.10.06_NIM Summary 2" xfId="7871"/>
    <cellStyle name="_Power Cost Value Copy 11.30.05 gas 1.09.06 AURORA at 1.10.06_NIM Summary 2 2" xfId="7872"/>
    <cellStyle name="_Power Cost Value Copy 11.30.05 gas 1.09.06 AURORA at 1.10.06_NIM Summary 20" xfId="7873"/>
    <cellStyle name="_Power Cost Value Copy 11.30.05 gas 1.09.06 AURORA at 1.10.06_NIM Summary 20 2" xfId="7874"/>
    <cellStyle name="_Power Cost Value Copy 11.30.05 gas 1.09.06 AURORA at 1.10.06_NIM Summary 21" xfId="7875"/>
    <cellStyle name="_Power Cost Value Copy 11.30.05 gas 1.09.06 AURORA at 1.10.06_NIM Summary 21 2" xfId="7876"/>
    <cellStyle name="_Power Cost Value Copy 11.30.05 gas 1.09.06 AURORA at 1.10.06_NIM Summary 22" xfId="7877"/>
    <cellStyle name="_Power Cost Value Copy 11.30.05 gas 1.09.06 AURORA at 1.10.06_NIM Summary 22 2" xfId="7878"/>
    <cellStyle name="_Power Cost Value Copy 11.30.05 gas 1.09.06 AURORA at 1.10.06_NIM Summary 23" xfId="7879"/>
    <cellStyle name="_Power Cost Value Copy 11.30.05 gas 1.09.06 AURORA at 1.10.06_NIM Summary 23 2" xfId="7880"/>
    <cellStyle name="_Power Cost Value Copy 11.30.05 gas 1.09.06 AURORA at 1.10.06_NIM Summary 24" xfId="7881"/>
    <cellStyle name="_Power Cost Value Copy 11.30.05 gas 1.09.06 AURORA at 1.10.06_NIM Summary 24 2" xfId="7882"/>
    <cellStyle name="_Power Cost Value Copy 11.30.05 gas 1.09.06 AURORA at 1.10.06_NIM Summary 25" xfId="7883"/>
    <cellStyle name="_Power Cost Value Copy 11.30.05 gas 1.09.06 AURORA at 1.10.06_NIM Summary 25 2" xfId="7884"/>
    <cellStyle name="_Power Cost Value Copy 11.30.05 gas 1.09.06 AURORA at 1.10.06_NIM Summary 26" xfId="7885"/>
    <cellStyle name="_Power Cost Value Copy 11.30.05 gas 1.09.06 AURORA at 1.10.06_NIM Summary 26 2" xfId="7886"/>
    <cellStyle name="_Power Cost Value Copy 11.30.05 gas 1.09.06 AURORA at 1.10.06_NIM Summary 27" xfId="7887"/>
    <cellStyle name="_Power Cost Value Copy 11.30.05 gas 1.09.06 AURORA at 1.10.06_NIM Summary 27 2" xfId="7888"/>
    <cellStyle name="_Power Cost Value Copy 11.30.05 gas 1.09.06 AURORA at 1.10.06_NIM Summary 28" xfId="7889"/>
    <cellStyle name="_Power Cost Value Copy 11.30.05 gas 1.09.06 AURORA at 1.10.06_NIM Summary 28 2" xfId="7890"/>
    <cellStyle name="_Power Cost Value Copy 11.30.05 gas 1.09.06 AURORA at 1.10.06_NIM Summary 29" xfId="7891"/>
    <cellStyle name="_Power Cost Value Copy 11.30.05 gas 1.09.06 AURORA at 1.10.06_NIM Summary 29 2" xfId="7892"/>
    <cellStyle name="_Power Cost Value Copy 11.30.05 gas 1.09.06 AURORA at 1.10.06_NIM Summary 3" xfId="7893"/>
    <cellStyle name="_Power Cost Value Copy 11.30.05 gas 1.09.06 AURORA at 1.10.06_NIM Summary 3 2" xfId="7894"/>
    <cellStyle name="_Power Cost Value Copy 11.30.05 gas 1.09.06 AURORA at 1.10.06_NIM Summary 30" xfId="7895"/>
    <cellStyle name="_Power Cost Value Copy 11.30.05 gas 1.09.06 AURORA at 1.10.06_NIM Summary 30 2" xfId="7896"/>
    <cellStyle name="_Power Cost Value Copy 11.30.05 gas 1.09.06 AURORA at 1.10.06_NIM Summary 31" xfId="7897"/>
    <cellStyle name="_Power Cost Value Copy 11.30.05 gas 1.09.06 AURORA at 1.10.06_NIM Summary 31 2" xfId="7898"/>
    <cellStyle name="_Power Cost Value Copy 11.30.05 gas 1.09.06 AURORA at 1.10.06_NIM Summary 32" xfId="7899"/>
    <cellStyle name="_Power Cost Value Copy 11.30.05 gas 1.09.06 AURORA at 1.10.06_NIM Summary 32 2" xfId="7900"/>
    <cellStyle name="_Power Cost Value Copy 11.30.05 gas 1.09.06 AURORA at 1.10.06_NIM Summary 33" xfId="7901"/>
    <cellStyle name="_Power Cost Value Copy 11.30.05 gas 1.09.06 AURORA at 1.10.06_NIM Summary 33 2" xfId="7902"/>
    <cellStyle name="_Power Cost Value Copy 11.30.05 gas 1.09.06 AURORA at 1.10.06_NIM Summary 34" xfId="7903"/>
    <cellStyle name="_Power Cost Value Copy 11.30.05 gas 1.09.06 AURORA at 1.10.06_NIM Summary 34 2" xfId="7904"/>
    <cellStyle name="_Power Cost Value Copy 11.30.05 gas 1.09.06 AURORA at 1.10.06_NIM Summary 35" xfId="7905"/>
    <cellStyle name="_Power Cost Value Copy 11.30.05 gas 1.09.06 AURORA at 1.10.06_NIM Summary 35 2" xfId="7906"/>
    <cellStyle name="_Power Cost Value Copy 11.30.05 gas 1.09.06 AURORA at 1.10.06_NIM Summary 36" xfId="7907"/>
    <cellStyle name="_Power Cost Value Copy 11.30.05 gas 1.09.06 AURORA at 1.10.06_NIM Summary 36 2" xfId="7908"/>
    <cellStyle name="_Power Cost Value Copy 11.30.05 gas 1.09.06 AURORA at 1.10.06_NIM Summary 37" xfId="7909"/>
    <cellStyle name="_Power Cost Value Copy 11.30.05 gas 1.09.06 AURORA at 1.10.06_NIM Summary 37 2" xfId="7910"/>
    <cellStyle name="_Power Cost Value Copy 11.30.05 gas 1.09.06 AURORA at 1.10.06_NIM Summary 38" xfId="7911"/>
    <cellStyle name="_Power Cost Value Copy 11.30.05 gas 1.09.06 AURORA at 1.10.06_NIM Summary 38 2" xfId="7912"/>
    <cellStyle name="_Power Cost Value Copy 11.30.05 gas 1.09.06 AURORA at 1.10.06_NIM Summary 39" xfId="7913"/>
    <cellStyle name="_Power Cost Value Copy 11.30.05 gas 1.09.06 AURORA at 1.10.06_NIM Summary 39 2" xfId="7914"/>
    <cellStyle name="_Power Cost Value Copy 11.30.05 gas 1.09.06 AURORA at 1.10.06_NIM Summary 4" xfId="7915"/>
    <cellStyle name="_Power Cost Value Copy 11.30.05 gas 1.09.06 AURORA at 1.10.06_NIM Summary 4 2" xfId="7916"/>
    <cellStyle name="_Power Cost Value Copy 11.30.05 gas 1.09.06 AURORA at 1.10.06_NIM Summary 40" xfId="7917"/>
    <cellStyle name="_Power Cost Value Copy 11.30.05 gas 1.09.06 AURORA at 1.10.06_NIM Summary 40 2" xfId="7918"/>
    <cellStyle name="_Power Cost Value Copy 11.30.05 gas 1.09.06 AURORA at 1.10.06_NIM Summary 41" xfId="7919"/>
    <cellStyle name="_Power Cost Value Copy 11.30.05 gas 1.09.06 AURORA at 1.10.06_NIM Summary 41 2" xfId="7920"/>
    <cellStyle name="_Power Cost Value Copy 11.30.05 gas 1.09.06 AURORA at 1.10.06_NIM Summary 42" xfId="7921"/>
    <cellStyle name="_Power Cost Value Copy 11.30.05 gas 1.09.06 AURORA at 1.10.06_NIM Summary 42 2" xfId="7922"/>
    <cellStyle name="_Power Cost Value Copy 11.30.05 gas 1.09.06 AURORA at 1.10.06_NIM Summary 43" xfId="7923"/>
    <cellStyle name="_Power Cost Value Copy 11.30.05 gas 1.09.06 AURORA at 1.10.06_NIM Summary 43 2" xfId="7924"/>
    <cellStyle name="_Power Cost Value Copy 11.30.05 gas 1.09.06 AURORA at 1.10.06_NIM Summary 44" xfId="7925"/>
    <cellStyle name="_Power Cost Value Copy 11.30.05 gas 1.09.06 AURORA at 1.10.06_NIM Summary 44 2" xfId="7926"/>
    <cellStyle name="_Power Cost Value Copy 11.30.05 gas 1.09.06 AURORA at 1.10.06_NIM Summary 45" xfId="7927"/>
    <cellStyle name="_Power Cost Value Copy 11.30.05 gas 1.09.06 AURORA at 1.10.06_NIM Summary 45 2" xfId="7928"/>
    <cellStyle name="_Power Cost Value Copy 11.30.05 gas 1.09.06 AURORA at 1.10.06_NIM Summary 46" xfId="7929"/>
    <cellStyle name="_Power Cost Value Copy 11.30.05 gas 1.09.06 AURORA at 1.10.06_NIM Summary 46 2" xfId="7930"/>
    <cellStyle name="_Power Cost Value Copy 11.30.05 gas 1.09.06 AURORA at 1.10.06_NIM Summary 47" xfId="7931"/>
    <cellStyle name="_Power Cost Value Copy 11.30.05 gas 1.09.06 AURORA at 1.10.06_NIM Summary 47 2" xfId="7932"/>
    <cellStyle name="_Power Cost Value Copy 11.30.05 gas 1.09.06 AURORA at 1.10.06_NIM Summary 48" xfId="7933"/>
    <cellStyle name="_Power Cost Value Copy 11.30.05 gas 1.09.06 AURORA at 1.10.06_NIM Summary 49" xfId="7934"/>
    <cellStyle name="_Power Cost Value Copy 11.30.05 gas 1.09.06 AURORA at 1.10.06_NIM Summary 5" xfId="7935"/>
    <cellStyle name="_Power Cost Value Copy 11.30.05 gas 1.09.06 AURORA at 1.10.06_NIM Summary 5 2" xfId="7936"/>
    <cellStyle name="_Power Cost Value Copy 11.30.05 gas 1.09.06 AURORA at 1.10.06_NIM Summary 50" xfId="7937"/>
    <cellStyle name="_Power Cost Value Copy 11.30.05 gas 1.09.06 AURORA at 1.10.06_NIM Summary 51" xfId="7938"/>
    <cellStyle name="_Power Cost Value Copy 11.30.05 gas 1.09.06 AURORA at 1.10.06_NIM Summary 6" xfId="7939"/>
    <cellStyle name="_Power Cost Value Copy 11.30.05 gas 1.09.06 AURORA at 1.10.06_NIM Summary 6 2" xfId="7940"/>
    <cellStyle name="_Power Cost Value Copy 11.30.05 gas 1.09.06 AURORA at 1.10.06_NIM Summary 7" xfId="7941"/>
    <cellStyle name="_Power Cost Value Copy 11.30.05 gas 1.09.06 AURORA at 1.10.06_NIM Summary 7 2" xfId="7942"/>
    <cellStyle name="_Power Cost Value Copy 11.30.05 gas 1.09.06 AURORA at 1.10.06_NIM Summary 8" xfId="7943"/>
    <cellStyle name="_Power Cost Value Copy 11.30.05 gas 1.09.06 AURORA at 1.10.06_NIM Summary 8 2" xfId="7944"/>
    <cellStyle name="_Power Cost Value Copy 11.30.05 gas 1.09.06 AURORA at 1.10.06_NIM Summary 9" xfId="7945"/>
    <cellStyle name="_Power Cost Value Copy 11.30.05 gas 1.09.06 AURORA at 1.10.06_NIM Summary 9 2" xfId="7946"/>
    <cellStyle name="_Power Cost Value Copy 11.30.05 gas 1.09.06 AURORA at 1.10.06_NIM Summary_DEM-WP(C) ENERG10C--ctn Mid-C_042010 2010GRC" xfId="7947"/>
    <cellStyle name="_Power Cost Value Copy 11.30.05 gas 1.09.06 AURORA at 1.10.06_NIM Summary_DEM-WP(C) ENERG10C--ctn Mid-C_042010 2010GRC 2" xfId="7948"/>
    <cellStyle name="_Power Cost Value Copy 11.30.05 gas 1.09.06 AURORA at 1.10.06_PCA 10 -  Exhibit D Dec 2011" xfId="7949"/>
    <cellStyle name="_Power Cost Value Copy 11.30.05 gas 1.09.06 AURORA at 1.10.06_PCA 10 -  Exhibit D Dec 2011 2" xfId="7950"/>
    <cellStyle name="_Power Cost Value Copy 11.30.05 gas 1.09.06 AURORA at 1.10.06_PCA 10 -  Exhibit D from A Kellogg Jan 2011" xfId="7951"/>
    <cellStyle name="_Power Cost Value Copy 11.30.05 gas 1.09.06 AURORA at 1.10.06_PCA 10 -  Exhibit D from A Kellogg Jan 2011 2" xfId="7952"/>
    <cellStyle name="_Power Cost Value Copy 11.30.05 gas 1.09.06 AURORA at 1.10.06_PCA 10 -  Exhibit D from A Kellogg July 2011" xfId="7953"/>
    <cellStyle name="_Power Cost Value Copy 11.30.05 gas 1.09.06 AURORA at 1.10.06_PCA 10 -  Exhibit D from A Kellogg July 2011 2" xfId="7954"/>
    <cellStyle name="_Power Cost Value Copy 11.30.05 gas 1.09.06 AURORA at 1.10.06_PCA 10 -  Exhibit D from S Free Rcv'd 12-11" xfId="7955"/>
    <cellStyle name="_Power Cost Value Copy 11.30.05 gas 1.09.06 AURORA at 1.10.06_PCA 10 -  Exhibit D from S Free Rcv'd 12-11 2" xfId="7956"/>
    <cellStyle name="_Power Cost Value Copy 11.30.05 gas 1.09.06 AURORA at 1.10.06_PCA 11 -  Exhibit D Jan 2012 fr A Kellogg" xfId="7957"/>
    <cellStyle name="_Power Cost Value Copy 11.30.05 gas 1.09.06 AURORA at 1.10.06_PCA 11 -  Exhibit D Jan 2012 fr A Kellogg 2" xfId="7958"/>
    <cellStyle name="_Power Cost Value Copy 11.30.05 gas 1.09.06 AURORA at 1.10.06_PCA 11 -  Exhibit D Jan 2012 WF" xfId="7959"/>
    <cellStyle name="_Power Cost Value Copy 11.30.05 gas 1.09.06 AURORA at 1.10.06_PCA 11 -  Exhibit D Jan 2012 WF 2" xfId="7960"/>
    <cellStyle name="_Power Cost Value Copy 11.30.05 gas 1.09.06 AURORA at 1.10.06_PCA 7 - Exhibit D update 11_30_08 (2)" xfId="7961"/>
    <cellStyle name="_Power Cost Value Copy 11.30.05 gas 1.09.06 AURORA at 1.10.06_PCA 7 - Exhibit D update 11_30_08 (2) 2" xfId="7962"/>
    <cellStyle name="_Power Cost Value Copy 11.30.05 gas 1.09.06 AURORA at 1.10.06_PCA 7 - Exhibit D update 11_30_08 (2) 2 2" xfId="7963"/>
    <cellStyle name="_Power Cost Value Copy 11.30.05 gas 1.09.06 AURORA at 1.10.06_PCA 7 - Exhibit D update 11_30_08 (2) 2 2 2" xfId="7964"/>
    <cellStyle name="_Power Cost Value Copy 11.30.05 gas 1.09.06 AURORA at 1.10.06_PCA 7 - Exhibit D update 11_30_08 (2) 2 3" xfId="7965"/>
    <cellStyle name="_Power Cost Value Copy 11.30.05 gas 1.09.06 AURORA at 1.10.06_PCA 7 - Exhibit D update 11_30_08 (2) 3" xfId="7966"/>
    <cellStyle name="_Power Cost Value Copy 11.30.05 gas 1.09.06 AURORA at 1.10.06_PCA 7 - Exhibit D update 11_30_08 (2) 3 2" xfId="7967"/>
    <cellStyle name="_Power Cost Value Copy 11.30.05 gas 1.09.06 AURORA at 1.10.06_PCA 7 - Exhibit D update 11_30_08 (2) 4" xfId="7968"/>
    <cellStyle name="_Power Cost Value Copy 11.30.05 gas 1.09.06 AURORA at 1.10.06_PCA 7 - Exhibit D update 11_30_08 (2) 4 2" xfId="7969"/>
    <cellStyle name="_Power Cost Value Copy 11.30.05 gas 1.09.06 AURORA at 1.10.06_PCA 7 - Exhibit D update 11_30_08 (2) 5" xfId="7970"/>
    <cellStyle name="_Power Cost Value Copy 11.30.05 gas 1.09.06 AURORA at 1.10.06_PCA 7 - Exhibit D update 11_30_08 (2)_DEM-WP(C) ENERG10C--ctn Mid-C_042010 2010GRC" xfId="7971"/>
    <cellStyle name="_Power Cost Value Copy 11.30.05 gas 1.09.06 AURORA at 1.10.06_PCA 7 - Exhibit D update 11_30_08 (2)_DEM-WP(C) ENERG10C--ctn Mid-C_042010 2010GRC 2" xfId="7972"/>
    <cellStyle name="_Power Cost Value Copy 11.30.05 gas 1.09.06 AURORA at 1.10.06_PCA 7 - Exhibit D update 11_30_08 (2)_NIM Summary" xfId="7973"/>
    <cellStyle name="_Power Cost Value Copy 11.30.05 gas 1.09.06 AURORA at 1.10.06_PCA 7 - Exhibit D update 11_30_08 (2)_NIM Summary 2" xfId="7974"/>
    <cellStyle name="_Power Cost Value Copy 11.30.05 gas 1.09.06 AURORA at 1.10.06_PCA 7 - Exhibit D update 11_30_08 (2)_NIM Summary 2 2" xfId="7975"/>
    <cellStyle name="_Power Cost Value Copy 11.30.05 gas 1.09.06 AURORA at 1.10.06_PCA 7 - Exhibit D update 11_30_08 (2)_NIM Summary 3" xfId="7976"/>
    <cellStyle name="_Power Cost Value Copy 11.30.05 gas 1.09.06 AURORA at 1.10.06_PCA 7 - Exhibit D update 11_30_08 (2)_NIM Summary 3 2" xfId="7977"/>
    <cellStyle name="_Power Cost Value Copy 11.30.05 gas 1.09.06 AURORA at 1.10.06_PCA 7 - Exhibit D update 11_30_08 (2)_NIM Summary 4" xfId="7978"/>
    <cellStyle name="_Power Cost Value Copy 11.30.05 gas 1.09.06 AURORA at 1.10.06_PCA 7 - Exhibit D update 11_30_08 (2)_NIM Summary_DEM-WP(C) ENERG10C--ctn Mid-C_042010 2010GRC" xfId="7979"/>
    <cellStyle name="_Power Cost Value Copy 11.30.05 gas 1.09.06 AURORA at 1.10.06_PCA 7 - Exhibit D update 11_30_08 (2)_NIM Summary_DEM-WP(C) ENERG10C--ctn Mid-C_042010 2010GRC 2" xfId="7980"/>
    <cellStyle name="_Power Cost Value Copy 11.30.05 gas 1.09.06 AURORA at 1.10.06_PCA 8 - Exhibit D update 12_31_09" xfId="7981"/>
    <cellStyle name="_Power Cost Value Copy 11.30.05 gas 1.09.06 AURORA at 1.10.06_PCA 8 - Exhibit D update 12_31_09 2" xfId="7982"/>
    <cellStyle name="_Power Cost Value Copy 11.30.05 gas 1.09.06 AURORA at 1.10.06_PCA 8 - Exhibit D update 12_31_09 2 2" xfId="7983"/>
    <cellStyle name="_Power Cost Value Copy 11.30.05 gas 1.09.06 AURORA at 1.10.06_PCA 8 - Exhibit D update 12_31_09 3" xfId="7984"/>
    <cellStyle name="_Power Cost Value Copy 11.30.05 gas 1.09.06 AURORA at 1.10.06_PCA 9 -  Exhibit D April 2010" xfId="7985"/>
    <cellStyle name="_Power Cost Value Copy 11.30.05 gas 1.09.06 AURORA at 1.10.06_PCA 9 -  Exhibit D April 2010 (3)" xfId="7986"/>
    <cellStyle name="_Power Cost Value Copy 11.30.05 gas 1.09.06 AURORA at 1.10.06_PCA 9 -  Exhibit D April 2010 (3) 2" xfId="7987"/>
    <cellStyle name="_Power Cost Value Copy 11.30.05 gas 1.09.06 AURORA at 1.10.06_PCA 9 -  Exhibit D April 2010 (3) 2 2" xfId="7988"/>
    <cellStyle name="_Power Cost Value Copy 11.30.05 gas 1.09.06 AURORA at 1.10.06_PCA 9 -  Exhibit D April 2010 (3) 3" xfId="7989"/>
    <cellStyle name="_Power Cost Value Copy 11.30.05 gas 1.09.06 AURORA at 1.10.06_PCA 9 -  Exhibit D April 2010 (3) 3 2" xfId="7990"/>
    <cellStyle name="_Power Cost Value Copy 11.30.05 gas 1.09.06 AURORA at 1.10.06_PCA 9 -  Exhibit D April 2010 (3) 4" xfId="7991"/>
    <cellStyle name="_Power Cost Value Copy 11.30.05 gas 1.09.06 AURORA at 1.10.06_PCA 9 -  Exhibit D April 2010 (3)_DEM-WP(C) ENERG10C--ctn Mid-C_042010 2010GRC" xfId="7992"/>
    <cellStyle name="_Power Cost Value Copy 11.30.05 gas 1.09.06 AURORA at 1.10.06_PCA 9 -  Exhibit D April 2010 (3)_DEM-WP(C) ENERG10C--ctn Mid-C_042010 2010GRC 2" xfId="7993"/>
    <cellStyle name="_Power Cost Value Copy 11.30.05 gas 1.09.06 AURORA at 1.10.06_PCA 9 -  Exhibit D April 2010 2" xfId="7994"/>
    <cellStyle name="_Power Cost Value Copy 11.30.05 gas 1.09.06 AURORA at 1.10.06_PCA 9 -  Exhibit D April 2010 2 2" xfId="7995"/>
    <cellStyle name="_Power Cost Value Copy 11.30.05 gas 1.09.06 AURORA at 1.10.06_PCA 9 -  Exhibit D April 2010 3" xfId="7996"/>
    <cellStyle name="_Power Cost Value Copy 11.30.05 gas 1.09.06 AURORA at 1.10.06_PCA 9 -  Exhibit D April 2010 3 2" xfId="7997"/>
    <cellStyle name="_Power Cost Value Copy 11.30.05 gas 1.09.06 AURORA at 1.10.06_PCA 9 -  Exhibit D April 2010 4" xfId="7998"/>
    <cellStyle name="_Power Cost Value Copy 11.30.05 gas 1.09.06 AURORA at 1.10.06_PCA 9 -  Exhibit D April 2010 4 2" xfId="7999"/>
    <cellStyle name="_Power Cost Value Copy 11.30.05 gas 1.09.06 AURORA at 1.10.06_PCA 9 -  Exhibit D April 2010 5" xfId="8000"/>
    <cellStyle name="_Power Cost Value Copy 11.30.05 gas 1.09.06 AURORA at 1.10.06_PCA 9 -  Exhibit D April 2010 5 2" xfId="8001"/>
    <cellStyle name="_Power Cost Value Copy 11.30.05 gas 1.09.06 AURORA at 1.10.06_PCA 9 -  Exhibit D April 2010 6" xfId="8002"/>
    <cellStyle name="_Power Cost Value Copy 11.30.05 gas 1.09.06 AURORA at 1.10.06_PCA 9 -  Exhibit D April 2010 6 2" xfId="8003"/>
    <cellStyle name="_Power Cost Value Copy 11.30.05 gas 1.09.06 AURORA at 1.10.06_PCA 9 -  Exhibit D April 2010 7" xfId="8004"/>
    <cellStyle name="_Power Cost Value Copy 11.30.05 gas 1.09.06 AURORA at 1.10.06_PCA 9 -  Exhibit D Feb 2010" xfId="8005"/>
    <cellStyle name="_Power Cost Value Copy 11.30.05 gas 1.09.06 AURORA at 1.10.06_PCA 9 -  Exhibit D Feb 2010 2" xfId="8006"/>
    <cellStyle name="_Power Cost Value Copy 11.30.05 gas 1.09.06 AURORA at 1.10.06_PCA 9 -  Exhibit D Feb 2010 2 2" xfId="8007"/>
    <cellStyle name="_Power Cost Value Copy 11.30.05 gas 1.09.06 AURORA at 1.10.06_PCA 9 -  Exhibit D Feb 2010 3" xfId="8008"/>
    <cellStyle name="_Power Cost Value Copy 11.30.05 gas 1.09.06 AURORA at 1.10.06_PCA 9 -  Exhibit D Feb 2010 v2" xfId="8009"/>
    <cellStyle name="_Power Cost Value Copy 11.30.05 gas 1.09.06 AURORA at 1.10.06_PCA 9 -  Exhibit D Feb 2010 v2 2" xfId="8010"/>
    <cellStyle name="_Power Cost Value Copy 11.30.05 gas 1.09.06 AURORA at 1.10.06_PCA 9 -  Exhibit D Feb 2010 v2 2 2" xfId="8011"/>
    <cellStyle name="_Power Cost Value Copy 11.30.05 gas 1.09.06 AURORA at 1.10.06_PCA 9 -  Exhibit D Feb 2010 v2 3" xfId="8012"/>
    <cellStyle name="_Power Cost Value Copy 11.30.05 gas 1.09.06 AURORA at 1.10.06_PCA 9 -  Exhibit D Feb 2010 WF" xfId="8013"/>
    <cellStyle name="_Power Cost Value Copy 11.30.05 gas 1.09.06 AURORA at 1.10.06_PCA 9 -  Exhibit D Feb 2010 WF 2" xfId="8014"/>
    <cellStyle name="_Power Cost Value Copy 11.30.05 gas 1.09.06 AURORA at 1.10.06_PCA 9 -  Exhibit D Feb 2010 WF 2 2" xfId="8015"/>
    <cellStyle name="_Power Cost Value Copy 11.30.05 gas 1.09.06 AURORA at 1.10.06_PCA 9 -  Exhibit D Feb 2010 WF 3" xfId="8016"/>
    <cellStyle name="_Power Cost Value Copy 11.30.05 gas 1.09.06 AURORA at 1.10.06_PCA 9 -  Exhibit D Jan 2010" xfId="8017"/>
    <cellStyle name="_Power Cost Value Copy 11.30.05 gas 1.09.06 AURORA at 1.10.06_PCA 9 -  Exhibit D Jan 2010 2" xfId="8018"/>
    <cellStyle name="_Power Cost Value Copy 11.30.05 gas 1.09.06 AURORA at 1.10.06_PCA 9 -  Exhibit D Jan 2010 2 2" xfId="8019"/>
    <cellStyle name="_Power Cost Value Copy 11.30.05 gas 1.09.06 AURORA at 1.10.06_PCA 9 -  Exhibit D Jan 2010 3" xfId="8020"/>
    <cellStyle name="_Power Cost Value Copy 11.30.05 gas 1.09.06 AURORA at 1.10.06_PCA 9 -  Exhibit D March 2010 (2)" xfId="8021"/>
    <cellStyle name="_Power Cost Value Copy 11.30.05 gas 1.09.06 AURORA at 1.10.06_PCA 9 -  Exhibit D March 2010 (2) 2" xfId="8022"/>
    <cellStyle name="_Power Cost Value Copy 11.30.05 gas 1.09.06 AURORA at 1.10.06_PCA 9 -  Exhibit D March 2010 (2) 2 2" xfId="8023"/>
    <cellStyle name="_Power Cost Value Copy 11.30.05 gas 1.09.06 AURORA at 1.10.06_PCA 9 -  Exhibit D March 2010 (2) 3" xfId="8024"/>
    <cellStyle name="_Power Cost Value Copy 11.30.05 gas 1.09.06 AURORA at 1.10.06_PCA 9 -  Exhibit D Nov 2010" xfId="8025"/>
    <cellStyle name="_Power Cost Value Copy 11.30.05 gas 1.09.06 AURORA at 1.10.06_PCA 9 -  Exhibit D Nov 2010 2" xfId="8026"/>
    <cellStyle name="_Power Cost Value Copy 11.30.05 gas 1.09.06 AURORA at 1.10.06_PCA 9 -  Exhibit D Nov 2010 2 2" xfId="8027"/>
    <cellStyle name="_Power Cost Value Copy 11.30.05 gas 1.09.06 AURORA at 1.10.06_PCA 9 -  Exhibit D Nov 2010 3" xfId="8028"/>
    <cellStyle name="_Power Cost Value Copy 11.30.05 gas 1.09.06 AURORA at 1.10.06_PCA 9 - Exhibit D at August 2010" xfId="8029"/>
    <cellStyle name="_Power Cost Value Copy 11.30.05 gas 1.09.06 AURORA at 1.10.06_PCA 9 - Exhibit D at August 2010 2" xfId="8030"/>
    <cellStyle name="_Power Cost Value Copy 11.30.05 gas 1.09.06 AURORA at 1.10.06_PCA 9 - Exhibit D at August 2010 2 2" xfId="8031"/>
    <cellStyle name="_Power Cost Value Copy 11.30.05 gas 1.09.06 AURORA at 1.10.06_PCA 9 - Exhibit D at August 2010 3" xfId="8032"/>
    <cellStyle name="_Power Cost Value Copy 11.30.05 gas 1.09.06 AURORA at 1.10.06_PCA 9 - Exhibit D June 2010 GRC" xfId="8033"/>
    <cellStyle name="_Power Cost Value Copy 11.30.05 gas 1.09.06 AURORA at 1.10.06_PCA 9 - Exhibit D June 2010 GRC 2" xfId="8034"/>
    <cellStyle name="_Power Cost Value Copy 11.30.05 gas 1.09.06 AURORA at 1.10.06_PCA 9 - Exhibit D June 2010 GRC 2 2" xfId="8035"/>
    <cellStyle name="_Power Cost Value Copy 11.30.05 gas 1.09.06 AURORA at 1.10.06_PCA 9 - Exhibit D June 2010 GRC 3" xfId="8036"/>
    <cellStyle name="_Power Cost Value Copy 11.30.05 gas 1.09.06 AURORA at 1.10.06_Power Costs - Comparison bx Rbtl-Staff-Jt-PC" xfId="8037"/>
    <cellStyle name="_Power Cost Value Copy 11.30.05 gas 1.09.06 AURORA at 1.10.06_Power Costs - Comparison bx Rbtl-Staff-Jt-PC 2" xfId="8038"/>
    <cellStyle name="_Power Cost Value Copy 11.30.05 gas 1.09.06 AURORA at 1.10.06_Power Costs - Comparison bx Rbtl-Staff-Jt-PC 2 2" xfId="8039"/>
    <cellStyle name="_Power Cost Value Copy 11.30.05 gas 1.09.06 AURORA at 1.10.06_Power Costs - Comparison bx Rbtl-Staff-Jt-PC 3" xfId="8040"/>
    <cellStyle name="_Power Cost Value Copy 11.30.05 gas 1.09.06 AURORA at 1.10.06_Power Costs - Comparison bx Rbtl-Staff-Jt-PC 3 2" xfId="8041"/>
    <cellStyle name="_Power Cost Value Copy 11.30.05 gas 1.09.06 AURORA at 1.10.06_Power Costs - Comparison bx Rbtl-Staff-Jt-PC 4" xfId="8042"/>
    <cellStyle name="_Power Cost Value Copy 11.30.05 gas 1.09.06 AURORA at 1.10.06_Power Costs - Comparison bx Rbtl-Staff-Jt-PC_Adj Bench DR 3 for Initial Briefs (Electric)" xfId="8043"/>
    <cellStyle name="_Power Cost Value Copy 11.30.05 gas 1.09.06 AURORA at 1.10.06_Power Costs - Comparison bx Rbtl-Staff-Jt-PC_Adj Bench DR 3 for Initial Briefs (Electric) 2" xfId="8044"/>
    <cellStyle name="_Power Cost Value Copy 11.30.05 gas 1.09.06 AURORA at 1.10.06_Power Costs - Comparison bx Rbtl-Staff-Jt-PC_Adj Bench DR 3 for Initial Briefs (Electric) 2 2" xfId="8045"/>
    <cellStyle name="_Power Cost Value Copy 11.30.05 gas 1.09.06 AURORA at 1.10.06_Power Costs - Comparison bx Rbtl-Staff-Jt-PC_Adj Bench DR 3 for Initial Briefs (Electric) 3" xfId="8046"/>
    <cellStyle name="_Power Cost Value Copy 11.30.05 gas 1.09.06 AURORA at 1.10.06_Power Costs - Comparison bx Rbtl-Staff-Jt-PC_Adj Bench DR 3 for Initial Briefs (Electric) 3 2" xfId="8047"/>
    <cellStyle name="_Power Cost Value Copy 11.30.05 gas 1.09.06 AURORA at 1.10.06_Power Costs - Comparison bx Rbtl-Staff-Jt-PC_Adj Bench DR 3 for Initial Briefs (Electric) 4" xfId="8048"/>
    <cellStyle name="_Power Cost Value Copy 11.30.05 gas 1.09.06 AURORA at 1.10.06_Power Costs - Comparison bx Rbtl-Staff-Jt-PC_Adj Bench DR 3 for Initial Briefs (Electric)_DEM-WP(C) ENERG10C--ctn Mid-C_042010 2010GRC" xfId="8049"/>
    <cellStyle name="_Power Cost Value Copy 11.30.05 gas 1.09.06 AURORA at 1.10.06_Power Costs - Comparison bx Rbtl-Staff-Jt-PC_Adj Bench DR 3 for Initial Briefs (Electric)_DEM-WP(C) ENERG10C--ctn Mid-C_042010 2010GRC 2" xfId="8050"/>
    <cellStyle name="_Power Cost Value Copy 11.30.05 gas 1.09.06 AURORA at 1.10.06_Power Costs - Comparison bx Rbtl-Staff-Jt-PC_DEM-WP(C) ENERG10C--ctn Mid-C_042010 2010GRC" xfId="8051"/>
    <cellStyle name="_Power Cost Value Copy 11.30.05 gas 1.09.06 AURORA at 1.10.06_Power Costs - Comparison bx Rbtl-Staff-Jt-PC_DEM-WP(C) ENERG10C--ctn Mid-C_042010 2010GRC 2" xfId="8052"/>
    <cellStyle name="_Power Cost Value Copy 11.30.05 gas 1.09.06 AURORA at 1.10.06_Power Costs - Comparison bx Rbtl-Staff-Jt-PC_Electric Rev Req Model (2009 GRC) Rebuttal" xfId="8053"/>
    <cellStyle name="_Power Cost Value Copy 11.30.05 gas 1.09.06 AURORA at 1.10.06_Power Costs - Comparison bx Rbtl-Staff-Jt-PC_Electric Rev Req Model (2009 GRC) Rebuttal 2" xfId="8054"/>
    <cellStyle name="_Power Cost Value Copy 11.30.05 gas 1.09.06 AURORA at 1.10.06_Power Costs - Comparison bx Rbtl-Staff-Jt-PC_Electric Rev Req Model (2009 GRC) Rebuttal 2 2" xfId="8055"/>
    <cellStyle name="_Power Cost Value Copy 11.30.05 gas 1.09.06 AURORA at 1.10.06_Power Costs - Comparison bx Rbtl-Staff-Jt-PC_Electric Rev Req Model (2009 GRC) Rebuttal 3" xfId="8056"/>
    <cellStyle name="_Power Cost Value Copy 11.30.05 gas 1.09.06 AURORA at 1.10.06_Power Costs - Comparison bx Rbtl-Staff-Jt-PC_Electric Rev Req Model (2009 GRC) Rebuttal REmoval of New  WH Solar AdjustMI" xfId="8057"/>
    <cellStyle name="_Power Cost Value Copy 11.30.05 gas 1.09.06 AURORA at 1.10.06_Power Costs - Comparison bx Rbtl-Staff-Jt-PC_Electric Rev Req Model (2009 GRC) Rebuttal REmoval of New  WH Solar AdjustMI 2" xfId="8058"/>
    <cellStyle name="_Power Cost Value Copy 11.30.05 gas 1.09.06 AURORA at 1.10.06_Power Costs - Comparison bx Rbtl-Staff-Jt-PC_Electric Rev Req Model (2009 GRC) Rebuttal REmoval of New  WH Solar AdjustMI 2 2" xfId="8059"/>
    <cellStyle name="_Power Cost Value Copy 11.30.05 gas 1.09.06 AURORA at 1.10.06_Power Costs - Comparison bx Rbtl-Staff-Jt-PC_Electric Rev Req Model (2009 GRC) Rebuttal REmoval of New  WH Solar AdjustMI 3" xfId="8060"/>
    <cellStyle name="_Power Cost Value Copy 11.30.05 gas 1.09.06 AURORA at 1.10.06_Power Costs - Comparison bx Rbtl-Staff-Jt-PC_Electric Rev Req Model (2009 GRC) Rebuttal REmoval of New  WH Solar AdjustMI 3 2" xfId="8061"/>
    <cellStyle name="_Power Cost Value Copy 11.30.05 gas 1.09.06 AURORA at 1.10.06_Power Costs - Comparison bx Rbtl-Staff-Jt-PC_Electric Rev Req Model (2009 GRC) Rebuttal REmoval of New  WH Solar AdjustMI 4" xfId="8062"/>
    <cellStyle name="_Power Cost Value Copy 11.30.05 gas 1.09.06 AURORA at 1.10.06_Power Costs - Comparison bx Rbtl-Staff-Jt-PC_Electric Rev Req Model (2009 GRC) Rebuttal REmoval of New  WH Solar AdjustMI_DEM-WP(C) ENERG10C--ctn Mid-C_042010 2010GRC" xfId="8063"/>
    <cellStyle name="_Power Cost Value Copy 11.30.05 gas 1.09.06 AURORA at 1.10.06_Power Costs - Comparison bx Rbtl-Staff-Jt-PC_Electric Rev Req Model (2009 GRC) Rebuttal REmoval of New  WH Solar AdjustMI_DEM-WP(C) ENERG10C--ctn Mid-C_042010 2010GRC 2" xfId="8064"/>
    <cellStyle name="_Power Cost Value Copy 11.30.05 gas 1.09.06 AURORA at 1.10.06_Power Costs - Comparison bx Rbtl-Staff-Jt-PC_Electric Rev Req Model (2009 GRC) Revised 01-18-2010" xfId="8065"/>
    <cellStyle name="_Power Cost Value Copy 11.30.05 gas 1.09.06 AURORA at 1.10.06_Power Costs - Comparison bx Rbtl-Staff-Jt-PC_Electric Rev Req Model (2009 GRC) Revised 01-18-2010 2" xfId="8066"/>
    <cellStyle name="_Power Cost Value Copy 11.30.05 gas 1.09.06 AURORA at 1.10.06_Power Costs - Comparison bx Rbtl-Staff-Jt-PC_Electric Rev Req Model (2009 GRC) Revised 01-18-2010 2 2" xfId="8067"/>
    <cellStyle name="_Power Cost Value Copy 11.30.05 gas 1.09.06 AURORA at 1.10.06_Power Costs - Comparison bx Rbtl-Staff-Jt-PC_Electric Rev Req Model (2009 GRC) Revised 01-18-2010 3" xfId="8068"/>
    <cellStyle name="_Power Cost Value Copy 11.30.05 gas 1.09.06 AURORA at 1.10.06_Power Costs - Comparison bx Rbtl-Staff-Jt-PC_Electric Rev Req Model (2009 GRC) Revised 01-18-2010 3 2" xfId="8069"/>
    <cellStyle name="_Power Cost Value Copy 11.30.05 gas 1.09.06 AURORA at 1.10.06_Power Costs - Comparison bx Rbtl-Staff-Jt-PC_Electric Rev Req Model (2009 GRC) Revised 01-18-2010 4" xfId="8070"/>
    <cellStyle name="_Power Cost Value Copy 11.30.05 gas 1.09.06 AURORA at 1.10.06_Power Costs - Comparison bx Rbtl-Staff-Jt-PC_Electric Rev Req Model (2009 GRC) Revised 01-18-2010_DEM-WP(C) ENERG10C--ctn Mid-C_042010 2010GRC" xfId="8071"/>
    <cellStyle name="_Power Cost Value Copy 11.30.05 gas 1.09.06 AURORA at 1.10.06_Power Costs - Comparison bx Rbtl-Staff-Jt-PC_Electric Rev Req Model (2009 GRC) Revised 01-18-2010_DEM-WP(C) ENERG10C--ctn Mid-C_042010 2010GRC 2" xfId="8072"/>
    <cellStyle name="_Power Cost Value Copy 11.30.05 gas 1.09.06 AURORA at 1.10.06_Power Costs - Comparison bx Rbtl-Staff-Jt-PC_Final Order Electric EXHIBIT A-1" xfId="8073"/>
    <cellStyle name="_Power Cost Value Copy 11.30.05 gas 1.09.06 AURORA at 1.10.06_Power Costs - Comparison bx Rbtl-Staff-Jt-PC_Final Order Electric EXHIBIT A-1 2" xfId="8074"/>
    <cellStyle name="_Power Cost Value Copy 11.30.05 gas 1.09.06 AURORA at 1.10.06_Power Costs - Comparison bx Rbtl-Staff-Jt-PC_Final Order Electric EXHIBIT A-1 2 2" xfId="8075"/>
    <cellStyle name="_Power Cost Value Copy 11.30.05 gas 1.09.06 AURORA at 1.10.06_Power Costs - Comparison bx Rbtl-Staff-Jt-PC_Final Order Electric EXHIBIT A-1 3" xfId="8076"/>
    <cellStyle name="_Power Cost Value Copy 11.30.05 gas 1.09.06 AURORA at 1.10.06_Rebuttal Power Costs" xfId="8077"/>
    <cellStyle name="_Power Cost Value Copy 11.30.05 gas 1.09.06 AURORA at 1.10.06_Rebuttal Power Costs 2" xfId="8078"/>
    <cellStyle name="_Power Cost Value Copy 11.30.05 gas 1.09.06 AURORA at 1.10.06_Rebuttal Power Costs 2 2" xfId="8079"/>
    <cellStyle name="_Power Cost Value Copy 11.30.05 gas 1.09.06 AURORA at 1.10.06_Rebuttal Power Costs 3" xfId="8080"/>
    <cellStyle name="_Power Cost Value Copy 11.30.05 gas 1.09.06 AURORA at 1.10.06_Rebuttal Power Costs 3 2" xfId="8081"/>
    <cellStyle name="_Power Cost Value Copy 11.30.05 gas 1.09.06 AURORA at 1.10.06_Rebuttal Power Costs 4" xfId="8082"/>
    <cellStyle name="_Power Cost Value Copy 11.30.05 gas 1.09.06 AURORA at 1.10.06_Rebuttal Power Costs_Adj Bench DR 3 for Initial Briefs (Electric)" xfId="8083"/>
    <cellStyle name="_Power Cost Value Copy 11.30.05 gas 1.09.06 AURORA at 1.10.06_Rebuttal Power Costs_Adj Bench DR 3 for Initial Briefs (Electric) 2" xfId="8084"/>
    <cellStyle name="_Power Cost Value Copy 11.30.05 gas 1.09.06 AURORA at 1.10.06_Rebuttal Power Costs_Adj Bench DR 3 for Initial Briefs (Electric) 2 2" xfId="8085"/>
    <cellStyle name="_Power Cost Value Copy 11.30.05 gas 1.09.06 AURORA at 1.10.06_Rebuttal Power Costs_Adj Bench DR 3 for Initial Briefs (Electric) 3" xfId="8086"/>
    <cellStyle name="_Power Cost Value Copy 11.30.05 gas 1.09.06 AURORA at 1.10.06_Rebuttal Power Costs_Adj Bench DR 3 for Initial Briefs (Electric) 3 2" xfId="8087"/>
    <cellStyle name="_Power Cost Value Copy 11.30.05 gas 1.09.06 AURORA at 1.10.06_Rebuttal Power Costs_Adj Bench DR 3 for Initial Briefs (Electric) 4" xfId="8088"/>
    <cellStyle name="_Power Cost Value Copy 11.30.05 gas 1.09.06 AURORA at 1.10.06_Rebuttal Power Costs_Adj Bench DR 3 for Initial Briefs (Electric)_DEM-WP(C) ENERG10C--ctn Mid-C_042010 2010GRC" xfId="8089"/>
    <cellStyle name="_Power Cost Value Copy 11.30.05 gas 1.09.06 AURORA at 1.10.06_Rebuttal Power Costs_Adj Bench DR 3 for Initial Briefs (Electric)_DEM-WP(C) ENERG10C--ctn Mid-C_042010 2010GRC 2" xfId="8090"/>
    <cellStyle name="_Power Cost Value Copy 11.30.05 gas 1.09.06 AURORA at 1.10.06_Rebuttal Power Costs_DEM-WP(C) ENERG10C--ctn Mid-C_042010 2010GRC" xfId="8091"/>
    <cellStyle name="_Power Cost Value Copy 11.30.05 gas 1.09.06 AURORA at 1.10.06_Rebuttal Power Costs_DEM-WP(C) ENERG10C--ctn Mid-C_042010 2010GRC 2" xfId="8092"/>
    <cellStyle name="_Power Cost Value Copy 11.30.05 gas 1.09.06 AURORA at 1.10.06_Rebuttal Power Costs_Electric Rev Req Model (2009 GRC) Rebuttal" xfId="8093"/>
    <cellStyle name="_Power Cost Value Copy 11.30.05 gas 1.09.06 AURORA at 1.10.06_Rebuttal Power Costs_Electric Rev Req Model (2009 GRC) Rebuttal 2" xfId="8094"/>
    <cellStyle name="_Power Cost Value Copy 11.30.05 gas 1.09.06 AURORA at 1.10.06_Rebuttal Power Costs_Electric Rev Req Model (2009 GRC) Rebuttal 2 2" xfId="8095"/>
    <cellStyle name="_Power Cost Value Copy 11.30.05 gas 1.09.06 AURORA at 1.10.06_Rebuttal Power Costs_Electric Rev Req Model (2009 GRC) Rebuttal 3" xfId="8096"/>
    <cellStyle name="_Power Cost Value Copy 11.30.05 gas 1.09.06 AURORA at 1.10.06_Rebuttal Power Costs_Electric Rev Req Model (2009 GRC) Rebuttal REmoval of New  WH Solar AdjustMI" xfId="8097"/>
    <cellStyle name="_Power Cost Value Copy 11.30.05 gas 1.09.06 AURORA at 1.10.06_Rebuttal Power Costs_Electric Rev Req Model (2009 GRC) Rebuttal REmoval of New  WH Solar AdjustMI 2" xfId="8098"/>
    <cellStyle name="_Power Cost Value Copy 11.30.05 gas 1.09.06 AURORA at 1.10.06_Rebuttal Power Costs_Electric Rev Req Model (2009 GRC) Rebuttal REmoval of New  WH Solar AdjustMI 2 2" xfId="8099"/>
    <cellStyle name="_Power Cost Value Copy 11.30.05 gas 1.09.06 AURORA at 1.10.06_Rebuttal Power Costs_Electric Rev Req Model (2009 GRC) Rebuttal REmoval of New  WH Solar AdjustMI 3" xfId="8100"/>
    <cellStyle name="_Power Cost Value Copy 11.30.05 gas 1.09.06 AURORA at 1.10.06_Rebuttal Power Costs_Electric Rev Req Model (2009 GRC) Rebuttal REmoval of New  WH Solar AdjustMI 3 2" xfId="8101"/>
    <cellStyle name="_Power Cost Value Copy 11.30.05 gas 1.09.06 AURORA at 1.10.06_Rebuttal Power Costs_Electric Rev Req Model (2009 GRC) Rebuttal REmoval of New  WH Solar AdjustMI 4" xfId="8102"/>
    <cellStyle name="_Power Cost Value Copy 11.30.05 gas 1.09.06 AURORA at 1.10.06_Rebuttal Power Costs_Electric Rev Req Model (2009 GRC) Rebuttal REmoval of New  WH Solar AdjustMI_DEM-WP(C) ENERG10C--ctn Mid-C_042010 2010GRC" xfId="8103"/>
    <cellStyle name="_Power Cost Value Copy 11.30.05 gas 1.09.06 AURORA at 1.10.06_Rebuttal Power Costs_Electric Rev Req Model (2009 GRC) Rebuttal REmoval of New  WH Solar AdjustMI_DEM-WP(C) ENERG10C--ctn Mid-C_042010 2010GRC 2" xfId="8104"/>
    <cellStyle name="_Power Cost Value Copy 11.30.05 gas 1.09.06 AURORA at 1.10.06_Rebuttal Power Costs_Electric Rev Req Model (2009 GRC) Revised 01-18-2010" xfId="8105"/>
    <cellStyle name="_Power Cost Value Copy 11.30.05 gas 1.09.06 AURORA at 1.10.06_Rebuttal Power Costs_Electric Rev Req Model (2009 GRC) Revised 01-18-2010 2" xfId="8106"/>
    <cellStyle name="_Power Cost Value Copy 11.30.05 gas 1.09.06 AURORA at 1.10.06_Rebuttal Power Costs_Electric Rev Req Model (2009 GRC) Revised 01-18-2010 2 2" xfId="8107"/>
    <cellStyle name="_Power Cost Value Copy 11.30.05 gas 1.09.06 AURORA at 1.10.06_Rebuttal Power Costs_Electric Rev Req Model (2009 GRC) Revised 01-18-2010 3" xfId="8108"/>
    <cellStyle name="_Power Cost Value Copy 11.30.05 gas 1.09.06 AURORA at 1.10.06_Rebuttal Power Costs_Electric Rev Req Model (2009 GRC) Revised 01-18-2010 3 2" xfId="8109"/>
    <cellStyle name="_Power Cost Value Copy 11.30.05 gas 1.09.06 AURORA at 1.10.06_Rebuttal Power Costs_Electric Rev Req Model (2009 GRC) Revised 01-18-2010 4" xfId="8110"/>
    <cellStyle name="_Power Cost Value Copy 11.30.05 gas 1.09.06 AURORA at 1.10.06_Rebuttal Power Costs_Electric Rev Req Model (2009 GRC) Revised 01-18-2010_DEM-WP(C) ENERG10C--ctn Mid-C_042010 2010GRC" xfId="8111"/>
    <cellStyle name="_Power Cost Value Copy 11.30.05 gas 1.09.06 AURORA at 1.10.06_Rebuttal Power Costs_Electric Rev Req Model (2009 GRC) Revised 01-18-2010_DEM-WP(C) ENERG10C--ctn Mid-C_042010 2010GRC 2" xfId="8112"/>
    <cellStyle name="_Power Cost Value Copy 11.30.05 gas 1.09.06 AURORA at 1.10.06_Rebuttal Power Costs_Final Order Electric EXHIBIT A-1" xfId="8113"/>
    <cellStyle name="_Power Cost Value Copy 11.30.05 gas 1.09.06 AURORA at 1.10.06_Rebuttal Power Costs_Final Order Electric EXHIBIT A-1 2" xfId="8114"/>
    <cellStyle name="_Power Cost Value Copy 11.30.05 gas 1.09.06 AURORA at 1.10.06_Rebuttal Power Costs_Final Order Electric EXHIBIT A-1 2 2" xfId="8115"/>
    <cellStyle name="_Power Cost Value Copy 11.30.05 gas 1.09.06 AURORA at 1.10.06_Rebuttal Power Costs_Final Order Electric EXHIBIT A-1 3" xfId="8116"/>
    <cellStyle name="_Power Cost Value Copy 11.30.05 gas 1.09.06 AURORA at 1.10.06_Transmission Workbook for May BOD" xfId="8117"/>
    <cellStyle name="_Power Cost Value Copy 11.30.05 gas 1.09.06 AURORA at 1.10.06_Transmission Workbook for May BOD 2" xfId="8118"/>
    <cellStyle name="_Power Cost Value Copy 11.30.05 gas 1.09.06 AURORA at 1.10.06_Transmission Workbook for May BOD 2 2" xfId="8119"/>
    <cellStyle name="_Power Cost Value Copy 11.30.05 gas 1.09.06 AURORA at 1.10.06_Transmission Workbook for May BOD 3" xfId="8120"/>
    <cellStyle name="_Power Cost Value Copy 11.30.05 gas 1.09.06 AURORA at 1.10.06_Transmission Workbook for May BOD 3 2" xfId="8121"/>
    <cellStyle name="_Power Cost Value Copy 11.30.05 gas 1.09.06 AURORA at 1.10.06_Transmission Workbook for May BOD 4" xfId="8122"/>
    <cellStyle name="_Power Cost Value Copy 11.30.05 gas 1.09.06 AURORA at 1.10.06_Transmission Workbook for May BOD_DEM-WP(C) ENERG10C--ctn Mid-C_042010 2010GRC" xfId="8123"/>
    <cellStyle name="_Power Cost Value Copy 11.30.05 gas 1.09.06 AURORA at 1.10.06_Transmission Workbook for May BOD_DEM-WP(C) ENERG10C--ctn Mid-C_042010 2010GRC 2" xfId="8124"/>
    <cellStyle name="_Power Cost Value Copy 11.30.05 gas 1.09.06 AURORA at 1.10.06_Wind Integration 10GRC" xfId="8125"/>
    <cellStyle name="_Power Cost Value Copy 11.30.05 gas 1.09.06 AURORA at 1.10.06_Wind Integration 10GRC 2" xfId="8126"/>
    <cellStyle name="_Power Cost Value Copy 11.30.05 gas 1.09.06 AURORA at 1.10.06_Wind Integration 10GRC 2 2" xfId="8127"/>
    <cellStyle name="_Power Cost Value Copy 11.30.05 gas 1.09.06 AURORA at 1.10.06_Wind Integration 10GRC 3" xfId="8128"/>
    <cellStyle name="_Power Cost Value Copy 11.30.05 gas 1.09.06 AURORA at 1.10.06_Wind Integration 10GRC 3 2" xfId="8129"/>
    <cellStyle name="_Power Cost Value Copy 11.30.05 gas 1.09.06 AURORA at 1.10.06_Wind Integration 10GRC 4" xfId="8130"/>
    <cellStyle name="_Power Cost Value Copy 11.30.05 gas 1.09.06 AURORA at 1.10.06_Wind Integration 10GRC_DEM-WP(C) ENERG10C--ctn Mid-C_042010 2010GRC" xfId="8131"/>
    <cellStyle name="_Power Cost Value Copy 11.30.05 gas 1.09.06 AURORA at 1.10.06_Wind Integration 10GRC_DEM-WP(C) ENERG10C--ctn Mid-C_042010 2010GRC 2" xfId="8132"/>
    <cellStyle name="_Power Costs Rate Year 11-13-07" xfId="8133"/>
    <cellStyle name="_Power Costs Rate Year 11-13-07 2" xfId="8134"/>
    <cellStyle name="_Price Output" xfId="8135"/>
    <cellStyle name="_Price Output 2" xfId="8136"/>
    <cellStyle name="_Price Output 2 2" xfId="8137"/>
    <cellStyle name="_Price Output 3" xfId="8138"/>
    <cellStyle name="_Price Output 3 2" xfId="8139"/>
    <cellStyle name="_Price Output 3 2 2" xfId="8140"/>
    <cellStyle name="_Price Output 3 3" xfId="8141"/>
    <cellStyle name="_Price Output 4" xfId="8142"/>
    <cellStyle name="_Price Output 4 2" xfId="8143"/>
    <cellStyle name="_Price Output 5" xfId="8144"/>
    <cellStyle name="_Price Output 5 2" xfId="8145"/>
    <cellStyle name="_Price Output 6" xfId="8146"/>
    <cellStyle name="_Price Output 6 2" xfId="8147"/>
    <cellStyle name="_Price Output_DEM-WP(C) Chelan Power Costs" xfId="8148"/>
    <cellStyle name="_Price Output_DEM-WP(C) Chelan Power Costs 2" xfId="8149"/>
    <cellStyle name="_Price Output_DEM-WP(C) ENERG10C--ctn Mid-C_042010 2010GRC" xfId="8150"/>
    <cellStyle name="_Price Output_DEM-WP(C) ENERG10C--ctn Mid-C_042010 2010GRC 2" xfId="8151"/>
    <cellStyle name="_Price Output_DEM-WP(C) Gas Transport 2010GRC" xfId="8152"/>
    <cellStyle name="_Price Output_DEM-WP(C) Gas Transport 2010GRC 2" xfId="8153"/>
    <cellStyle name="_Price Output_NIM Summary" xfId="8154"/>
    <cellStyle name="_Price Output_NIM Summary 2" xfId="8155"/>
    <cellStyle name="_Price Output_NIM Summary 2 2" xfId="8156"/>
    <cellStyle name="_Price Output_NIM Summary 3" xfId="8157"/>
    <cellStyle name="_Price Output_NIM Summary 3 2" xfId="8158"/>
    <cellStyle name="_Price Output_NIM Summary 4" xfId="8159"/>
    <cellStyle name="_Price Output_NIM Summary_DEM-WP(C) ENERG10C--ctn Mid-C_042010 2010GRC" xfId="8160"/>
    <cellStyle name="_Price Output_NIM Summary_DEM-WP(C) ENERG10C--ctn Mid-C_042010 2010GRC 2" xfId="8161"/>
    <cellStyle name="_Price Output_Wind Integration 10GRC" xfId="8162"/>
    <cellStyle name="_Price Output_Wind Integration 10GRC 2" xfId="8163"/>
    <cellStyle name="_Price Output_Wind Integration 10GRC 2 2" xfId="8164"/>
    <cellStyle name="_Price Output_Wind Integration 10GRC 3" xfId="8165"/>
    <cellStyle name="_Price Output_Wind Integration 10GRC 3 2" xfId="8166"/>
    <cellStyle name="_Price Output_Wind Integration 10GRC 4" xfId="8167"/>
    <cellStyle name="_Price Output_Wind Integration 10GRC_DEM-WP(C) ENERG10C--ctn Mid-C_042010 2010GRC" xfId="8168"/>
    <cellStyle name="_Price Output_Wind Integration 10GRC_DEM-WP(C) ENERG10C--ctn Mid-C_042010 2010GRC 2" xfId="8169"/>
    <cellStyle name="_Prices" xfId="8170"/>
    <cellStyle name="_Prices 2" xfId="8171"/>
    <cellStyle name="_Prices 2 2" xfId="8172"/>
    <cellStyle name="_Prices 3" xfId="8173"/>
    <cellStyle name="_Prices 3 2" xfId="8174"/>
    <cellStyle name="_Prices 3 2 2" xfId="8175"/>
    <cellStyle name="_Prices 3 3" xfId="8176"/>
    <cellStyle name="_Prices 4" xfId="8177"/>
    <cellStyle name="_Prices 4 2" xfId="8178"/>
    <cellStyle name="_Prices 5" xfId="8179"/>
    <cellStyle name="_Prices 5 2" xfId="8180"/>
    <cellStyle name="_Prices 6" xfId="8181"/>
    <cellStyle name="_Prices 6 2" xfId="8182"/>
    <cellStyle name="_Prices_DEM-WP(C) Chelan Power Costs" xfId="8183"/>
    <cellStyle name="_Prices_DEM-WP(C) Chelan Power Costs 2" xfId="8184"/>
    <cellStyle name="_Prices_DEM-WP(C) ENERG10C--ctn Mid-C_042010 2010GRC" xfId="8185"/>
    <cellStyle name="_Prices_DEM-WP(C) ENERG10C--ctn Mid-C_042010 2010GRC 2" xfId="8186"/>
    <cellStyle name="_Prices_DEM-WP(C) Gas Transport 2010GRC" xfId="8187"/>
    <cellStyle name="_Prices_DEM-WP(C) Gas Transport 2010GRC 2" xfId="8188"/>
    <cellStyle name="_Prices_NIM Summary" xfId="8189"/>
    <cellStyle name="_Prices_NIM Summary 2" xfId="8190"/>
    <cellStyle name="_Prices_NIM Summary 2 2" xfId="8191"/>
    <cellStyle name="_Prices_NIM Summary 3" xfId="8192"/>
    <cellStyle name="_Prices_NIM Summary 3 2" xfId="8193"/>
    <cellStyle name="_Prices_NIM Summary 4" xfId="8194"/>
    <cellStyle name="_Prices_NIM Summary_DEM-WP(C) ENERG10C--ctn Mid-C_042010 2010GRC" xfId="8195"/>
    <cellStyle name="_Prices_NIM Summary_DEM-WP(C) ENERG10C--ctn Mid-C_042010 2010GRC 2" xfId="8196"/>
    <cellStyle name="_Prices_Wind Integration 10GRC" xfId="8197"/>
    <cellStyle name="_Prices_Wind Integration 10GRC 2" xfId="8198"/>
    <cellStyle name="_Prices_Wind Integration 10GRC 2 2" xfId="8199"/>
    <cellStyle name="_Prices_Wind Integration 10GRC 3" xfId="8200"/>
    <cellStyle name="_Prices_Wind Integration 10GRC 3 2" xfId="8201"/>
    <cellStyle name="_Prices_Wind Integration 10GRC 4" xfId="8202"/>
    <cellStyle name="_Prices_Wind Integration 10GRC_DEM-WP(C) ENERG10C--ctn Mid-C_042010 2010GRC" xfId="8203"/>
    <cellStyle name="_Prices_Wind Integration 10GRC_DEM-WP(C) ENERG10C--ctn Mid-C_042010 2010GRC 2" xfId="8204"/>
    <cellStyle name="_x0013__Rebuttal Power Costs" xfId="8205"/>
    <cellStyle name="_x0013__Rebuttal Power Costs 2" xfId="8206"/>
    <cellStyle name="_x0013__Rebuttal Power Costs 2 2" xfId="8207"/>
    <cellStyle name="_x0013__Rebuttal Power Costs 3" xfId="8208"/>
    <cellStyle name="_x0013__Rebuttal Power Costs 3 2" xfId="8209"/>
    <cellStyle name="_x0013__Rebuttal Power Costs 4" xfId="8210"/>
    <cellStyle name="_x0013__Rebuttal Power Costs_Adj Bench DR 3 for Initial Briefs (Electric)" xfId="8211"/>
    <cellStyle name="_x0013__Rebuttal Power Costs_Adj Bench DR 3 for Initial Briefs (Electric) 2" xfId="8212"/>
    <cellStyle name="_x0013__Rebuttal Power Costs_Adj Bench DR 3 for Initial Briefs (Electric) 2 2" xfId="8213"/>
    <cellStyle name="_x0013__Rebuttal Power Costs_Adj Bench DR 3 for Initial Briefs (Electric) 3" xfId="8214"/>
    <cellStyle name="_x0013__Rebuttal Power Costs_Adj Bench DR 3 for Initial Briefs (Electric) 3 2" xfId="8215"/>
    <cellStyle name="_x0013__Rebuttal Power Costs_Adj Bench DR 3 for Initial Briefs (Electric) 4" xfId="8216"/>
    <cellStyle name="_x0013__Rebuttal Power Costs_Adj Bench DR 3 for Initial Briefs (Electric)_DEM-WP(C) ENERG10C--ctn Mid-C_042010 2010GRC" xfId="8217"/>
    <cellStyle name="_x0013__Rebuttal Power Costs_Adj Bench DR 3 for Initial Briefs (Electric)_DEM-WP(C) ENERG10C--ctn Mid-C_042010 2010GRC 2" xfId="8218"/>
    <cellStyle name="_x0013__Rebuttal Power Costs_DEM-WP(C) ENERG10C--ctn Mid-C_042010 2010GRC" xfId="8219"/>
    <cellStyle name="_x0013__Rebuttal Power Costs_DEM-WP(C) ENERG10C--ctn Mid-C_042010 2010GRC 2" xfId="8220"/>
    <cellStyle name="_x0013__Rebuttal Power Costs_Electric Rev Req Model (2009 GRC) Rebuttal" xfId="8221"/>
    <cellStyle name="_x0013__Rebuttal Power Costs_Electric Rev Req Model (2009 GRC) Rebuttal 2" xfId="8222"/>
    <cellStyle name="_x0013__Rebuttal Power Costs_Electric Rev Req Model (2009 GRC) Rebuttal 2 2" xfId="8223"/>
    <cellStyle name="_x0013__Rebuttal Power Costs_Electric Rev Req Model (2009 GRC) Rebuttal 3" xfId="8224"/>
    <cellStyle name="_x0013__Rebuttal Power Costs_Electric Rev Req Model (2009 GRC) Rebuttal REmoval of New  WH Solar AdjustMI" xfId="8225"/>
    <cellStyle name="_x0013__Rebuttal Power Costs_Electric Rev Req Model (2009 GRC) Rebuttal REmoval of New  WH Solar AdjustMI 2" xfId="8226"/>
    <cellStyle name="_x0013__Rebuttal Power Costs_Electric Rev Req Model (2009 GRC) Rebuttal REmoval of New  WH Solar AdjustMI 2 2" xfId="8227"/>
    <cellStyle name="_x0013__Rebuttal Power Costs_Electric Rev Req Model (2009 GRC) Rebuttal REmoval of New  WH Solar AdjustMI 3" xfId="8228"/>
    <cellStyle name="_x0013__Rebuttal Power Costs_Electric Rev Req Model (2009 GRC) Rebuttal REmoval of New  WH Solar AdjustMI 3 2" xfId="8229"/>
    <cellStyle name="_x0013__Rebuttal Power Costs_Electric Rev Req Model (2009 GRC) Rebuttal REmoval of New  WH Solar AdjustMI 4" xfId="8230"/>
    <cellStyle name="_x0013__Rebuttal Power Costs_Electric Rev Req Model (2009 GRC) Rebuttal REmoval of New  WH Solar AdjustMI_DEM-WP(C) ENERG10C--ctn Mid-C_042010 2010GRC" xfId="8231"/>
    <cellStyle name="_x0013__Rebuttal Power Costs_Electric Rev Req Model (2009 GRC) Rebuttal REmoval of New  WH Solar AdjustMI_DEM-WP(C) ENERG10C--ctn Mid-C_042010 2010GRC 2" xfId="8232"/>
    <cellStyle name="_x0013__Rebuttal Power Costs_Electric Rev Req Model (2009 GRC) Revised 01-18-2010" xfId="8233"/>
    <cellStyle name="_x0013__Rebuttal Power Costs_Electric Rev Req Model (2009 GRC) Revised 01-18-2010 2" xfId="8234"/>
    <cellStyle name="_x0013__Rebuttal Power Costs_Electric Rev Req Model (2009 GRC) Revised 01-18-2010 2 2" xfId="8235"/>
    <cellStyle name="_x0013__Rebuttal Power Costs_Electric Rev Req Model (2009 GRC) Revised 01-18-2010 3" xfId="8236"/>
    <cellStyle name="_x0013__Rebuttal Power Costs_Electric Rev Req Model (2009 GRC) Revised 01-18-2010 3 2" xfId="8237"/>
    <cellStyle name="_x0013__Rebuttal Power Costs_Electric Rev Req Model (2009 GRC) Revised 01-18-2010 4" xfId="8238"/>
    <cellStyle name="_x0013__Rebuttal Power Costs_Electric Rev Req Model (2009 GRC) Revised 01-18-2010_DEM-WP(C) ENERG10C--ctn Mid-C_042010 2010GRC" xfId="8239"/>
    <cellStyle name="_x0013__Rebuttal Power Costs_Electric Rev Req Model (2009 GRC) Revised 01-18-2010_DEM-WP(C) ENERG10C--ctn Mid-C_042010 2010GRC 2" xfId="8240"/>
    <cellStyle name="_x0013__Rebuttal Power Costs_Final Order Electric EXHIBIT A-1" xfId="8241"/>
    <cellStyle name="_x0013__Rebuttal Power Costs_Final Order Electric EXHIBIT A-1 2" xfId="8242"/>
    <cellStyle name="_x0013__Rebuttal Power Costs_Final Order Electric EXHIBIT A-1 2 2" xfId="8243"/>
    <cellStyle name="_x0013__Rebuttal Power Costs_Final Order Electric EXHIBIT A-1 3" xfId="8244"/>
    <cellStyle name="_recommendation" xfId="8245"/>
    <cellStyle name="_recommendation 2" xfId="8246"/>
    <cellStyle name="_recommendation 2 2" xfId="8247"/>
    <cellStyle name="_recommendation 3" xfId="8248"/>
    <cellStyle name="_recommendation 3 2" xfId="8249"/>
    <cellStyle name="_recommendation 3 2 2" xfId="8250"/>
    <cellStyle name="_recommendation 3 3" xfId="8251"/>
    <cellStyle name="_recommendation 4" xfId="8252"/>
    <cellStyle name="_recommendation 4 2" xfId="8253"/>
    <cellStyle name="_recommendation 5" xfId="8254"/>
    <cellStyle name="_recommendation 5 2" xfId="8255"/>
    <cellStyle name="_recommendation 6" xfId="8256"/>
    <cellStyle name="_recommendation 6 2" xfId="8257"/>
    <cellStyle name="_recommendation_DEM-WP(C) Chelan Power Costs" xfId="8258"/>
    <cellStyle name="_recommendation_DEM-WP(C) Chelan Power Costs 2" xfId="8259"/>
    <cellStyle name="_recommendation_DEM-WP(C) ENERG10C--ctn Mid-C_042010 2010GRC" xfId="8260"/>
    <cellStyle name="_recommendation_DEM-WP(C) ENERG10C--ctn Mid-C_042010 2010GRC 2" xfId="8261"/>
    <cellStyle name="_recommendation_DEM-WP(C) Gas Transport 2010GRC" xfId="8262"/>
    <cellStyle name="_recommendation_DEM-WP(C) Gas Transport 2010GRC 2" xfId="8263"/>
    <cellStyle name="_recommendation_DEM-WP(C) Wind Integration Summary 2010GRC" xfId="8264"/>
    <cellStyle name="_recommendation_DEM-WP(C) Wind Integration Summary 2010GRC 2" xfId="8265"/>
    <cellStyle name="_recommendation_DEM-WP(C) Wind Integration Summary 2010GRC 2 2" xfId="8266"/>
    <cellStyle name="_recommendation_DEM-WP(C) Wind Integration Summary 2010GRC 3" xfId="8267"/>
    <cellStyle name="_recommendation_DEM-WP(C) Wind Integration Summary 2010GRC 3 2" xfId="8268"/>
    <cellStyle name="_recommendation_DEM-WP(C) Wind Integration Summary 2010GRC 4" xfId="8269"/>
    <cellStyle name="_recommendation_DEM-WP(C) Wind Integration Summary 2010GRC_DEM-WP(C) ENERG10C--ctn Mid-C_042010 2010GRC" xfId="8270"/>
    <cellStyle name="_recommendation_DEM-WP(C) Wind Integration Summary 2010GRC_DEM-WP(C) ENERG10C--ctn Mid-C_042010 2010GRC 2" xfId="8271"/>
    <cellStyle name="_recommendation_NIM Summary" xfId="8272"/>
    <cellStyle name="_recommendation_NIM Summary 2" xfId="8273"/>
    <cellStyle name="_recommendation_NIM Summary 2 2" xfId="8274"/>
    <cellStyle name="_recommendation_NIM Summary 3" xfId="8275"/>
    <cellStyle name="_recommendation_NIM Summary 3 2" xfId="8276"/>
    <cellStyle name="_recommendation_NIM Summary 4" xfId="8277"/>
    <cellStyle name="_recommendation_NIM Summary_DEM-WP(C) ENERG10C--ctn Mid-C_042010 2010GRC" xfId="8278"/>
    <cellStyle name="_recommendation_NIM Summary_DEM-WP(C) ENERG10C--ctn Mid-C_042010 2010GRC 2" xfId="8279"/>
    <cellStyle name="_Recon to Darrin's 5.11.05 proforma" xfId="8280"/>
    <cellStyle name="_Recon to Darrin's 5.11.05 proforma 2" xfId="8281"/>
    <cellStyle name="_Recon to Darrin's 5.11.05 proforma 2 2" xfId="8282"/>
    <cellStyle name="_Recon to Darrin's 5.11.05 proforma 2 2 2" xfId="8283"/>
    <cellStyle name="_Recon to Darrin's 5.11.05 proforma 2 3" xfId="8284"/>
    <cellStyle name="_Recon to Darrin's 5.11.05 proforma 2 3 2" xfId="8285"/>
    <cellStyle name="_Recon to Darrin's 5.11.05 proforma 2 4" xfId="8286"/>
    <cellStyle name="_Recon to Darrin's 5.11.05 proforma 3" xfId="8287"/>
    <cellStyle name="_Recon to Darrin's 5.11.05 proforma 3 2" xfId="8288"/>
    <cellStyle name="_Recon to Darrin's 5.11.05 proforma 4" xfId="8289"/>
    <cellStyle name="_Recon to Darrin's 5.11.05 proforma 4 2" xfId="8290"/>
    <cellStyle name="_Recon to Darrin's 5.11.05 proforma 4 2 2" xfId="8291"/>
    <cellStyle name="_Recon to Darrin's 5.11.05 proforma 4 3" xfId="8292"/>
    <cellStyle name="_Recon to Darrin's 5.11.05 proforma 5" xfId="8293"/>
    <cellStyle name="_Recon to Darrin's 5.11.05 proforma 5 2" xfId="8294"/>
    <cellStyle name="_Recon to Darrin's 5.11.05 proforma 5 2 2" xfId="8295"/>
    <cellStyle name="_Recon to Darrin's 5.11.05 proforma 5 3" xfId="8296"/>
    <cellStyle name="_Recon to Darrin's 5.11.05 proforma 5 3 2" xfId="8297"/>
    <cellStyle name="_Recon to Darrin's 5.11.05 proforma 5 4" xfId="8298"/>
    <cellStyle name="_Recon to Darrin's 5.11.05 proforma 6" xfId="8299"/>
    <cellStyle name="_Recon to Darrin's 5.11.05 proforma 6 2" xfId="8300"/>
    <cellStyle name="_Recon to Darrin's 5.11.05 proforma 7" xfId="8301"/>
    <cellStyle name="_Recon to Darrin's 5.11.05 proforma 7 2" xfId="8302"/>
    <cellStyle name="_Recon to Darrin's 5.11.05 proforma 7 2 2" xfId="8303"/>
    <cellStyle name="_Recon to Darrin's 5.11.05 proforma 7 3" xfId="8304"/>
    <cellStyle name="_Recon to Darrin's 5.11.05 proforma 8" xfId="8305"/>
    <cellStyle name="_Recon to Darrin's 5.11.05 proforma 8 2" xfId="8306"/>
    <cellStyle name="_Recon to Darrin's 5.11.05 proforma 8 2 2" xfId="8307"/>
    <cellStyle name="_Recon to Darrin's 5.11.05 proforma 8 3" xfId="8308"/>
    <cellStyle name="_Recon to Darrin's 5.11.05 proforma 9" xfId="8309"/>
    <cellStyle name="_Recon to Darrin's 5.11.05 proforma_(C) WHE Proforma with ITC cash grant 10 Yr Amort_for deferral_102809" xfId="8310"/>
    <cellStyle name="_Recon to Darrin's 5.11.05 proforma_(C) WHE Proforma with ITC cash grant 10 Yr Amort_for deferral_102809 2" xfId="8311"/>
    <cellStyle name="_Recon to Darrin's 5.11.05 proforma_(C) WHE Proforma with ITC cash grant 10 Yr Amort_for deferral_102809 2 2" xfId="8312"/>
    <cellStyle name="_Recon to Darrin's 5.11.05 proforma_(C) WHE Proforma with ITC cash grant 10 Yr Amort_for deferral_102809 3" xfId="8313"/>
    <cellStyle name="_Recon to Darrin's 5.11.05 proforma_(C) WHE Proforma with ITC cash grant 10 Yr Amort_for deferral_102809 3 2" xfId="8314"/>
    <cellStyle name="_Recon to Darrin's 5.11.05 proforma_(C) WHE Proforma with ITC cash grant 10 Yr Amort_for deferral_102809 4" xfId="8315"/>
    <cellStyle name="_Recon to Darrin's 5.11.05 proforma_(C) WHE Proforma with ITC cash grant 10 Yr Amort_for deferral_102809_16.07E Wild Horse Wind Expansionwrkingfile" xfId="8316"/>
    <cellStyle name="_Recon to Darrin's 5.11.05 proforma_(C) WHE Proforma with ITC cash grant 10 Yr Amort_for deferral_102809_16.07E Wild Horse Wind Expansionwrkingfile 2" xfId="8317"/>
    <cellStyle name="_Recon to Darrin's 5.11.05 proforma_(C) WHE Proforma with ITC cash grant 10 Yr Amort_for deferral_102809_16.07E Wild Horse Wind Expansionwrkingfile 2 2" xfId="8318"/>
    <cellStyle name="_Recon to Darrin's 5.11.05 proforma_(C) WHE Proforma with ITC cash grant 10 Yr Amort_for deferral_102809_16.07E Wild Horse Wind Expansionwrkingfile 3" xfId="8319"/>
    <cellStyle name="_Recon to Darrin's 5.11.05 proforma_(C) WHE Proforma with ITC cash grant 10 Yr Amort_for deferral_102809_16.07E Wild Horse Wind Expansionwrkingfile 3 2" xfId="8320"/>
    <cellStyle name="_Recon to Darrin's 5.11.05 proforma_(C) WHE Proforma with ITC cash grant 10 Yr Amort_for deferral_102809_16.07E Wild Horse Wind Expansionwrkingfile 4" xfId="8321"/>
    <cellStyle name="_Recon to Darrin's 5.11.05 proforma_(C) WHE Proforma with ITC cash grant 10 Yr Amort_for deferral_102809_16.07E Wild Horse Wind Expansionwrkingfile SF" xfId="8322"/>
    <cellStyle name="_Recon to Darrin's 5.11.05 proforma_(C) WHE Proforma with ITC cash grant 10 Yr Amort_for deferral_102809_16.07E Wild Horse Wind Expansionwrkingfile SF 2" xfId="8323"/>
    <cellStyle name="_Recon to Darrin's 5.11.05 proforma_(C) WHE Proforma with ITC cash grant 10 Yr Amort_for deferral_102809_16.07E Wild Horse Wind Expansionwrkingfile SF 2 2" xfId="8324"/>
    <cellStyle name="_Recon to Darrin's 5.11.05 proforma_(C) WHE Proforma with ITC cash grant 10 Yr Amort_for deferral_102809_16.07E Wild Horse Wind Expansionwrkingfile SF 3" xfId="8325"/>
    <cellStyle name="_Recon to Darrin's 5.11.05 proforma_(C) WHE Proforma with ITC cash grant 10 Yr Amort_for deferral_102809_16.07E Wild Horse Wind Expansionwrkingfile SF 3 2" xfId="8326"/>
    <cellStyle name="_Recon to Darrin's 5.11.05 proforma_(C) WHE Proforma with ITC cash grant 10 Yr Amort_for deferral_102809_16.07E Wild Horse Wind Expansionwrkingfile SF 4" xfId="8327"/>
    <cellStyle name="_Recon to Darrin's 5.11.05 proforma_(C) WHE Proforma with ITC cash grant 10 Yr Amort_for deferral_102809_16.07E Wild Horse Wind Expansionwrkingfile SF_DEM-WP(C) ENERG10C--ctn Mid-C_042010 2010GRC" xfId="8328"/>
    <cellStyle name="_Recon to Darrin's 5.11.05 proforma_(C) WHE Proforma with ITC cash grant 10 Yr Amort_for deferral_102809_16.07E Wild Horse Wind Expansionwrkingfile SF_DEM-WP(C) ENERG10C--ctn Mid-C_042010 2010GRC 2" xfId="8329"/>
    <cellStyle name="_Recon to Darrin's 5.11.05 proforma_(C) WHE Proforma with ITC cash grant 10 Yr Amort_for deferral_102809_16.07E Wild Horse Wind Expansionwrkingfile_DEM-WP(C) ENERG10C--ctn Mid-C_042010 2010GRC" xfId="8330"/>
    <cellStyle name="_Recon to Darrin's 5.11.05 proforma_(C) WHE Proforma with ITC cash grant 10 Yr Amort_for deferral_102809_16.07E Wild Horse Wind Expansionwrkingfile_DEM-WP(C) ENERG10C--ctn Mid-C_042010 2010GRC 2" xfId="8331"/>
    <cellStyle name="_Recon to Darrin's 5.11.05 proforma_(C) WHE Proforma with ITC cash grant 10 Yr Amort_for deferral_102809_16.37E Wild Horse Expansion DeferralRevwrkingfile SF" xfId="8332"/>
    <cellStyle name="_Recon to Darrin's 5.11.05 proforma_(C) WHE Proforma with ITC cash grant 10 Yr Amort_for deferral_102809_16.37E Wild Horse Expansion DeferralRevwrkingfile SF 2" xfId="8333"/>
    <cellStyle name="_Recon to Darrin's 5.11.05 proforma_(C) WHE Proforma with ITC cash grant 10 Yr Amort_for deferral_102809_16.37E Wild Horse Expansion DeferralRevwrkingfile SF 2 2" xfId="8334"/>
    <cellStyle name="_Recon to Darrin's 5.11.05 proforma_(C) WHE Proforma with ITC cash grant 10 Yr Amort_for deferral_102809_16.37E Wild Horse Expansion DeferralRevwrkingfile SF 3" xfId="8335"/>
    <cellStyle name="_Recon to Darrin's 5.11.05 proforma_(C) WHE Proforma with ITC cash grant 10 Yr Amort_for deferral_102809_16.37E Wild Horse Expansion DeferralRevwrkingfile SF 3 2" xfId="8336"/>
    <cellStyle name="_Recon to Darrin's 5.11.05 proforma_(C) WHE Proforma with ITC cash grant 10 Yr Amort_for deferral_102809_16.37E Wild Horse Expansion DeferralRevwrkingfile SF 4" xfId="8337"/>
    <cellStyle name="_Recon to Darrin's 5.11.05 proforma_(C) WHE Proforma with ITC cash grant 10 Yr Amort_for deferral_102809_16.37E Wild Horse Expansion DeferralRevwrkingfile SF_DEM-WP(C) ENERG10C--ctn Mid-C_042010 2010GRC" xfId="8338"/>
    <cellStyle name="_Recon to Darrin's 5.11.05 proforma_(C) WHE Proforma with ITC cash grant 10 Yr Amort_for deferral_102809_16.37E Wild Horse Expansion DeferralRevwrkingfile SF_DEM-WP(C) ENERG10C--ctn Mid-C_042010 2010GRC 2" xfId="8339"/>
    <cellStyle name="_Recon to Darrin's 5.11.05 proforma_(C) WHE Proforma with ITC cash grant 10 Yr Amort_for deferral_102809_DEM-WP(C) ENERG10C--ctn Mid-C_042010 2010GRC" xfId="8340"/>
    <cellStyle name="_Recon to Darrin's 5.11.05 proforma_(C) WHE Proforma with ITC cash grant 10 Yr Amort_for deferral_102809_DEM-WP(C) ENERG10C--ctn Mid-C_042010 2010GRC 2" xfId="8341"/>
    <cellStyle name="_Recon to Darrin's 5.11.05 proforma_(C) WHE Proforma with ITC cash grant 10 Yr Amort_for rebuttal_120709" xfId="8342"/>
    <cellStyle name="_Recon to Darrin's 5.11.05 proforma_(C) WHE Proforma with ITC cash grant 10 Yr Amort_for rebuttal_120709 2" xfId="8343"/>
    <cellStyle name="_Recon to Darrin's 5.11.05 proforma_(C) WHE Proforma with ITC cash grant 10 Yr Amort_for rebuttal_120709 2 2" xfId="8344"/>
    <cellStyle name="_Recon to Darrin's 5.11.05 proforma_(C) WHE Proforma with ITC cash grant 10 Yr Amort_for rebuttal_120709 3" xfId="8345"/>
    <cellStyle name="_Recon to Darrin's 5.11.05 proforma_(C) WHE Proforma with ITC cash grant 10 Yr Amort_for rebuttal_120709 3 2" xfId="8346"/>
    <cellStyle name="_Recon to Darrin's 5.11.05 proforma_(C) WHE Proforma with ITC cash grant 10 Yr Amort_for rebuttal_120709 4" xfId="8347"/>
    <cellStyle name="_Recon to Darrin's 5.11.05 proforma_(C) WHE Proforma with ITC cash grant 10 Yr Amort_for rebuttal_120709_DEM-WP(C) ENERG10C--ctn Mid-C_042010 2010GRC" xfId="8348"/>
    <cellStyle name="_Recon to Darrin's 5.11.05 proforma_(C) WHE Proforma with ITC cash grant 10 Yr Amort_for rebuttal_120709_DEM-WP(C) ENERG10C--ctn Mid-C_042010 2010GRC 2" xfId="8349"/>
    <cellStyle name="_Recon to Darrin's 5.11.05 proforma_04.07E Wild Horse Wind Expansion" xfId="8350"/>
    <cellStyle name="_Recon to Darrin's 5.11.05 proforma_04.07E Wild Horse Wind Expansion 2" xfId="8351"/>
    <cellStyle name="_Recon to Darrin's 5.11.05 proforma_04.07E Wild Horse Wind Expansion 2 2" xfId="8352"/>
    <cellStyle name="_Recon to Darrin's 5.11.05 proforma_04.07E Wild Horse Wind Expansion 3" xfId="8353"/>
    <cellStyle name="_Recon to Darrin's 5.11.05 proforma_04.07E Wild Horse Wind Expansion 3 2" xfId="8354"/>
    <cellStyle name="_Recon to Darrin's 5.11.05 proforma_04.07E Wild Horse Wind Expansion 4" xfId="8355"/>
    <cellStyle name="_Recon to Darrin's 5.11.05 proforma_04.07E Wild Horse Wind Expansion_16.07E Wild Horse Wind Expansionwrkingfile" xfId="8356"/>
    <cellStyle name="_Recon to Darrin's 5.11.05 proforma_04.07E Wild Horse Wind Expansion_16.07E Wild Horse Wind Expansionwrkingfile 2" xfId="8357"/>
    <cellStyle name="_Recon to Darrin's 5.11.05 proforma_04.07E Wild Horse Wind Expansion_16.07E Wild Horse Wind Expansionwrkingfile 2 2" xfId="8358"/>
    <cellStyle name="_Recon to Darrin's 5.11.05 proforma_04.07E Wild Horse Wind Expansion_16.07E Wild Horse Wind Expansionwrkingfile 3" xfId="8359"/>
    <cellStyle name="_Recon to Darrin's 5.11.05 proforma_04.07E Wild Horse Wind Expansion_16.07E Wild Horse Wind Expansionwrkingfile 3 2" xfId="8360"/>
    <cellStyle name="_Recon to Darrin's 5.11.05 proforma_04.07E Wild Horse Wind Expansion_16.07E Wild Horse Wind Expansionwrkingfile 4" xfId="8361"/>
    <cellStyle name="_Recon to Darrin's 5.11.05 proforma_04.07E Wild Horse Wind Expansion_16.07E Wild Horse Wind Expansionwrkingfile SF" xfId="8362"/>
    <cellStyle name="_Recon to Darrin's 5.11.05 proforma_04.07E Wild Horse Wind Expansion_16.07E Wild Horse Wind Expansionwrkingfile SF 2" xfId="8363"/>
    <cellStyle name="_Recon to Darrin's 5.11.05 proforma_04.07E Wild Horse Wind Expansion_16.07E Wild Horse Wind Expansionwrkingfile SF 2 2" xfId="8364"/>
    <cellStyle name="_Recon to Darrin's 5.11.05 proforma_04.07E Wild Horse Wind Expansion_16.07E Wild Horse Wind Expansionwrkingfile SF 3" xfId="8365"/>
    <cellStyle name="_Recon to Darrin's 5.11.05 proforma_04.07E Wild Horse Wind Expansion_16.07E Wild Horse Wind Expansionwrkingfile SF 3 2" xfId="8366"/>
    <cellStyle name="_Recon to Darrin's 5.11.05 proforma_04.07E Wild Horse Wind Expansion_16.07E Wild Horse Wind Expansionwrkingfile SF 4" xfId="8367"/>
    <cellStyle name="_Recon to Darrin's 5.11.05 proforma_04.07E Wild Horse Wind Expansion_16.07E Wild Horse Wind Expansionwrkingfile SF_DEM-WP(C) ENERG10C--ctn Mid-C_042010 2010GRC" xfId="8368"/>
    <cellStyle name="_Recon to Darrin's 5.11.05 proforma_04.07E Wild Horse Wind Expansion_16.07E Wild Horse Wind Expansionwrkingfile SF_DEM-WP(C) ENERG10C--ctn Mid-C_042010 2010GRC 2" xfId="8369"/>
    <cellStyle name="_Recon to Darrin's 5.11.05 proforma_04.07E Wild Horse Wind Expansion_16.07E Wild Horse Wind Expansionwrkingfile_DEM-WP(C) ENERG10C--ctn Mid-C_042010 2010GRC" xfId="8370"/>
    <cellStyle name="_Recon to Darrin's 5.11.05 proforma_04.07E Wild Horse Wind Expansion_16.07E Wild Horse Wind Expansionwrkingfile_DEM-WP(C) ENERG10C--ctn Mid-C_042010 2010GRC 2" xfId="8371"/>
    <cellStyle name="_Recon to Darrin's 5.11.05 proforma_04.07E Wild Horse Wind Expansion_16.37E Wild Horse Expansion DeferralRevwrkingfile SF" xfId="8372"/>
    <cellStyle name="_Recon to Darrin's 5.11.05 proforma_04.07E Wild Horse Wind Expansion_16.37E Wild Horse Expansion DeferralRevwrkingfile SF 2" xfId="8373"/>
    <cellStyle name="_Recon to Darrin's 5.11.05 proforma_04.07E Wild Horse Wind Expansion_16.37E Wild Horse Expansion DeferralRevwrkingfile SF 2 2" xfId="8374"/>
    <cellStyle name="_Recon to Darrin's 5.11.05 proforma_04.07E Wild Horse Wind Expansion_16.37E Wild Horse Expansion DeferralRevwrkingfile SF 3" xfId="8375"/>
    <cellStyle name="_Recon to Darrin's 5.11.05 proforma_04.07E Wild Horse Wind Expansion_16.37E Wild Horse Expansion DeferralRevwrkingfile SF 3 2" xfId="8376"/>
    <cellStyle name="_Recon to Darrin's 5.11.05 proforma_04.07E Wild Horse Wind Expansion_16.37E Wild Horse Expansion DeferralRevwrkingfile SF 4" xfId="8377"/>
    <cellStyle name="_Recon to Darrin's 5.11.05 proforma_04.07E Wild Horse Wind Expansion_16.37E Wild Horse Expansion DeferralRevwrkingfile SF_DEM-WP(C) ENERG10C--ctn Mid-C_042010 2010GRC" xfId="8378"/>
    <cellStyle name="_Recon to Darrin's 5.11.05 proforma_04.07E Wild Horse Wind Expansion_16.37E Wild Horse Expansion DeferralRevwrkingfile SF_DEM-WP(C) ENERG10C--ctn Mid-C_042010 2010GRC 2" xfId="8379"/>
    <cellStyle name="_Recon to Darrin's 5.11.05 proforma_04.07E Wild Horse Wind Expansion_DEM-WP(C) ENERG10C--ctn Mid-C_042010 2010GRC" xfId="8380"/>
    <cellStyle name="_Recon to Darrin's 5.11.05 proforma_04.07E Wild Horse Wind Expansion_DEM-WP(C) ENERG10C--ctn Mid-C_042010 2010GRC 2" xfId="8381"/>
    <cellStyle name="_Recon to Darrin's 5.11.05 proforma_16.07E Wild Horse Wind Expansionwrkingfile" xfId="8382"/>
    <cellStyle name="_Recon to Darrin's 5.11.05 proforma_16.07E Wild Horse Wind Expansionwrkingfile 2" xfId="8383"/>
    <cellStyle name="_Recon to Darrin's 5.11.05 proforma_16.07E Wild Horse Wind Expansionwrkingfile 2 2" xfId="8384"/>
    <cellStyle name="_Recon to Darrin's 5.11.05 proforma_16.07E Wild Horse Wind Expansionwrkingfile 3" xfId="8385"/>
    <cellStyle name="_Recon to Darrin's 5.11.05 proforma_16.07E Wild Horse Wind Expansionwrkingfile 3 2" xfId="8386"/>
    <cellStyle name="_Recon to Darrin's 5.11.05 proforma_16.07E Wild Horse Wind Expansionwrkingfile 4" xfId="8387"/>
    <cellStyle name="_Recon to Darrin's 5.11.05 proforma_16.07E Wild Horse Wind Expansionwrkingfile SF" xfId="8388"/>
    <cellStyle name="_Recon to Darrin's 5.11.05 proforma_16.07E Wild Horse Wind Expansionwrkingfile SF 2" xfId="8389"/>
    <cellStyle name="_Recon to Darrin's 5.11.05 proforma_16.07E Wild Horse Wind Expansionwrkingfile SF 2 2" xfId="8390"/>
    <cellStyle name="_Recon to Darrin's 5.11.05 proforma_16.07E Wild Horse Wind Expansionwrkingfile SF 3" xfId="8391"/>
    <cellStyle name="_Recon to Darrin's 5.11.05 proforma_16.07E Wild Horse Wind Expansionwrkingfile SF 3 2" xfId="8392"/>
    <cellStyle name="_Recon to Darrin's 5.11.05 proforma_16.07E Wild Horse Wind Expansionwrkingfile SF 4" xfId="8393"/>
    <cellStyle name="_Recon to Darrin's 5.11.05 proforma_16.07E Wild Horse Wind Expansionwrkingfile SF_DEM-WP(C) ENERG10C--ctn Mid-C_042010 2010GRC" xfId="8394"/>
    <cellStyle name="_Recon to Darrin's 5.11.05 proforma_16.07E Wild Horse Wind Expansionwrkingfile SF_DEM-WP(C) ENERG10C--ctn Mid-C_042010 2010GRC 2" xfId="8395"/>
    <cellStyle name="_Recon to Darrin's 5.11.05 proforma_16.07E Wild Horse Wind Expansionwrkingfile_DEM-WP(C) ENERG10C--ctn Mid-C_042010 2010GRC" xfId="8396"/>
    <cellStyle name="_Recon to Darrin's 5.11.05 proforma_16.07E Wild Horse Wind Expansionwrkingfile_DEM-WP(C) ENERG10C--ctn Mid-C_042010 2010GRC 2" xfId="8397"/>
    <cellStyle name="_Recon to Darrin's 5.11.05 proforma_16.37E Wild Horse Expansion DeferralRevwrkingfile SF" xfId="8398"/>
    <cellStyle name="_Recon to Darrin's 5.11.05 proforma_16.37E Wild Horse Expansion DeferralRevwrkingfile SF 2" xfId="8399"/>
    <cellStyle name="_Recon to Darrin's 5.11.05 proforma_16.37E Wild Horse Expansion DeferralRevwrkingfile SF 2 2" xfId="8400"/>
    <cellStyle name="_Recon to Darrin's 5.11.05 proforma_16.37E Wild Horse Expansion DeferralRevwrkingfile SF 3" xfId="8401"/>
    <cellStyle name="_Recon to Darrin's 5.11.05 proforma_16.37E Wild Horse Expansion DeferralRevwrkingfile SF 3 2" xfId="8402"/>
    <cellStyle name="_Recon to Darrin's 5.11.05 proforma_16.37E Wild Horse Expansion DeferralRevwrkingfile SF 4" xfId="8403"/>
    <cellStyle name="_Recon to Darrin's 5.11.05 proforma_16.37E Wild Horse Expansion DeferralRevwrkingfile SF_DEM-WP(C) ENERG10C--ctn Mid-C_042010 2010GRC" xfId="8404"/>
    <cellStyle name="_Recon to Darrin's 5.11.05 proforma_16.37E Wild Horse Expansion DeferralRevwrkingfile SF_DEM-WP(C) ENERG10C--ctn Mid-C_042010 2010GRC 2" xfId="8405"/>
    <cellStyle name="_Recon to Darrin's 5.11.05 proforma_2009 Compliance Filing PCA Exhibits for GRC" xfId="8406"/>
    <cellStyle name="_Recon to Darrin's 5.11.05 proforma_2009 Compliance Filing PCA Exhibits for GRC 2" xfId="8407"/>
    <cellStyle name="_Recon to Darrin's 5.11.05 proforma_2009 Compliance Filing PCA Exhibits for GRC 2 2" xfId="8408"/>
    <cellStyle name="_Recon to Darrin's 5.11.05 proforma_2009 Compliance Filing PCA Exhibits for GRC 3" xfId="8409"/>
    <cellStyle name="_Recon to Darrin's 5.11.05 proforma_2009 GRC Compl Filing - Exhibit D" xfId="8410"/>
    <cellStyle name="_Recon to Darrin's 5.11.05 proforma_2009 GRC Compl Filing - Exhibit D 2" xfId="8411"/>
    <cellStyle name="_Recon to Darrin's 5.11.05 proforma_2009 GRC Compl Filing - Exhibit D 2 2" xfId="8412"/>
    <cellStyle name="_Recon to Darrin's 5.11.05 proforma_2009 GRC Compl Filing - Exhibit D 3" xfId="8413"/>
    <cellStyle name="_Recon to Darrin's 5.11.05 proforma_2009 GRC Compl Filing - Exhibit D 3 2" xfId="8414"/>
    <cellStyle name="_Recon to Darrin's 5.11.05 proforma_2009 GRC Compl Filing - Exhibit D 4" xfId="8415"/>
    <cellStyle name="_Recon to Darrin's 5.11.05 proforma_2009 GRC Compl Filing - Exhibit D_DEM-WP(C) ENERG10C--ctn Mid-C_042010 2010GRC" xfId="8416"/>
    <cellStyle name="_Recon to Darrin's 5.11.05 proforma_2009 GRC Compl Filing - Exhibit D_DEM-WP(C) ENERG10C--ctn Mid-C_042010 2010GRC 2" xfId="8417"/>
    <cellStyle name="_Recon to Darrin's 5.11.05 proforma_4 31 Regulatory Assets and Liabilities  7 06- Exhibit D" xfId="8418"/>
    <cellStyle name="_Recon to Darrin's 5.11.05 proforma_4 31 Regulatory Assets and Liabilities  7 06- Exhibit D 2" xfId="8419"/>
    <cellStyle name="_Recon to Darrin's 5.11.05 proforma_4 31 Regulatory Assets and Liabilities  7 06- Exhibit D 2 2" xfId="8420"/>
    <cellStyle name="_Recon to Darrin's 5.11.05 proforma_4 31 Regulatory Assets and Liabilities  7 06- Exhibit D 2 2 2" xfId="8421"/>
    <cellStyle name="_Recon to Darrin's 5.11.05 proforma_4 31 Regulatory Assets and Liabilities  7 06- Exhibit D 2 3" xfId="8422"/>
    <cellStyle name="_Recon to Darrin's 5.11.05 proforma_4 31 Regulatory Assets and Liabilities  7 06- Exhibit D 3" xfId="8423"/>
    <cellStyle name="_Recon to Darrin's 5.11.05 proforma_4 31 Regulatory Assets and Liabilities  7 06- Exhibit D 3 2" xfId="8424"/>
    <cellStyle name="_Recon to Darrin's 5.11.05 proforma_4 31 Regulatory Assets and Liabilities  7 06- Exhibit D 4" xfId="8425"/>
    <cellStyle name="_Recon to Darrin's 5.11.05 proforma_4 31 Regulatory Assets and Liabilities  7 06- Exhibit D_DEM-WP(C) ENERG10C--ctn Mid-C_042010 2010GRC" xfId="8426"/>
    <cellStyle name="_Recon to Darrin's 5.11.05 proforma_4 31 Regulatory Assets and Liabilities  7 06- Exhibit D_DEM-WP(C) ENERG10C--ctn Mid-C_042010 2010GRC 2" xfId="8427"/>
    <cellStyle name="_Recon to Darrin's 5.11.05 proforma_4 31 Regulatory Assets and Liabilities  7 06- Exhibit D_NIM Summary" xfId="8428"/>
    <cellStyle name="_Recon to Darrin's 5.11.05 proforma_4 31 Regulatory Assets and Liabilities  7 06- Exhibit D_NIM Summary 2" xfId="8429"/>
    <cellStyle name="_Recon to Darrin's 5.11.05 proforma_4 31 Regulatory Assets and Liabilities  7 06- Exhibit D_NIM Summary 2 2" xfId="8430"/>
    <cellStyle name="_Recon to Darrin's 5.11.05 proforma_4 31 Regulatory Assets and Liabilities  7 06- Exhibit D_NIM Summary 3" xfId="8431"/>
    <cellStyle name="_Recon to Darrin's 5.11.05 proforma_4 31 Regulatory Assets and Liabilities  7 06- Exhibit D_NIM Summary 3 2" xfId="8432"/>
    <cellStyle name="_Recon to Darrin's 5.11.05 proforma_4 31 Regulatory Assets and Liabilities  7 06- Exhibit D_NIM Summary 4" xfId="8433"/>
    <cellStyle name="_Recon to Darrin's 5.11.05 proforma_4 31 Regulatory Assets and Liabilities  7 06- Exhibit D_NIM Summary_DEM-WP(C) ENERG10C--ctn Mid-C_042010 2010GRC" xfId="8434"/>
    <cellStyle name="_Recon to Darrin's 5.11.05 proforma_4 31 Regulatory Assets and Liabilities  7 06- Exhibit D_NIM Summary_DEM-WP(C) ENERG10C--ctn Mid-C_042010 2010GRC 2" xfId="8435"/>
    <cellStyle name="_Recon to Darrin's 5.11.05 proforma_4 31 Regulatory Assets and Liabilities  7 06- Exhibit D_NIM+O&amp;M" xfId="8436"/>
    <cellStyle name="_Recon to Darrin's 5.11.05 proforma_4 31 Regulatory Assets and Liabilities  7 06- Exhibit D_NIM+O&amp;M 2" xfId="8437"/>
    <cellStyle name="_Recon to Darrin's 5.11.05 proforma_4 31 Regulatory Assets and Liabilities  7 06- Exhibit D_NIM+O&amp;M Monthly" xfId="8438"/>
    <cellStyle name="_Recon to Darrin's 5.11.05 proforma_4 31 Regulatory Assets and Liabilities  7 06- Exhibit D_NIM+O&amp;M Monthly 2" xfId="8439"/>
    <cellStyle name="_Recon to Darrin's 5.11.05 proforma_4 31E Reg Asset  Liab and EXH D" xfId="8440"/>
    <cellStyle name="_Recon to Darrin's 5.11.05 proforma_4 31E Reg Asset  Liab and EXH D _ Aug 10 Filing (2)" xfId="8441"/>
    <cellStyle name="_Recon to Darrin's 5.11.05 proforma_4 31E Reg Asset  Liab and EXH D _ Aug 10 Filing (2) 2" xfId="8442"/>
    <cellStyle name="_Recon to Darrin's 5.11.05 proforma_4 31E Reg Asset  Liab and EXH D 2" xfId="8443"/>
    <cellStyle name="_Recon to Darrin's 5.11.05 proforma_4 31E Reg Asset  Liab and EXH D 3" xfId="8444"/>
    <cellStyle name="_Recon to Darrin's 5.11.05 proforma_4 32 Regulatory Assets and Liabilities  7 06- Exhibit D" xfId="8445"/>
    <cellStyle name="_Recon to Darrin's 5.11.05 proforma_4 32 Regulatory Assets and Liabilities  7 06- Exhibit D 2" xfId="8446"/>
    <cellStyle name="_Recon to Darrin's 5.11.05 proforma_4 32 Regulatory Assets and Liabilities  7 06- Exhibit D 2 2" xfId="8447"/>
    <cellStyle name="_Recon to Darrin's 5.11.05 proforma_4 32 Regulatory Assets and Liabilities  7 06- Exhibit D 2 2 2" xfId="8448"/>
    <cellStyle name="_Recon to Darrin's 5.11.05 proforma_4 32 Regulatory Assets and Liabilities  7 06- Exhibit D 2 3" xfId="8449"/>
    <cellStyle name="_Recon to Darrin's 5.11.05 proforma_4 32 Regulatory Assets and Liabilities  7 06- Exhibit D 3" xfId="8450"/>
    <cellStyle name="_Recon to Darrin's 5.11.05 proforma_4 32 Regulatory Assets and Liabilities  7 06- Exhibit D 3 2" xfId="8451"/>
    <cellStyle name="_Recon to Darrin's 5.11.05 proforma_4 32 Regulatory Assets and Liabilities  7 06- Exhibit D 4" xfId="8452"/>
    <cellStyle name="_Recon to Darrin's 5.11.05 proforma_4 32 Regulatory Assets and Liabilities  7 06- Exhibit D_DEM-WP(C) ENERG10C--ctn Mid-C_042010 2010GRC" xfId="8453"/>
    <cellStyle name="_Recon to Darrin's 5.11.05 proforma_4 32 Regulatory Assets and Liabilities  7 06- Exhibit D_DEM-WP(C) ENERG10C--ctn Mid-C_042010 2010GRC 2" xfId="8454"/>
    <cellStyle name="_Recon to Darrin's 5.11.05 proforma_4 32 Regulatory Assets and Liabilities  7 06- Exhibit D_NIM Summary" xfId="8455"/>
    <cellStyle name="_Recon to Darrin's 5.11.05 proforma_4 32 Regulatory Assets and Liabilities  7 06- Exhibit D_NIM Summary 2" xfId="8456"/>
    <cellStyle name="_Recon to Darrin's 5.11.05 proforma_4 32 Regulatory Assets and Liabilities  7 06- Exhibit D_NIM Summary 2 2" xfId="8457"/>
    <cellStyle name="_Recon to Darrin's 5.11.05 proforma_4 32 Regulatory Assets and Liabilities  7 06- Exhibit D_NIM Summary 3" xfId="8458"/>
    <cellStyle name="_Recon to Darrin's 5.11.05 proforma_4 32 Regulatory Assets and Liabilities  7 06- Exhibit D_NIM Summary 3 2" xfId="8459"/>
    <cellStyle name="_Recon to Darrin's 5.11.05 proforma_4 32 Regulatory Assets and Liabilities  7 06- Exhibit D_NIM Summary 4" xfId="8460"/>
    <cellStyle name="_Recon to Darrin's 5.11.05 proforma_4 32 Regulatory Assets and Liabilities  7 06- Exhibit D_NIM Summary_DEM-WP(C) ENERG10C--ctn Mid-C_042010 2010GRC" xfId="8461"/>
    <cellStyle name="_Recon to Darrin's 5.11.05 proforma_4 32 Regulatory Assets and Liabilities  7 06- Exhibit D_NIM Summary_DEM-WP(C) ENERG10C--ctn Mid-C_042010 2010GRC 2" xfId="8462"/>
    <cellStyle name="_Recon to Darrin's 5.11.05 proforma_4 32 Regulatory Assets and Liabilities  7 06- Exhibit D_NIM+O&amp;M" xfId="8463"/>
    <cellStyle name="_Recon to Darrin's 5.11.05 proforma_4 32 Regulatory Assets and Liabilities  7 06- Exhibit D_NIM+O&amp;M 2" xfId="8464"/>
    <cellStyle name="_Recon to Darrin's 5.11.05 proforma_4 32 Regulatory Assets and Liabilities  7 06- Exhibit D_NIM+O&amp;M Monthly" xfId="8465"/>
    <cellStyle name="_Recon to Darrin's 5.11.05 proforma_4 32 Regulatory Assets and Liabilities  7 06- Exhibit D_NIM+O&amp;M Monthly 2" xfId="8466"/>
    <cellStyle name="_Recon to Darrin's 5.11.05 proforma_AURORA Total New" xfId="8467"/>
    <cellStyle name="_Recon to Darrin's 5.11.05 proforma_AURORA Total New 2" xfId="8468"/>
    <cellStyle name="_Recon to Darrin's 5.11.05 proforma_AURORA Total New 2 2" xfId="8469"/>
    <cellStyle name="_Recon to Darrin's 5.11.05 proforma_AURORA Total New 3" xfId="8470"/>
    <cellStyle name="_Recon to Darrin's 5.11.05 proforma_Book2" xfId="8471"/>
    <cellStyle name="_Recon to Darrin's 5.11.05 proforma_Book2 2" xfId="8472"/>
    <cellStyle name="_Recon to Darrin's 5.11.05 proforma_Book2 2 2" xfId="8473"/>
    <cellStyle name="_Recon to Darrin's 5.11.05 proforma_Book2 3" xfId="8474"/>
    <cellStyle name="_Recon to Darrin's 5.11.05 proforma_Book2 3 2" xfId="8475"/>
    <cellStyle name="_Recon to Darrin's 5.11.05 proforma_Book2 4" xfId="8476"/>
    <cellStyle name="_Recon to Darrin's 5.11.05 proforma_Book2_Adj Bench DR 3 for Initial Briefs (Electric)" xfId="8477"/>
    <cellStyle name="_Recon to Darrin's 5.11.05 proforma_Book2_Adj Bench DR 3 for Initial Briefs (Electric) 2" xfId="8478"/>
    <cellStyle name="_Recon to Darrin's 5.11.05 proforma_Book2_Adj Bench DR 3 for Initial Briefs (Electric) 2 2" xfId="8479"/>
    <cellStyle name="_Recon to Darrin's 5.11.05 proforma_Book2_Adj Bench DR 3 for Initial Briefs (Electric) 3" xfId="8480"/>
    <cellStyle name="_Recon to Darrin's 5.11.05 proforma_Book2_Adj Bench DR 3 for Initial Briefs (Electric) 3 2" xfId="8481"/>
    <cellStyle name="_Recon to Darrin's 5.11.05 proforma_Book2_Adj Bench DR 3 for Initial Briefs (Electric) 4" xfId="8482"/>
    <cellStyle name="_Recon to Darrin's 5.11.05 proforma_Book2_Adj Bench DR 3 for Initial Briefs (Electric)_DEM-WP(C) ENERG10C--ctn Mid-C_042010 2010GRC" xfId="8483"/>
    <cellStyle name="_Recon to Darrin's 5.11.05 proforma_Book2_Adj Bench DR 3 for Initial Briefs (Electric)_DEM-WP(C) ENERG10C--ctn Mid-C_042010 2010GRC 2" xfId="8484"/>
    <cellStyle name="_Recon to Darrin's 5.11.05 proforma_Book2_DEM-WP(C) ENERG10C--ctn Mid-C_042010 2010GRC" xfId="8485"/>
    <cellStyle name="_Recon to Darrin's 5.11.05 proforma_Book2_DEM-WP(C) ENERG10C--ctn Mid-C_042010 2010GRC 2" xfId="8486"/>
    <cellStyle name="_Recon to Darrin's 5.11.05 proforma_Book2_Electric Rev Req Model (2009 GRC) Rebuttal" xfId="8487"/>
    <cellStyle name="_Recon to Darrin's 5.11.05 proforma_Book2_Electric Rev Req Model (2009 GRC) Rebuttal 2" xfId="8488"/>
    <cellStyle name="_Recon to Darrin's 5.11.05 proforma_Book2_Electric Rev Req Model (2009 GRC) Rebuttal 2 2" xfId="8489"/>
    <cellStyle name="_Recon to Darrin's 5.11.05 proforma_Book2_Electric Rev Req Model (2009 GRC) Rebuttal 3" xfId="8490"/>
    <cellStyle name="_Recon to Darrin's 5.11.05 proforma_Book2_Electric Rev Req Model (2009 GRC) Rebuttal REmoval of New  WH Solar AdjustMI" xfId="8491"/>
    <cellStyle name="_Recon to Darrin's 5.11.05 proforma_Book2_Electric Rev Req Model (2009 GRC) Rebuttal REmoval of New  WH Solar AdjustMI 2" xfId="8492"/>
    <cellStyle name="_Recon to Darrin's 5.11.05 proforma_Book2_Electric Rev Req Model (2009 GRC) Rebuttal REmoval of New  WH Solar AdjustMI 2 2" xfId="8493"/>
    <cellStyle name="_Recon to Darrin's 5.11.05 proforma_Book2_Electric Rev Req Model (2009 GRC) Rebuttal REmoval of New  WH Solar AdjustMI 3" xfId="8494"/>
    <cellStyle name="_Recon to Darrin's 5.11.05 proforma_Book2_Electric Rev Req Model (2009 GRC) Rebuttal REmoval of New  WH Solar AdjustMI 3 2" xfId="8495"/>
    <cellStyle name="_Recon to Darrin's 5.11.05 proforma_Book2_Electric Rev Req Model (2009 GRC) Rebuttal REmoval of New  WH Solar AdjustMI 4" xfId="8496"/>
    <cellStyle name="_Recon to Darrin's 5.11.05 proforma_Book2_Electric Rev Req Model (2009 GRC) Rebuttal REmoval of New  WH Solar AdjustMI_DEM-WP(C) ENERG10C--ctn Mid-C_042010 2010GRC" xfId="8497"/>
    <cellStyle name="_Recon to Darrin's 5.11.05 proforma_Book2_Electric Rev Req Model (2009 GRC) Rebuttal REmoval of New  WH Solar AdjustMI_DEM-WP(C) ENERG10C--ctn Mid-C_042010 2010GRC 2" xfId="8498"/>
    <cellStyle name="_Recon to Darrin's 5.11.05 proforma_Book2_Electric Rev Req Model (2009 GRC) Revised 01-18-2010" xfId="8499"/>
    <cellStyle name="_Recon to Darrin's 5.11.05 proforma_Book2_Electric Rev Req Model (2009 GRC) Revised 01-18-2010 2" xfId="8500"/>
    <cellStyle name="_Recon to Darrin's 5.11.05 proforma_Book2_Electric Rev Req Model (2009 GRC) Revised 01-18-2010 2 2" xfId="8501"/>
    <cellStyle name="_Recon to Darrin's 5.11.05 proforma_Book2_Electric Rev Req Model (2009 GRC) Revised 01-18-2010 3" xfId="8502"/>
    <cellStyle name="_Recon to Darrin's 5.11.05 proforma_Book2_Electric Rev Req Model (2009 GRC) Revised 01-18-2010 3 2" xfId="8503"/>
    <cellStyle name="_Recon to Darrin's 5.11.05 proforma_Book2_Electric Rev Req Model (2009 GRC) Revised 01-18-2010 4" xfId="8504"/>
    <cellStyle name="_Recon to Darrin's 5.11.05 proforma_Book2_Electric Rev Req Model (2009 GRC) Revised 01-18-2010_DEM-WP(C) ENERG10C--ctn Mid-C_042010 2010GRC" xfId="8505"/>
    <cellStyle name="_Recon to Darrin's 5.11.05 proforma_Book2_Electric Rev Req Model (2009 GRC) Revised 01-18-2010_DEM-WP(C) ENERG10C--ctn Mid-C_042010 2010GRC 2" xfId="8506"/>
    <cellStyle name="_Recon to Darrin's 5.11.05 proforma_Book2_Final Order Electric EXHIBIT A-1" xfId="8507"/>
    <cellStyle name="_Recon to Darrin's 5.11.05 proforma_Book2_Final Order Electric EXHIBIT A-1 2" xfId="8508"/>
    <cellStyle name="_Recon to Darrin's 5.11.05 proforma_Book2_Final Order Electric EXHIBIT A-1 2 2" xfId="8509"/>
    <cellStyle name="_Recon to Darrin's 5.11.05 proforma_Book2_Final Order Electric EXHIBIT A-1 3" xfId="8510"/>
    <cellStyle name="_Recon to Darrin's 5.11.05 proforma_Book4" xfId="8511"/>
    <cellStyle name="_Recon to Darrin's 5.11.05 proforma_Book4 2" xfId="8512"/>
    <cellStyle name="_Recon to Darrin's 5.11.05 proforma_Book4 2 2" xfId="8513"/>
    <cellStyle name="_Recon to Darrin's 5.11.05 proforma_Book4 3" xfId="8514"/>
    <cellStyle name="_Recon to Darrin's 5.11.05 proforma_Book4 3 2" xfId="8515"/>
    <cellStyle name="_Recon to Darrin's 5.11.05 proforma_Book4 4" xfId="8516"/>
    <cellStyle name="_Recon to Darrin's 5.11.05 proforma_Book4_DEM-WP(C) ENERG10C--ctn Mid-C_042010 2010GRC" xfId="8517"/>
    <cellStyle name="_Recon to Darrin's 5.11.05 proforma_Book4_DEM-WP(C) ENERG10C--ctn Mid-C_042010 2010GRC 2" xfId="8518"/>
    <cellStyle name="_Recon to Darrin's 5.11.05 proforma_Book9" xfId="8519"/>
    <cellStyle name="_Recon to Darrin's 5.11.05 proforma_Book9 2" xfId="8520"/>
    <cellStyle name="_Recon to Darrin's 5.11.05 proforma_Book9 2 2" xfId="8521"/>
    <cellStyle name="_Recon to Darrin's 5.11.05 proforma_Book9 3" xfId="8522"/>
    <cellStyle name="_Recon to Darrin's 5.11.05 proforma_Book9 3 2" xfId="8523"/>
    <cellStyle name="_Recon to Darrin's 5.11.05 proforma_Book9 4" xfId="8524"/>
    <cellStyle name="_Recon to Darrin's 5.11.05 proforma_Book9_DEM-WP(C) ENERG10C--ctn Mid-C_042010 2010GRC" xfId="8525"/>
    <cellStyle name="_Recon to Darrin's 5.11.05 proforma_Book9_DEM-WP(C) ENERG10C--ctn Mid-C_042010 2010GRC 2" xfId="8526"/>
    <cellStyle name="_Recon to Darrin's 5.11.05 proforma_Check the Interest Calculation" xfId="8527"/>
    <cellStyle name="_Recon to Darrin's 5.11.05 proforma_Check the Interest Calculation 2" xfId="8528"/>
    <cellStyle name="_Recon to Darrin's 5.11.05 proforma_Check the Interest Calculation_Scenario 1 REC vs PTC Offset" xfId="8529"/>
    <cellStyle name="_Recon to Darrin's 5.11.05 proforma_Check the Interest Calculation_Scenario 1 REC vs PTC Offset 2" xfId="8530"/>
    <cellStyle name="_Recon to Darrin's 5.11.05 proforma_Check the Interest Calculation_Scenario 3" xfId="8531"/>
    <cellStyle name="_Recon to Darrin's 5.11.05 proforma_Check the Interest Calculation_Scenario 3 2" xfId="8532"/>
    <cellStyle name="_Recon to Darrin's 5.11.05 proforma_Chelan PUD Power Costs (8-10)" xfId="8533"/>
    <cellStyle name="_Recon to Darrin's 5.11.05 proforma_Chelan PUD Power Costs (8-10) 2" xfId="8534"/>
    <cellStyle name="_Recon to Darrin's 5.11.05 proforma_DEM-WP(C) Chelan Power Costs" xfId="8535"/>
    <cellStyle name="_Recon to Darrin's 5.11.05 proforma_DEM-WP(C) Chelan Power Costs 2" xfId="8536"/>
    <cellStyle name="_Recon to Darrin's 5.11.05 proforma_DEM-WP(C) ENERG10C--ctn Mid-C_042010 2010GRC" xfId="8537"/>
    <cellStyle name="_Recon to Darrin's 5.11.05 proforma_DEM-WP(C) ENERG10C--ctn Mid-C_042010 2010GRC 2" xfId="8538"/>
    <cellStyle name="_Recon to Darrin's 5.11.05 proforma_DEM-WP(C) Gas Transport 2010GRC" xfId="8539"/>
    <cellStyle name="_Recon to Darrin's 5.11.05 proforma_DEM-WP(C) Gas Transport 2010GRC 2" xfId="8540"/>
    <cellStyle name="_Recon to Darrin's 5.11.05 proforma_Exh A-1 resulting from UE-112050 effective Jan 1 2012" xfId="8541"/>
    <cellStyle name="_Recon to Darrin's 5.11.05 proforma_Exh A-1 resulting from UE-112050 effective Jan 1 2012 2" xfId="8542"/>
    <cellStyle name="_Recon to Darrin's 5.11.05 proforma_Exhibit A-1 effective 4-1-11 fr S Free 12-11" xfId="8543"/>
    <cellStyle name="_Recon to Darrin's 5.11.05 proforma_Exhibit A-1 effective 4-1-11 fr S Free 12-11 2" xfId="8544"/>
    <cellStyle name="_Recon to Darrin's 5.11.05 proforma_Exhibit D fr R Gho 12-31-08" xfId="8545"/>
    <cellStyle name="_Recon to Darrin's 5.11.05 proforma_Exhibit D fr R Gho 12-31-08 2" xfId="8546"/>
    <cellStyle name="_Recon to Darrin's 5.11.05 proforma_Exhibit D fr R Gho 12-31-08 2 2" xfId="8547"/>
    <cellStyle name="_Recon to Darrin's 5.11.05 proforma_Exhibit D fr R Gho 12-31-08 3" xfId="8548"/>
    <cellStyle name="_Recon to Darrin's 5.11.05 proforma_Exhibit D fr R Gho 12-31-08 3 2" xfId="8549"/>
    <cellStyle name="_Recon to Darrin's 5.11.05 proforma_Exhibit D fr R Gho 12-31-08 4" xfId="8550"/>
    <cellStyle name="_Recon to Darrin's 5.11.05 proforma_Exhibit D fr R Gho 12-31-08 v2" xfId="8551"/>
    <cellStyle name="_Recon to Darrin's 5.11.05 proforma_Exhibit D fr R Gho 12-31-08 v2 2" xfId="8552"/>
    <cellStyle name="_Recon to Darrin's 5.11.05 proforma_Exhibit D fr R Gho 12-31-08 v2 2 2" xfId="8553"/>
    <cellStyle name="_Recon to Darrin's 5.11.05 proforma_Exhibit D fr R Gho 12-31-08 v2 3" xfId="8554"/>
    <cellStyle name="_Recon to Darrin's 5.11.05 proforma_Exhibit D fr R Gho 12-31-08 v2 3 2" xfId="8555"/>
    <cellStyle name="_Recon to Darrin's 5.11.05 proforma_Exhibit D fr R Gho 12-31-08 v2 4" xfId="8556"/>
    <cellStyle name="_Recon to Darrin's 5.11.05 proforma_Exhibit D fr R Gho 12-31-08 v2_DEM-WP(C) ENERG10C--ctn Mid-C_042010 2010GRC" xfId="8557"/>
    <cellStyle name="_Recon to Darrin's 5.11.05 proforma_Exhibit D fr R Gho 12-31-08 v2_DEM-WP(C) ENERG10C--ctn Mid-C_042010 2010GRC 2" xfId="8558"/>
    <cellStyle name="_Recon to Darrin's 5.11.05 proforma_Exhibit D fr R Gho 12-31-08 v2_NIM Summary" xfId="8559"/>
    <cellStyle name="_Recon to Darrin's 5.11.05 proforma_Exhibit D fr R Gho 12-31-08 v2_NIM Summary 2" xfId="8560"/>
    <cellStyle name="_Recon to Darrin's 5.11.05 proforma_Exhibit D fr R Gho 12-31-08 v2_NIM Summary 2 2" xfId="8561"/>
    <cellStyle name="_Recon to Darrin's 5.11.05 proforma_Exhibit D fr R Gho 12-31-08 v2_NIM Summary 3" xfId="8562"/>
    <cellStyle name="_Recon to Darrin's 5.11.05 proforma_Exhibit D fr R Gho 12-31-08 v2_NIM Summary 3 2" xfId="8563"/>
    <cellStyle name="_Recon to Darrin's 5.11.05 proforma_Exhibit D fr R Gho 12-31-08 v2_NIM Summary 4" xfId="8564"/>
    <cellStyle name="_Recon to Darrin's 5.11.05 proforma_Exhibit D fr R Gho 12-31-08 v2_NIM Summary_DEM-WP(C) ENERG10C--ctn Mid-C_042010 2010GRC" xfId="8565"/>
    <cellStyle name="_Recon to Darrin's 5.11.05 proforma_Exhibit D fr R Gho 12-31-08 v2_NIM Summary_DEM-WP(C) ENERG10C--ctn Mid-C_042010 2010GRC 2" xfId="8566"/>
    <cellStyle name="_Recon to Darrin's 5.11.05 proforma_Exhibit D fr R Gho 12-31-08_DEM-WP(C) ENERG10C--ctn Mid-C_042010 2010GRC" xfId="8567"/>
    <cellStyle name="_Recon to Darrin's 5.11.05 proforma_Exhibit D fr R Gho 12-31-08_DEM-WP(C) ENERG10C--ctn Mid-C_042010 2010GRC 2" xfId="8568"/>
    <cellStyle name="_Recon to Darrin's 5.11.05 proforma_Exhibit D fr R Gho 12-31-08_NIM Summary" xfId="8569"/>
    <cellStyle name="_Recon to Darrin's 5.11.05 proforma_Exhibit D fr R Gho 12-31-08_NIM Summary 2" xfId="8570"/>
    <cellStyle name="_Recon to Darrin's 5.11.05 proforma_Exhibit D fr R Gho 12-31-08_NIM Summary 2 2" xfId="8571"/>
    <cellStyle name="_Recon to Darrin's 5.11.05 proforma_Exhibit D fr R Gho 12-31-08_NIM Summary 3" xfId="8572"/>
    <cellStyle name="_Recon to Darrin's 5.11.05 proforma_Exhibit D fr R Gho 12-31-08_NIM Summary 3 2" xfId="8573"/>
    <cellStyle name="_Recon to Darrin's 5.11.05 proforma_Exhibit D fr R Gho 12-31-08_NIM Summary 4" xfId="8574"/>
    <cellStyle name="_Recon to Darrin's 5.11.05 proforma_Exhibit D fr R Gho 12-31-08_NIM Summary_DEM-WP(C) ENERG10C--ctn Mid-C_042010 2010GRC" xfId="8575"/>
    <cellStyle name="_Recon to Darrin's 5.11.05 proforma_Exhibit D fr R Gho 12-31-08_NIM Summary_DEM-WP(C) ENERG10C--ctn Mid-C_042010 2010GRC 2" xfId="8576"/>
    <cellStyle name="_Recon to Darrin's 5.11.05 proforma_Hopkins Ridge Prepaid Tran - Interest Earned RY 12ME Feb  '11" xfId="8577"/>
    <cellStyle name="_Recon to Darrin's 5.11.05 proforma_Hopkins Ridge Prepaid Tran - Interest Earned RY 12ME Feb  '11 2" xfId="8578"/>
    <cellStyle name="_Recon to Darrin's 5.11.05 proforma_Hopkins Ridge Prepaid Tran - Interest Earned RY 12ME Feb  '11 2 2" xfId="8579"/>
    <cellStyle name="_Recon to Darrin's 5.11.05 proforma_Hopkins Ridge Prepaid Tran - Interest Earned RY 12ME Feb  '11 3" xfId="8580"/>
    <cellStyle name="_Recon to Darrin's 5.11.05 proforma_Hopkins Ridge Prepaid Tran - Interest Earned RY 12ME Feb  '11 3 2" xfId="8581"/>
    <cellStyle name="_Recon to Darrin's 5.11.05 proforma_Hopkins Ridge Prepaid Tran - Interest Earned RY 12ME Feb  '11 4" xfId="8582"/>
    <cellStyle name="_Recon to Darrin's 5.11.05 proforma_Hopkins Ridge Prepaid Tran - Interest Earned RY 12ME Feb  '11_DEM-WP(C) ENERG10C--ctn Mid-C_042010 2010GRC" xfId="8583"/>
    <cellStyle name="_Recon to Darrin's 5.11.05 proforma_Hopkins Ridge Prepaid Tran - Interest Earned RY 12ME Feb  '11_DEM-WP(C) ENERG10C--ctn Mid-C_042010 2010GRC 2" xfId="8584"/>
    <cellStyle name="_Recon to Darrin's 5.11.05 proforma_Hopkins Ridge Prepaid Tran - Interest Earned RY 12ME Feb  '11_NIM Summary" xfId="8585"/>
    <cellStyle name="_Recon to Darrin's 5.11.05 proforma_Hopkins Ridge Prepaid Tran - Interest Earned RY 12ME Feb  '11_NIM Summary 2" xfId="8586"/>
    <cellStyle name="_Recon to Darrin's 5.11.05 proforma_Hopkins Ridge Prepaid Tran - Interest Earned RY 12ME Feb  '11_NIM Summary 2 2" xfId="8587"/>
    <cellStyle name="_Recon to Darrin's 5.11.05 proforma_Hopkins Ridge Prepaid Tran - Interest Earned RY 12ME Feb  '11_NIM Summary 3" xfId="8588"/>
    <cellStyle name="_Recon to Darrin's 5.11.05 proforma_Hopkins Ridge Prepaid Tran - Interest Earned RY 12ME Feb  '11_NIM Summary 3 2" xfId="8589"/>
    <cellStyle name="_Recon to Darrin's 5.11.05 proforma_Hopkins Ridge Prepaid Tran - Interest Earned RY 12ME Feb  '11_NIM Summary 4" xfId="8590"/>
    <cellStyle name="_Recon to Darrin's 5.11.05 proforma_Hopkins Ridge Prepaid Tran - Interest Earned RY 12ME Feb  '11_NIM Summary_DEM-WP(C) ENERG10C--ctn Mid-C_042010 2010GRC" xfId="8591"/>
    <cellStyle name="_Recon to Darrin's 5.11.05 proforma_Hopkins Ridge Prepaid Tran - Interest Earned RY 12ME Feb  '11_NIM Summary_DEM-WP(C) ENERG10C--ctn Mid-C_042010 2010GRC 2" xfId="8592"/>
    <cellStyle name="_Recon to Darrin's 5.11.05 proforma_Hopkins Ridge Prepaid Tran - Interest Earned RY 12ME Feb  '11_Transmission Workbook for May BOD" xfId="8593"/>
    <cellStyle name="_Recon to Darrin's 5.11.05 proforma_Hopkins Ridge Prepaid Tran - Interest Earned RY 12ME Feb  '11_Transmission Workbook for May BOD 2" xfId="8594"/>
    <cellStyle name="_Recon to Darrin's 5.11.05 proforma_Hopkins Ridge Prepaid Tran - Interest Earned RY 12ME Feb  '11_Transmission Workbook for May BOD 2 2" xfId="8595"/>
    <cellStyle name="_Recon to Darrin's 5.11.05 proforma_Hopkins Ridge Prepaid Tran - Interest Earned RY 12ME Feb  '11_Transmission Workbook for May BOD 3" xfId="8596"/>
    <cellStyle name="_Recon to Darrin's 5.11.05 proforma_Hopkins Ridge Prepaid Tran - Interest Earned RY 12ME Feb  '11_Transmission Workbook for May BOD 3 2" xfId="8597"/>
    <cellStyle name="_Recon to Darrin's 5.11.05 proforma_Hopkins Ridge Prepaid Tran - Interest Earned RY 12ME Feb  '11_Transmission Workbook for May BOD 4" xfId="8598"/>
    <cellStyle name="_Recon to Darrin's 5.11.05 proforma_Hopkins Ridge Prepaid Tran - Interest Earned RY 12ME Feb  '11_Transmission Workbook for May BOD_DEM-WP(C) ENERG10C--ctn Mid-C_042010 2010GRC" xfId="8599"/>
    <cellStyle name="_Recon to Darrin's 5.11.05 proforma_Hopkins Ridge Prepaid Tran - Interest Earned RY 12ME Feb  '11_Transmission Workbook for May BOD_DEM-WP(C) ENERG10C--ctn Mid-C_042010 2010GRC 2" xfId="8600"/>
    <cellStyle name="_Recon to Darrin's 5.11.05 proforma_LSRWEP LGIA like Acctg Petition Aug 2010" xfId="8601"/>
    <cellStyle name="_Recon to Darrin's 5.11.05 proforma_LSRWEP LGIA like Acctg Petition Aug 2010 2" xfId="8602"/>
    <cellStyle name="_Recon to Darrin's 5.11.05 proforma_Mint Farm Generation BPA" xfId="8603"/>
    <cellStyle name="_Recon to Darrin's 5.11.05 proforma_NIM Summary" xfId="8604"/>
    <cellStyle name="_Recon to Darrin's 5.11.05 proforma_NIM Summary 09GRC" xfId="8605"/>
    <cellStyle name="_Recon to Darrin's 5.11.05 proforma_NIM Summary 09GRC 2" xfId="8606"/>
    <cellStyle name="_Recon to Darrin's 5.11.05 proforma_NIM Summary 09GRC 2 2" xfId="8607"/>
    <cellStyle name="_Recon to Darrin's 5.11.05 proforma_NIM Summary 09GRC 3" xfId="8608"/>
    <cellStyle name="_Recon to Darrin's 5.11.05 proforma_NIM Summary 09GRC 3 2" xfId="8609"/>
    <cellStyle name="_Recon to Darrin's 5.11.05 proforma_NIM Summary 09GRC 4" xfId="8610"/>
    <cellStyle name="_Recon to Darrin's 5.11.05 proforma_NIM Summary 09GRC_DEM-WP(C) ENERG10C--ctn Mid-C_042010 2010GRC" xfId="8611"/>
    <cellStyle name="_Recon to Darrin's 5.11.05 proforma_NIM Summary 09GRC_DEM-WP(C) ENERG10C--ctn Mid-C_042010 2010GRC 2" xfId="8612"/>
    <cellStyle name="_Recon to Darrin's 5.11.05 proforma_NIM Summary 10" xfId="8613"/>
    <cellStyle name="_Recon to Darrin's 5.11.05 proforma_NIM Summary 10 2" xfId="8614"/>
    <cellStyle name="_Recon to Darrin's 5.11.05 proforma_NIM Summary 11" xfId="8615"/>
    <cellStyle name="_Recon to Darrin's 5.11.05 proforma_NIM Summary 11 2" xfId="8616"/>
    <cellStyle name="_Recon to Darrin's 5.11.05 proforma_NIM Summary 12" xfId="8617"/>
    <cellStyle name="_Recon to Darrin's 5.11.05 proforma_NIM Summary 12 2" xfId="8618"/>
    <cellStyle name="_Recon to Darrin's 5.11.05 proforma_NIM Summary 13" xfId="8619"/>
    <cellStyle name="_Recon to Darrin's 5.11.05 proforma_NIM Summary 13 2" xfId="8620"/>
    <cellStyle name="_Recon to Darrin's 5.11.05 proforma_NIM Summary 14" xfId="8621"/>
    <cellStyle name="_Recon to Darrin's 5.11.05 proforma_NIM Summary 14 2" xfId="8622"/>
    <cellStyle name="_Recon to Darrin's 5.11.05 proforma_NIM Summary 15" xfId="8623"/>
    <cellStyle name="_Recon to Darrin's 5.11.05 proforma_NIM Summary 15 2" xfId="8624"/>
    <cellStyle name="_Recon to Darrin's 5.11.05 proforma_NIM Summary 16" xfId="8625"/>
    <cellStyle name="_Recon to Darrin's 5.11.05 proforma_NIM Summary 16 2" xfId="8626"/>
    <cellStyle name="_Recon to Darrin's 5.11.05 proforma_NIM Summary 17" xfId="8627"/>
    <cellStyle name="_Recon to Darrin's 5.11.05 proforma_NIM Summary 17 2" xfId="8628"/>
    <cellStyle name="_Recon to Darrin's 5.11.05 proforma_NIM Summary 18" xfId="8629"/>
    <cellStyle name="_Recon to Darrin's 5.11.05 proforma_NIM Summary 18 2" xfId="8630"/>
    <cellStyle name="_Recon to Darrin's 5.11.05 proforma_NIM Summary 19" xfId="8631"/>
    <cellStyle name="_Recon to Darrin's 5.11.05 proforma_NIM Summary 19 2" xfId="8632"/>
    <cellStyle name="_Recon to Darrin's 5.11.05 proforma_NIM Summary 2" xfId="8633"/>
    <cellStyle name="_Recon to Darrin's 5.11.05 proforma_NIM Summary 2 2" xfId="8634"/>
    <cellStyle name="_Recon to Darrin's 5.11.05 proforma_NIM Summary 20" xfId="8635"/>
    <cellStyle name="_Recon to Darrin's 5.11.05 proforma_NIM Summary 20 2" xfId="8636"/>
    <cellStyle name="_Recon to Darrin's 5.11.05 proforma_NIM Summary 21" xfId="8637"/>
    <cellStyle name="_Recon to Darrin's 5.11.05 proforma_NIM Summary 21 2" xfId="8638"/>
    <cellStyle name="_Recon to Darrin's 5.11.05 proforma_NIM Summary 22" xfId="8639"/>
    <cellStyle name="_Recon to Darrin's 5.11.05 proforma_NIM Summary 22 2" xfId="8640"/>
    <cellStyle name="_Recon to Darrin's 5.11.05 proforma_NIM Summary 23" xfId="8641"/>
    <cellStyle name="_Recon to Darrin's 5.11.05 proforma_NIM Summary 23 2" xfId="8642"/>
    <cellStyle name="_Recon to Darrin's 5.11.05 proforma_NIM Summary 24" xfId="8643"/>
    <cellStyle name="_Recon to Darrin's 5.11.05 proforma_NIM Summary 24 2" xfId="8644"/>
    <cellStyle name="_Recon to Darrin's 5.11.05 proforma_NIM Summary 25" xfId="8645"/>
    <cellStyle name="_Recon to Darrin's 5.11.05 proforma_NIM Summary 25 2" xfId="8646"/>
    <cellStyle name="_Recon to Darrin's 5.11.05 proforma_NIM Summary 26" xfId="8647"/>
    <cellStyle name="_Recon to Darrin's 5.11.05 proforma_NIM Summary 26 2" xfId="8648"/>
    <cellStyle name="_Recon to Darrin's 5.11.05 proforma_NIM Summary 27" xfId="8649"/>
    <cellStyle name="_Recon to Darrin's 5.11.05 proforma_NIM Summary 27 2" xfId="8650"/>
    <cellStyle name="_Recon to Darrin's 5.11.05 proforma_NIM Summary 28" xfId="8651"/>
    <cellStyle name="_Recon to Darrin's 5.11.05 proforma_NIM Summary 28 2" xfId="8652"/>
    <cellStyle name="_Recon to Darrin's 5.11.05 proforma_NIM Summary 29" xfId="8653"/>
    <cellStyle name="_Recon to Darrin's 5.11.05 proforma_NIM Summary 29 2" xfId="8654"/>
    <cellStyle name="_Recon to Darrin's 5.11.05 proforma_NIM Summary 3" xfId="8655"/>
    <cellStyle name="_Recon to Darrin's 5.11.05 proforma_NIM Summary 3 2" xfId="8656"/>
    <cellStyle name="_Recon to Darrin's 5.11.05 proforma_NIM Summary 30" xfId="8657"/>
    <cellStyle name="_Recon to Darrin's 5.11.05 proforma_NIM Summary 30 2" xfId="8658"/>
    <cellStyle name="_Recon to Darrin's 5.11.05 proforma_NIM Summary 31" xfId="8659"/>
    <cellStyle name="_Recon to Darrin's 5.11.05 proforma_NIM Summary 31 2" xfId="8660"/>
    <cellStyle name="_Recon to Darrin's 5.11.05 proforma_NIM Summary 32" xfId="8661"/>
    <cellStyle name="_Recon to Darrin's 5.11.05 proforma_NIM Summary 32 2" xfId="8662"/>
    <cellStyle name="_Recon to Darrin's 5.11.05 proforma_NIM Summary 33" xfId="8663"/>
    <cellStyle name="_Recon to Darrin's 5.11.05 proforma_NIM Summary 33 2" xfId="8664"/>
    <cellStyle name="_Recon to Darrin's 5.11.05 proforma_NIM Summary 34" xfId="8665"/>
    <cellStyle name="_Recon to Darrin's 5.11.05 proforma_NIM Summary 34 2" xfId="8666"/>
    <cellStyle name="_Recon to Darrin's 5.11.05 proforma_NIM Summary 35" xfId="8667"/>
    <cellStyle name="_Recon to Darrin's 5.11.05 proforma_NIM Summary 35 2" xfId="8668"/>
    <cellStyle name="_Recon to Darrin's 5.11.05 proforma_NIM Summary 36" xfId="8669"/>
    <cellStyle name="_Recon to Darrin's 5.11.05 proforma_NIM Summary 36 2" xfId="8670"/>
    <cellStyle name="_Recon to Darrin's 5.11.05 proforma_NIM Summary 37" xfId="8671"/>
    <cellStyle name="_Recon to Darrin's 5.11.05 proforma_NIM Summary 37 2" xfId="8672"/>
    <cellStyle name="_Recon to Darrin's 5.11.05 proforma_NIM Summary 38" xfId="8673"/>
    <cellStyle name="_Recon to Darrin's 5.11.05 proforma_NIM Summary 38 2" xfId="8674"/>
    <cellStyle name="_Recon to Darrin's 5.11.05 proforma_NIM Summary 39" xfId="8675"/>
    <cellStyle name="_Recon to Darrin's 5.11.05 proforma_NIM Summary 39 2" xfId="8676"/>
    <cellStyle name="_Recon to Darrin's 5.11.05 proforma_NIM Summary 4" xfId="8677"/>
    <cellStyle name="_Recon to Darrin's 5.11.05 proforma_NIM Summary 4 2" xfId="8678"/>
    <cellStyle name="_Recon to Darrin's 5.11.05 proforma_NIM Summary 40" xfId="8679"/>
    <cellStyle name="_Recon to Darrin's 5.11.05 proforma_NIM Summary 40 2" xfId="8680"/>
    <cellStyle name="_Recon to Darrin's 5.11.05 proforma_NIM Summary 41" xfId="8681"/>
    <cellStyle name="_Recon to Darrin's 5.11.05 proforma_NIM Summary 41 2" xfId="8682"/>
    <cellStyle name="_Recon to Darrin's 5.11.05 proforma_NIM Summary 42" xfId="8683"/>
    <cellStyle name="_Recon to Darrin's 5.11.05 proforma_NIM Summary 42 2" xfId="8684"/>
    <cellStyle name="_Recon to Darrin's 5.11.05 proforma_NIM Summary 43" xfId="8685"/>
    <cellStyle name="_Recon to Darrin's 5.11.05 proforma_NIM Summary 43 2" xfId="8686"/>
    <cellStyle name="_Recon to Darrin's 5.11.05 proforma_NIM Summary 44" xfId="8687"/>
    <cellStyle name="_Recon to Darrin's 5.11.05 proforma_NIM Summary 44 2" xfId="8688"/>
    <cellStyle name="_Recon to Darrin's 5.11.05 proforma_NIM Summary 45" xfId="8689"/>
    <cellStyle name="_Recon to Darrin's 5.11.05 proforma_NIM Summary 45 2" xfId="8690"/>
    <cellStyle name="_Recon to Darrin's 5.11.05 proforma_NIM Summary 46" xfId="8691"/>
    <cellStyle name="_Recon to Darrin's 5.11.05 proforma_NIM Summary 46 2" xfId="8692"/>
    <cellStyle name="_Recon to Darrin's 5.11.05 proforma_NIM Summary 47" xfId="8693"/>
    <cellStyle name="_Recon to Darrin's 5.11.05 proforma_NIM Summary 47 2" xfId="8694"/>
    <cellStyle name="_Recon to Darrin's 5.11.05 proforma_NIM Summary 48" xfId="8695"/>
    <cellStyle name="_Recon to Darrin's 5.11.05 proforma_NIM Summary 49" xfId="8696"/>
    <cellStyle name="_Recon to Darrin's 5.11.05 proforma_NIM Summary 5" xfId="8697"/>
    <cellStyle name="_Recon to Darrin's 5.11.05 proforma_NIM Summary 5 2" xfId="8698"/>
    <cellStyle name="_Recon to Darrin's 5.11.05 proforma_NIM Summary 50" xfId="8699"/>
    <cellStyle name="_Recon to Darrin's 5.11.05 proforma_NIM Summary 51" xfId="8700"/>
    <cellStyle name="_Recon to Darrin's 5.11.05 proforma_NIM Summary 6" xfId="8701"/>
    <cellStyle name="_Recon to Darrin's 5.11.05 proforma_NIM Summary 6 2" xfId="8702"/>
    <cellStyle name="_Recon to Darrin's 5.11.05 proforma_NIM Summary 7" xfId="8703"/>
    <cellStyle name="_Recon to Darrin's 5.11.05 proforma_NIM Summary 7 2" xfId="8704"/>
    <cellStyle name="_Recon to Darrin's 5.11.05 proforma_NIM Summary 8" xfId="8705"/>
    <cellStyle name="_Recon to Darrin's 5.11.05 proforma_NIM Summary 8 2" xfId="8706"/>
    <cellStyle name="_Recon to Darrin's 5.11.05 proforma_NIM Summary 9" xfId="8707"/>
    <cellStyle name="_Recon to Darrin's 5.11.05 proforma_NIM Summary 9 2" xfId="8708"/>
    <cellStyle name="_Recon to Darrin's 5.11.05 proforma_NIM Summary_DEM-WP(C) ENERG10C--ctn Mid-C_042010 2010GRC" xfId="8709"/>
    <cellStyle name="_Recon to Darrin's 5.11.05 proforma_NIM Summary_DEM-WP(C) ENERG10C--ctn Mid-C_042010 2010GRC 2" xfId="8710"/>
    <cellStyle name="_Recon to Darrin's 5.11.05 proforma_NIM+O&amp;M" xfId="8711"/>
    <cellStyle name="_Recon to Darrin's 5.11.05 proforma_NIM+O&amp;M 2" xfId="8712"/>
    <cellStyle name="_Recon to Darrin's 5.11.05 proforma_NIM+O&amp;M 2 2" xfId="8713"/>
    <cellStyle name="_Recon to Darrin's 5.11.05 proforma_NIM+O&amp;M 3" xfId="8714"/>
    <cellStyle name="_Recon to Darrin's 5.11.05 proforma_NIM+O&amp;M Monthly" xfId="8715"/>
    <cellStyle name="_Recon to Darrin's 5.11.05 proforma_NIM+O&amp;M Monthly 2" xfId="8716"/>
    <cellStyle name="_Recon to Darrin's 5.11.05 proforma_NIM+O&amp;M Monthly 2 2" xfId="8717"/>
    <cellStyle name="_Recon to Darrin's 5.11.05 proforma_NIM+O&amp;M Monthly 3" xfId="8718"/>
    <cellStyle name="_Recon to Darrin's 5.11.05 proforma_PCA 10 -  Exhibit D Dec 2011" xfId="8719"/>
    <cellStyle name="_Recon to Darrin's 5.11.05 proforma_PCA 10 -  Exhibit D Dec 2011 2" xfId="8720"/>
    <cellStyle name="_Recon to Darrin's 5.11.05 proforma_PCA 10 -  Exhibit D from A Kellogg Jan 2011" xfId="8721"/>
    <cellStyle name="_Recon to Darrin's 5.11.05 proforma_PCA 10 -  Exhibit D from A Kellogg Jan 2011 2" xfId="8722"/>
    <cellStyle name="_Recon to Darrin's 5.11.05 proforma_PCA 10 -  Exhibit D from A Kellogg July 2011" xfId="8723"/>
    <cellStyle name="_Recon to Darrin's 5.11.05 proforma_PCA 10 -  Exhibit D from A Kellogg July 2011 2" xfId="8724"/>
    <cellStyle name="_Recon to Darrin's 5.11.05 proforma_PCA 10 -  Exhibit D from S Free Rcv'd 12-11" xfId="8725"/>
    <cellStyle name="_Recon to Darrin's 5.11.05 proforma_PCA 10 -  Exhibit D from S Free Rcv'd 12-11 2" xfId="8726"/>
    <cellStyle name="_Recon to Darrin's 5.11.05 proforma_PCA 11 -  Exhibit D Jan 2012 fr A Kellogg" xfId="8727"/>
    <cellStyle name="_Recon to Darrin's 5.11.05 proforma_PCA 11 -  Exhibit D Jan 2012 fr A Kellogg 2" xfId="8728"/>
    <cellStyle name="_Recon to Darrin's 5.11.05 proforma_PCA 11 -  Exhibit D Jan 2012 WF" xfId="8729"/>
    <cellStyle name="_Recon to Darrin's 5.11.05 proforma_PCA 11 -  Exhibit D Jan 2012 WF 2" xfId="8730"/>
    <cellStyle name="_Recon to Darrin's 5.11.05 proforma_PCA 7 - Exhibit D update 11_30_08 (2)" xfId="8731"/>
    <cellStyle name="_Recon to Darrin's 5.11.05 proforma_PCA 7 - Exhibit D update 11_30_08 (2) 2" xfId="8732"/>
    <cellStyle name="_Recon to Darrin's 5.11.05 proforma_PCA 7 - Exhibit D update 11_30_08 (2) 2 2" xfId="8733"/>
    <cellStyle name="_Recon to Darrin's 5.11.05 proforma_PCA 7 - Exhibit D update 11_30_08 (2) 2 2 2" xfId="8734"/>
    <cellStyle name="_Recon to Darrin's 5.11.05 proforma_PCA 7 - Exhibit D update 11_30_08 (2) 2 3" xfId="8735"/>
    <cellStyle name="_Recon to Darrin's 5.11.05 proforma_PCA 7 - Exhibit D update 11_30_08 (2) 3" xfId="8736"/>
    <cellStyle name="_Recon to Darrin's 5.11.05 proforma_PCA 7 - Exhibit D update 11_30_08 (2) 3 2" xfId="8737"/>
    <cellStyle name="_Recon to Darrin's 5.11.05 proforma_PCA 7 - Exhibit D update 11_30_08 (2) 4" xfId="8738"/>
    <cellStyle name="_Recon to Darrin's 5.11.05 proforma_PCA 7 - Exhibit D update 11_30_08 (2) 4 2" xfId="8739"/>
    <cellStyle name="_Recon to Darrin's 5.11.05 proforma_PCA 7 - Exhibit D update 11_30_08 (2) 5" xfId="8740"/>
    <cellStyle name="_Recon to Darrin's 5.11.05 proforma_PCA 7 - Exhibit D update 11_30_08 (2)_DEM-WP(C) ENERG10C--ctn Mid-C_042010 2010GRC" xfId="8741"/>
    <cellStyle name="_Recon to Darrin's 5.11.05 proforma_PCA 7 - Exhibit D update 11_30_08 (2)_DEM-WP(C) ENERG10C--ctn Mid-C_042010 2010GRC 2" xfId="8742"/>
    <cellStyle name="_Recon to Darrin's 5.11.05 proforma_PCA 7 - Exhibit D update 11_30_08 (2)_NIM Summary" xfId="8743"/>
    <cellStyle name="_Recon to Darrin's 5.11.05 proforma_PCA 7 - Exhibit D update 11_30_08 (2)_NIM Summary 2" xfId="8744"/>
    <cellStyle name="_Recon to Darrin's 5.11.05 proforma_PCA 7 - Exhibit D update 11_30_08 (2)_NIM Summary 2 2" xfId="8745"/>
    <cellStyle name="_Recon to Darrin's 5.11.05 proforma_PCA 7 - Exhibit D update 11_30_08 (2)_NIM Summary 3" xfId="8746"/>
    <cellStyle name="_Recon to Darrin's 5.11.05 proforma_PCA 7 - Exhibit D update 11_30_08 (2)_NIM Summary 3 2" xfId="8747"/>
    <cellStyle name="_Recon to Darrin's 5.11.05 proforma_PCA 7 - Exhibit D update 11_30_08 (2)_NIM Summary 4" xfId="8748"/>
    <cellStyle name="_Recon to Darrin's 5.11.05 proforma_PCA 7 - Exhibit D update 11_30_08 (2)_NIM Summary_DEM-WP(C) ENERG10C--ctn Mid-C_042010 2010GRC" xfId="8749"/>
    <cellStyle name="_Recon to Darrin's 5.11.05 proforma_PCA 7 - Exhibit D update 11_30_08 (2)_NIM Summary_DEM-WP(C) ENERG10C--ctn Mid-C_042010 2010GRC 2" xfId="8750"/>
    <cellStyle name="_Recon to Darrin's 5.11.05 proforma_PCA 8 - Exhibit D update 12_31_09" xfId="8751"/>
    <cellStyle name="_Recon to Darrin's 5.11.05 proforma_PCA 8 - Exhibit D update 12_31_09 2" xfId="8752"/>
    <cellStyle name="_Recon to Darrin's 5.11.05 proforma_PCA 8 - Exhibit D update 12_31_09 2 2" xfId="8753"/>
    <cellStyle name="_Recon to Darrin's 5.11.05 proforma_PCA 8 - Exhibit D update 12_31_09 3" xfId="8754"/>
    <cellStyle name="_Recon to Darrin's 5.11.05 proforma_PCA 9 -  Exhibit D April 2010" xfId="8755"/>
    <cellStyle name="_Recon to Darrin's 5.11.05 proforma_PCA 9 -  Exhibit D April 2010 (3)" xfId="8756"/>
    <cellStyle name="_Recon to Darrin's 5.11.05 proforma_PCA 9 -  Exhibit D April 2010 (3) 2" xfId="8757"/>
    <cellStyle name="_Recon to Darrin's 5.11.05 proforma_PCA 9 -  Exhibit D April 2010 (3) 2 2" xfId="8758"/>
    <cellStyle name="_Recon to Darrin's 5.11.05 proforma_PCA 9 -  Exhibit D April 2010 (3) 3" xfId="8759"/>
    <cellStyle name="_Recon to Darrin's 5.11.05 proforma_PCA 9 -  Exhibit D April 2010 (3) 3 2" xfId="8760"/>
    <cellStyle name="_Recon to Darrin's 5.11.05 proforma_PCA 9 -  Exhibit D April 2010 (3) 4" xfId="8761"/>
    <cellStyle name="_Recon to Darrin's 5.11.05 proforma_PCA 9 -  Exhibit D April 2010 (3)_DEM-WP(C) ENERG10C--ctn Mid-C_042010 2010GRC" xfId="8762"/>
    <cellStyle name="_Recon to Darrin's 5.11.05 proforma_PCA 9 -  Exhibit D April 2010 (3)_DEM-WP(C) ENERG10C--ctn Mid-C_042010 2010GRC 2" xfId="8763"/>
    <cellStyle name="_Recon to Darrin's 5.11.05 proforma_PCA 9 -  Exhibit D April 2010 2" xfId="8764"/>
    <cellStyle name="_Recon to Darrin's 5.11.05 proforma_PCA 9 -  Exhibit D April 2010 2 2" xfId="8765"/>
    <cellStyle name="_Recon to Darrin's 5.11.05 proforma_PCA 9 -  Exhibit D April 2010 3" xfId="8766"/>
    <cellStyle name="_Recon to Darrin's 5.11.05 proforma_PCA 9 -  Exhibit D April 2010 3 2" xfId="8767"/>
    <cellStyle name="_Recon to Darrin's 5.11.05 proforma_PCA 9 -  Exhibit D April 2010 4" xfId="8768"/>
    <cellStyle name="_Recon to Darrin's 5.11.05 proforma_PCA 9 -  Exhibit D April 2010 4 2" xfId="8769"/>
    <cellStyle name="_Recon to Darrin's 5.11.05 proforma_PCA 9 -  Exhibit D April 2010 5" xfId="8770"/>
    <cellStyle name="_Recon to Darrin's 5.11.05 proforma_PCA 9 -  Exhibit D April 2010 5 2" xfId="8771"/>
    <cellStyle name="_Recon to Darrin's 5.11.05 proforma_PCA 9 -  Exhibit D April 2010 6" xfId="8772"/>
    <cellStyle name="_Recon to Darrin's 5.11.05 proforma_PCA 9 -  Exhibit D April 2010 6 2" xfId="8773"/>
    <cellStyle name="_Recon to Darrin's 5.11.05 proforma_PCA 9 -  Exhibit D April 2010 7" xfId="8774"/>
    <cellStyle name="_Recon to Darrin's 5.11.05 proforma_PCA 9 -  Exhibit D Feb 2010" xfId="8775"/>
    <cellStyle name="_Recon to Darrin's 5.11.05 proforma_PCA 9 -  Exhibit D Feb 2010 2" xfId="8776"/>
    <cellStyle name="_Recon to Darrin's 5.11.05 proforma_PCA 9 -  Exhibit D Feb 2010 2 2" xfId="8777"/>
    <cellStyle name="_Recon to Darrin's 5.11.05 proforma_PCA 9 -  Exhibit D Feb 2010 3" xfId="8778"/>
    <cellStyle name="_Recon to Darrin's 5.11.05 proforma_PCA 9 -  Exhibit D Feb 2010 v2" xfId="8779"/>
    <cellStyle name="_Recon to Darrin's 5.11.05 proforma_PCA 9 -  Exhibit D Feb 2010 v2 2" xfId="8780"/>
    <cellStyle name="_Recon to Darrin's 5.11.05 proforma_PCA 9 -  Exhibit D Feb 2010 v2 2 2" xfId="8781"/>
    <cellStyle name="_Recon to Darrin's 5.11.05 proforma_PCA 9 -  Exhibit D Feb 2010 v2 3" xfId="8782"/>
    <cellStyle name="_Recon to Darrin's 5.11.05 proforma_PCA 9 -  Exhibit D Feb 2010 WF" xfId="8783"/>
    <cellStyle name="_Recon to Darrin's 5.11.05 proforma_PCA 9 -  Exhibit D Feb 2010 WF 2" xfId="8784"/>
    <cellStyle name="_Recon to Darrin's 5.11.05 proforma_PCA 9 -  Exhibit D Feb 2010 WF 2 2" xfId="8785"/>
    <cellStyle name="_Recon to Darrin's 5.11.05 proforma_PCA 9 -  Exhibit D Feb 2010 WF 3" xfId="8786"/>
    <cellStyle name="_Recon to Darrin's 5.11.05 proforma_PCA 9 -  Exhibit D Jan 2010" xfId="8787"/>
    <cellStyle name="_Recon to Darrin's 5.11.05 proforma_PCA 9 -  Exhibit D Jan 2010 2" xfId="8788"/>
    <cellStyle name="_Recon to Darrin's 5.11.05 proforma_PCA 9 -  Exhibit D Jan 2010 2 2" xfId="8789"/>
    <cellStyle name="_Recon to Darrin's 5.11.05 proforma_PCA 9 -  Exhibit D Jan 2010 3" xfId="8790"/>
    <cellStyle name="_Recon to Darrin's 5.11.05 proforma_PCA 9 -  Exhibit D March 2010 (2)" xfId="8791"/>
    <cellStyle name="_Recon to Darrin's 5.11.05 proforma_PCA 9 -  Exhibit D March 2010 (2) 2" xfId="8792"/>
    <cellStyle name="_Recon to Darrin's 5.11.05 proforma_PCA 9 -  Exhibit D March 2010 (2) 2 2" xfId="8793"/>
    <cellStyle name="_Recon to Darrin's 5.11.05 proforma_PCA 9 -  Exhibit D March 2010 (2) 3" xfId="8794"/>
    <cellStyle name="_Recon to Darrin's 5.11.05 proforma_PCA 9 -  Exhibit D Nov 2010" xfId="8795"/>
    <cellStyle name="_Recon to Darrin's 5.11.05 proforma_PCA 9 -  Exhibit D Nov 2010 2" xfId="8796"/>
    <cellStyle name="_Recon to Darrin's 5.11.05 proforma_PCA 9 -  Exhibit D Nov 2010 2 2" xfId="8797"/>
    <cellStyle name="_Recon to Darrin's 5.11.05 proforma_PCA 9 -  Exhibit D Nov 2010 3" xfId="8798"/>
    <cellStyle name="_Recon to Darrin's 5.11.05 proforma_PCA 9 - Exhibit D at August 2010" xfId="8799"/>
    <cellStyle name="_Recon to Darrin's 5.11.05 proforma_PCA 9 - Exhibit D at August 2010 2" xfId="8800"/>
    <cellStyle name="_Recon to Darrin's 5.11.05 proforma_PCA 9 - Exhibit D at August 2010 2 2" xfId="8801"/>
    <cellStyle name="_Recon to Darrin's 5.11.05 proforma_PCA 9 - Exhibit D at August 2010 3" xfId="8802"/>
    <cellStyle name="_Recon to Darrin's 5.11.05 proforma_PCA 9 - Exhibit D June 2010 GRC" xfId="8803"/>
    <cellStyle name="_Recon to Darrin's 5.11.05 proforma_PCA 9 - Exhibit D June 2010 GRC 2" xfId="8804"/>
    <cellStyle name="_Recon to Darrin's 5.11.05 proforma_PCA 9 - Exhibit D June 2010 GRC 2 2" xfId="8805"/>
    <cellStyle name="_Recon to Darrin's 5.11.05 proforma_PCA 9 - Exhibit D June 2010 GRC 3" xfId="8806"/>
    <cellStyle name="_Recon to Darrin's 5.11.05 proforma_Power Costs - Comparison bx Rbtl-Staff-Jt-PC" xfId="8807"/>
    <cellStyle name="_Recon to Darrin's 5.11.05 proforma_Power Costs - Comparison bx Rbtl-Staff-Jt-PC 2" xfId="8808"/>
    <cellStyle name="_Recon to Darrin's 5.11.05 proforma_Power Costs - Comparison bx Rbtl-Staff-Jt-PC 2 2" xfId="8809"/>
    <cellStyle name="_Recon to Darrin's 5.11.05 proforma_Power Costs - Comparison bx Rbtl-Staff-Jt-PC 3" xfId="8810"/>
    <cellStyle name="_Recon to Darrin's 5.11.05 proforma_Power Costs - Comparison bx Rbtl-Staff-Jt-PC 3 2" xfId="8811"/>
    <cellStyle name="_Recon to Darrin's 5.11.05 proforma_Power Costs - Comparison bx Rbtl-Staff-Jt-PC 4" xfId="8812"/>
    <cellStyle name="_Recon to Darrin's 5.11.05 proforma_Power Costs - Comparison bx Rbtl-Staff-Jt-PC_Adj Bench DR 3 for Initial Briefs (Electric)" xfId="8813"/>
    <cellStyle name="_Recon to Darrin's 5.11.05 proforma_Power Costs - Comparison bx Rbtl-Staff-Jt-PC_Adj Bench DR 3 for Initial Briefs (Electric) 2" xfId="8814"/>
    <cellStyle name="_Recon to Darrin's 5.11.05 proforma_Power Costs - Comparison bx Rbtl-Staff-Jt-PC_Adj Bench DR 3 for Initial Briefs (Electric) 2 2" xfId="8815"/>
    <cellStyle name="_Recon to Darrin's 5.11.05 proforma_Power Costs - Comparison bx Rbtl-Staff-Jt-PC_Adj Bench DR 3 for Initial Briefs (Electric) 3" xfId="8816"/>
    <cellStyle name="_Recon to Darrin's 5.11.05 proforma_Power Costs - Comparison bx Rbtl-Staff-Jt-PC_Adj Bench DR 3 for Initial Briefs (Electric) 3 2" xfId="8817"/>
    <cellStyle name="_Recon to Darrin's 5.11.05 proforma_Power Costs - Comparison bx Rbtl-Staff-Jt-PC_Adj Bench DR 3 for Initial Briefs (Electric) 4" xfId="8818"/>
    <cellStyle name="_Recon to Darrin's 5.11.05 proforma_Power Costs - Comparison bx Rbtl-Staff-Jt-PC_Adj Bench DR 3 for Initial Briefs (Electric)_DEM-WP(C) ENERG10C--ctn Mid-C_042010 2010GRC" xfId="8819"/>
    <cellStyle name="_Recon to Darrin's 5.11.05 proforma_Power Costs - Comparison bx Rbtl-Staff-Jt-PC_Adj Bench DR 3 for Initial Briefs (Electric)_DEM-WP(C) ENERG10C--ctn Mid-C_042010 2010GRC 2" xfId="8820"/>
    <cellStyle name="_Recon to Darrin's 5.11.05 proforma_Power Costs - Comparison bx Rbtl-Staff-Jt-PC_DEM-WP(C) ENERG10C--ctn Mid-C_042010 2010GRC" xfId="8821"/>
    <cellStyle name="_Recon to Darrin's 5.11.05 proforma_Power Costs - Comparison bx Rbtl-Staff-Jt-PC_DEM-WP(C) ENERG10C--ctn Mid-C_042010 2010GRC 2" xfId="8822"/>
    <cellStyle name="_Recon to Darrin's 5.11.05 proforma_Power Costs - Comparison bx Rbtl-Staff-Jt-PC_Electric Rev Req Model (2009 GRC) Rebuttal" xfId="8823"/>
    <cellStyle name="_Recon to Darrin's 5.11.05 proforma_Power Costs - Comparison bx Rbtl-Staff-Jt-PC_Electric Rev Req Model (2009 GRC) Rebuttal 2" xfId="8824"/>
    <cellStyle name="_Recon to Darrin's 5.11.05 proforma_Power Costs - Comparison bx Rbtl-Staff-Jt-PC_Electric Rev Req Model (2009 GRC) Rebuttal 2 2" xfId="8825"/>
    <cellStyle name="_Recon to Darrin's 5.11.05 proforma_Power Costs - Comparison bx Rbtl-Staff-Jt-PC_Electric Rev Req Model (2009 GRC) Rebuttal 3" xfId="8826"/>
    <cellStyle name="_Recon to Darrin's 5.11.05 proforma_Power Costs - Comparison bx Rbtl-Staff-Jt-PC_Electric Rev Req Model (2009 GRC) Rebuttal REmoval of New  WH Solar AdjustMI" xfId="8827"/>
    <cellStyle name="_Recon to Darrin's 5.11.05 proforma_Power Costs - Comparison bx Rbtl-Staff-Jt-PC_Electric Rev Req Model (2009 GRC) Rebuttal REmoval of New  WH Solar AdjustMI 2" xfId="8828"/>
    <cellStyle name="_Recon to Darrin's 5.11.05 proforma_Power Costs - Comparison bx Rbtl-Staff-Jt-PC_Electric Rev Req Model (2009 GRC) Rebuttal REmoval of New  WH Solar AdjustMI 2 2" xfId="8829"/>
    <cellStyle name="_Recon to Darrin's 5.11.05 proforma_Power Costs - Comparison bx Rbtl-Staff-Jt-PC_Electric Rev Req Model (2009 GRC) Rebuttal REmoval of New  WH Solar AdjustMI 3" xfId="8830"/>
    <cellStyle name="_Recon to Darrin's 5.11.05 proforma_Power Costs - Comparison bx Rbtl-Staff-Jt-PC_Electric Rev Req Model (2009 GRC) Rebuttal REmoval of New  WH Solar AdjustMI 3 2" xfId="8831"/>
    <cellStyle name="_Recon to Darrin's 5.11.05 proforma_Power Costs - Comparison bx Rbtl-Staff-Jt-PC_Electric Rev Req Model (2009 GRC) Rebuttal REmoval of New  WH Solar AdjustMI 4" xfId="8832"/>
    <cellStyle name="_Recon to Darrin's 5.11.05 proforma_Power Costs - Comparison bx Rbtl-Staff-Jt-PC_Electric Rev Req Model (2009 GRC) Rebuttal REmoval of New  WH Solar AdjustMI_DEM-WP(C) ENERG10C--ctn Mid-C_042010 2010GRC" xfId="8833"/>
    <cellStyle name="_Recon to Darrin's 5.11.05 proforma_Power Costs - Comparison bx Rbtl-Staff-Jt-PC_Electric Rev Req Model (2009 GRC) Rebuttal REmoval of New  WH Solar AdjustMI_DEM-WP(C) ENERG10C--ctn Mid-C_042010 2010GRC 2" xfId="8834"/>
    <cellStyle name="_Recon to Darrin's 5.11.05 proforma_Power Costs - Comparison bx Rbtl-Staff-Jt-PC_Electric Rev Req Model (2009 GRC) Revised 01-18-2010" xfId="8835"/>
    <cellStyle name="_Recon to Darrin's 5.11.05 proforma_Power Costs - Comparison bx Rbtl-Staff-Jt-PC_Electric Rev Req Model (2009 GRC) Revised 01-18-2010 2" xfId="8836"/>
    <cellStyle name="_Recon to Darrin's 5.11.05 proforma_Power Costs - Comparison bx Rbtl-Staff-Jt-PC_Electric Rev Req Model (2009 GRC) Revised 01-18-2010 2 2" xfId="8837"/>
    <cellStyle name="_Recon to Darrin's 5.11.05 proforma_Power Costs - Comparison bx Rbtl-Staff-Jt-PC_Electric Rev Req Model (2009 GRC) Revised 01-18-2010 3" xfId="8838"/>
    <cellStyle name="_Recon to Darrin's 5.11.05 proforma_Power Costs - Comparison bx Rbtl-Staff-Jt-PC_Electric Rev Req Model (2009 GRC) Revised 01-18-2010 3 2" xfId="8839"/>
    <cellStyle name="_Recon to Darrin's 5.11.05 proforma_Power Costs - Comparison bx Rbtl-Staff-Jt-PC_Electric Rev Req Model (2009 GRC) Revised 01-18-2010 4" xfId="8840"/>
    <cellStyle name="_Recon to Darrin's 5.11.05 proforma_Power Costs - Comparison bx Rbtl-Staff-Jt-PC_Electric Rev Req Model (2009 GRC) Revised 01-18-2010_DEM-WP(C) ENERG10C--ctn Mid-C_042010 2010GRC" xfId="8841"/>
    <cellStyle name="_Recon to Darrin's 5.11.05 proforma_Power Costs - Comparison bx Rbtl-Staff-Jt-PC_Electric Rev Req Model (2009 GRC) Revised 01-18-2010_DEM-WP(C) ENERG10C--ctn Mid-C_042010 2010GRC 2" xfId="8842"/>
    <cellStyle name="_Recon to Darrin's 5.11.05 proforma_Power Costs - Comparison bx Rbtl-Staff-Jt-PC_Final Order Electric EXHIBIT A-1" xfId="8843"/>
    <cellStyle name="_Recon to Darrin's 5.11.05 proforma_Power Costs - Comparison bx Rbtl-Staff-Jt-PC_Final Order Electric EXHIBIT A-1 2" xfId="8844"/>
    <cellStyle name="_Recon to Darrin's 5.11.05 proforma_Power Costs - Comparison bx Rbtl-Staff-Jt-PC_Final Order Electric EXHIBIT A-1 2 2" xfId="8845"/>
    <cellStyle name="_Recon to Darrin's 5.11.05 proforma_Power Costs - Comparison bx Rbtl-Staff-Jt-PC_Final Order Electric EXHIBIT A-1 3" xfId="8846"/>
    <cellStyle name="_Recon to Darrin's 5.11.05 proforma_Rebuttal Power Costs" xfId="8847"/>
    <cellStyle name="_Recon to Darrin's 5.11.05 proforma_Rebuttal Power Costs 2" xfId="8848"/>
    <cellStyle name="_Recon to Darrin's 5.11.05 proforma_Rebuttal Power Costs 2 2" xfId="8849"/>
    <cellStyle name="_Recon to Darrin's 5.11.05 proforma_Rebuttal Power Costs 3" xfId="8850"/>
    <cellStyle name="_Recon to Darrin's 5.11.05 proforma_Rebuttal Power Costs 3 2" xfId="8851"/>
    <cellStyle name="_Recon to Darrin's 5.11.05 proforma_Rebuttal Power Costs 4" xfId="8852"/>
    <cellStyle name="_Recon to Darrin's 5.11.05 proforma_Rebuttal Power Costs_Adj Bench DR 3 for Initial Briefs (Electric)" xfId="8853"/>
    <cellStyle name="_Recon to Darrin's 5.11.05 proforma_Rebuttal Power Costs_Adj Bench DR 3 for Initial Briefs (Electric) 2" xfId="8854"/>
    <cellStyle name="_Recon to Darrin's 5.11.05 proforma_Rebuttal Power Costs_Adj Bench DR 3 for Initial Briefs (Electric) 2 2" xfId="8855"/>
    <cellStyle name="_Recon to Darrin's 5.11.05 proforma_Rebuttal Power Costs_Adj Bench DR 3 for Initial Briefs (Electric) 3" xfId="8856"/>
    <cellStyle name="_Recon to Darrin's 5.11.05 proforma_Rebuttal Power Costs_Adj Bench DR 3 for Initial Briefs (Electric) 3 2" xfId="8857"/>
    <cellStyle name="_Recon to Darrin's 5.11.05 proforma_Rebuttal Power Costs_Adj Bench DR 3 for Initial Briefs (Electric) 4" xfId="8858"/>
    <cellStyle name="_Recon to Darrin's 5.11.05 proforma_Rebuttal Power Costs_Adj Bench DR 3 for Initial Briefs (Electric)_DEM-WP(C) ENERG10C--ctn Mid-C_042010 2010GRC" xfId="8859"/>
    <cellStyle name="_Recon to Darrin's 5.11.05 proforma_Rebuttal Power Costs_Adj Bench DR 3 for Initial Briefs (Electric)_DEM-WP(C) ENERG10C--ctn Mid-C_042010 2010GRC 2" xfId="8860"/>
    <cellStyle name="_Recon to Darrin's 5.11.05 proforma_Rebuttal Power Costs_DEM-WP(C) ENERG10C--ctn Mid-C_042010 2010GRC" xfId="8861"/>
    <cellStyle name="_Recon to Darrin's 5.11.05 proforma_Rebuttal Power Costs_DEM-WP(C) ENERG10C--ctn Mid-C_042010 2010GRC 2" xfId="8862"/>
    <cellStyle name="_Recon to Darrin's 5.11.05 proforma_Rebuttal Power Costs_Electric Rev Req Model (2009 GRC) Rebuttal" xfId="8863"/>
    <cellStyle name="_Recon to Darrin's 5.11.05 proforma_Rebuttal Power Costs_Electric Rev Req Model (2009 GRC) Rebuttal 2" xfId="8864"/>
    <cellStyle name="_Recon to Darrin's 5.11.05 proforma_Rebuttal Power Costs_Electric Rev Req Model (2009 GRC) Rebuttal 2 2" xfId="8865"/>
    <cellStyle name="_Recon to Darrin's 5.11.05 proforma_Rebuttal Power Costs_Electric Rev Req Model (2009 GRC) Rebuttal 3" xfId="8866"/>
    <cellStyle name="_Recon to Darrin's 5.11.05 proforma_Rebuttal Power Costs_Electric Rev Req Model (2009 GRC) Rebuttal REmoval of New  WH Solar AdjustMI" xfId="8867"/>
    <cellStyle name="_Recon to Darrin's 5.11.05 proforma_Rebuttal Power Costs_Electric Rev Req Model (2009 GRC) Rebuttal REmoval of New  WH Solar AdjustMI 2" xfId="8868"/>
    <cellStyle name="_Recon to Darrin's 5.11.05 proforma_Rebuttal Power Costs_Electric Rev Req Model (2009 GRC) Rebuttal REmoval of New  WH Solar AdjustMI 2 2" xfId="8869"/>
    <cellStyle name="_Recon to Darrin's 5.11.05 proforma_Rebuttal Power Costs_Electric Rev Req Model (2009 GRC) Rebuttal REmoval of New  WH Solar AdjustMI 3" xfId="8870"/>
    <cellStyle name="_Recon to Darrin's 5.11.05 proforma_Rebuttal Power Costs_Electric Rev Req Model (2009 GRC) Rebuttal REmoval of New  WH Solar AdjustMI 3 2" xfId="8871"/>
    <cellStyle name="_Recon to Darrin's 5.11.05 proforma_Rebuttal Power Costs_Electric Rev Req Model (2009 GRC) Rebuttal REmoval of New  WH Solar AdjustMI 4" xfId="8872"/>
    <cellStyle name="_Recon to Darrin's 5.11.05 proforma_Rebuttal Power Costs_Electric Rev Req Model (2009 GRC) Rebuttal REmoval of New  WH Solar AdjustMI_DEM-WP(C) ENERG10C--ctn Mid-C_042010 2010GRC" xfId="8873"/>
    <cellStyle name="_Recon to Darrin's 5.11.05 proforma_Rebuttal Power Costs_Electric Rev Req Model (2009 GRC) Rebuttal REmoval of New  WH Solar AdjustMI_DEM-WP(C) ENERG10C--ctn Mid-C_042010 2010GRC 2" xfId="8874"/>
    <cellStyle name="_Recon to Darrin's 5.11.05 proforma_Rebuttal Power Costs_Electric Rev Req Model (2009 GRC) Revised 01-18-2010" xfId="8875"/>
    <cellStyle name="_Recon to Darrin's 5.11.05 proforma_Rebuttal Power Costs_Electric Rev Req Model (2009 GRC) Revised 01-18-2010 2" xfId="8876"/>
    <cellStyle name="_Recon to Darrin's 5.11.05 proforma_Rebuttal Power Costs_Electric Rev Req Model (2009 GRC) Revised 01-18-2010 2 2" xfId="8877"/>
    <cellStyle name="_Recon to Darrin's 5.11.05 proforma_Rebuttal Power Costs_Electric Rev Req Model (2009 GRC) Revised 01-18-2010 3" xfId="8878"/>
    <cellStyle name="_Recon to Darrin's 5.11.05 proforma_Rebuttal Power Costs_Electric Rev Req Model (2009 GRC) Revised 01-18-2010 3 2" xfId="8879"/>
    <cellStyle name="_Recon to Darrin's 5.11.05 proforma_Rebuttal Power Costs_Electric Rev Req Model (2009 GRC) Revised 01-18-2010 4" xfId="8880"/>
    <cellStyle name="_Recon to Darrin's 5.11.05 proforma_Rebuttal Power Costs_Electric Rev Req Model (2009 GRC) Revised 01-18-2010_DEM-WP(C) ENERG10C--ctn Mid-C_042010 2010GRC" xfId="8881"/>
    <cellStyle name="_Recon to Darrin's 5.11.05 proforma_Rebuttal Power Costs_Electric Rev Req Model (2009 GRC) Revised 01-18-2010_DEM-WP(C) ENERG10C--ctn Mid-C_042010 2010GRC 2" xfId="8882"/>
    <cellStyle name="_Recon to Darrin's 5.11.05 proforma_Rebuttal Power Costs_Final Order Electric EXHIBIT A-1" xfId="8883"/>
    <cellStyle name="_Recon to Darrin's 5.11.05 proforma_Rebuttal Power Costs_Final Order Electric EXHIBIT A-1 2" xfId="8884"/>
    <cellStyle name="_Recon to Darrin's 5.11.05 proforma_Rebuttal Power Costs_Final Order Electric EXHIBIT A-1 2 2" xfId="8885"/>
    <cellStyle name="_Recon to Darrin's 5.11.05 proforma_Rebuttal Power Costs_Final Order Electric EXHIBIT A-1 3" xfId="8886"/>
    <cellStyle name="_Recon to Darrin's 5.11.05 proforma_Transmission Workbook for May BOD" xfId="8887"/>
    <cellStyle name="_Recon to Darrin's 5.11.05 proforma_Transmission Workbook for May BOD 2" xfId="8888"/>
    <cellStyle name="_Recon to Darrin's 5.11.05 proforma_Transmission Workbook for May BOD 2 2" xfId="8889"/>
    <cellStyle name="_Recon to Darrin's 5.11.05 proforma_Transmission Workbook for May BOD 3" xfId="8890"/>
    <cellStyle name="_Recon to Darrin's 5.11.05 proforma_Transmission Workbook for May BOD 3 2" xfId="8891"/>
    <cellStyle name="_Recon to Darrin's 5.11.05 proforma_Transmission Workbook for May BOD 4" xfId="8892"/>
    <cellStyle name="_Recon to Darrin's 5.11.05 proforma_Transmission Workbook for May BOD_DEM-WP(C) ENERG10C--ctn Mid-C_042010 2010GRC" xfId="8893"/>
    <cellStyle name="_Recon to Darrin's 5.11.05 proforma_Transmission Workbook for May BOD_DEM-WP(C) ENERG10C--ctn Mid-C_042010 2010GRC 2" xfId="8894"/>
    <cellStyle name="_Recon to Darrin's 5.11.05 proforma_Wind Integration 10GRC" xfId="8895"/>
    <cellStyle name="_Recon to Darrin's 5.11.05 proforma_Wind Integration 10GRC 2" xfId="8896"/>
    <cellStyle name="_Recon to Darrin's 5.11.05 proforma_Wind Integration 10GRC 2 2" xfId="8897"/>
    <cellStyle name="_Recon to Darrin's 5.11.05 proforma_Wind Integration 10GRC 3" xfId="8898"/>
    <cellStyle name="_Recon to Darrin's 5.11.05 proforma_Wind Integration 10GRC 3 2" xfId="8899"/>
    <cellStyle name="_Recon to Darrin's 5.11.05 proforma_Wind Integration 10GRC 4" xfId="8900"/>
    <cellStyle name="_Recon to Darrin's 5.11.05 proforma_Wind Integration 10GRC_DEM-WP(C) ENERG10C--ctn Mid-C_042010 2010GRC" xfId="8901"/>
    <cellStyle name="_Recon to Darrin's 5.11.05 proforma_Wind Integration 10GRC_DEM-WP(C) ENERG10C--ctn Mid-C_042010 2010GRC 2" xfId="8902"/>
    <cellStyle name="_x0013__Scenario 1 REC vs PTC Offset" xfId="8903"/>
    <cellStyle name="_x0013__Scenario 1 REC vs PTC Offset 2" xfId="8904"/>
    <cellStyle name="_x0013__Scenario 3" xfId="8905"/>
    <cellStyle name="_x0013__Scenario 3 2" xfId="8906"/>
    <cellStyle name="_Sumas Proforma - 11-09-07" xfId="8907"/>
    <cellStyle name="_Sumas Proforma - 11-09-07 2" xfId="8908"/>
    <cellStyle name="_Sumas Property Taxes v1" xfId="8909"/>
    <cellStyle name="_Sumas Property Taxes v1 2" xfId="8910"/>
    <cellStyle name="_Tenaska Comparison" xfId="8911"/>
    <cellStyle name="_Tenaska Comparison 2" xfId="8912"/>
    <cellStyle name="_Tenaska Comparison 2 2" xfId="8913"/>
    <cellStyle name="_Tenaska Comparison 2 2 2" xfId="8914"/>
    <cellStyle name="_Tenaska Comparison 2 3" xfId="8915"/>
    <cellStyle name="_Tenaska Comparison 2 3 2" xfId="8916"/>
    <cellStyle name="_Tenaska Comparison 2 4" xfId="8917"/>
    <cellStyle name="_Tenaska Comparison 3" xfId="8918"/>
    <cellStyle name="_Tenaska Comparison 3 2" xfId="8919"/>
    <cellStyle name="_Tenaska Comparison 4" xfId="8920"/>
    <cellStyle name="_Tenaska Comparison 4 2" xfId="8921"/>
    <cellStyle name="_Tenaska Comparison 4 2 2" xfId="8922"/>
    <cellStyle name="_Tenaska Comparison 4 3" xfId="8923"/>
    <cellStyle name="_Tenaska Comparison 5" xfId="8924"/>
    <cellStyle name="_Tenaska Comparison 5 2" xfId="8925"/>
    <cellStyle name="_Tenaska Comparison 5 2 2" xfId="8926"/>
    <cellStyle name="_Tenaska Comparison 5 3" xfId="8927"/>
    <cellStyle name="_Tenaska Comparison 5 3 2" xfId="8928"/>
    <cellStyle name="_Tenaska Comparison 5 4" xfId="8929"/>
    <cellStyle name="_Tenaska Comparison 6" xfId="8930"/>
    <cellStyle name="_Tenaska Comparison 6 2" xfId="8931"/>
    <cellStyle name="_Tenaska Comparison 7" xfId="8932"/>
    <cellStyle name="_Tenaska Comparison 7 2" xfId="8933"/>
    <cellStyle name="_Tenaska Comparison 7 2 2" xfId="8934"/>
    <cellStyle name="_Tenaska Comparison 7 3" xfId="8935"/>
    <cellStyle name="_Tenaska Comparison 8" xfId="8936"/>
    <cellStyle name="_Tenaska Comparison 8 2" xfId="8937"/>
    <cellStyle name="_Tenaska Comparison 8 2 2" xfId="8938"/>
    <cellStyle name="_Tenaska Comparison 8 3" xfId="8939"/>
    <cellStyle name="_Tenaska Comparison 9" xfId="8940"/>
    <cellStyle name="_Tenaska Comparison_(C) WHE Proforma with ITC cash grant 10 Yr Amort_for deferral_102809" xfId="8941"/>
    <cellStyle name="_Tenaska Comparison_(C) WHE Proforma with ITC cash grant 10 Yr Amort_for deferral_102809 2" xfId="8942"/>
    <cellStyle name="_Tenaska Comparison_(C) WHE Proforma with ITC cash grant 10 Yr Amort_for deferral_102809 2 2" xfId="8943"/>
    <cellStyle name="_Tenaska Comparison_(C) WHE Proforma with ITC cash grant 10 Yr Amort_for deferral_102809 3" xfId="8944"/>
    <cellStyle name="_Tenaska Comparison_(C) WHE Proforma with ITC cash grant 10 Yr Amort_for deferral_102809 3 2" xfId="8945"/>
    <cellStyle name="_Tenaska Comparison_(C) WHE Proforma with ITC cash grant 10 Yr Amort_for deferral_102809 4" xfId="8946"/>
    <cellStyle name="_Tenaska Comparison_(C) WHE Proforma with ITC cash grant 10 Yr Amort_for deferral_102809_16.07E Wild Horse Wind Expansionwrkingfile" xfId="8947"/>
    <cellStyle name="_Tenaska Comparison_(C) WHE Proforma with ITC cash grant 10 Yr Amort_for deferral_102809_16.07E Wild Horse Wind Expansionwrkingfile 2" xfId="8948"/>
    <cellStyle name="_Tenaska Comparison_(C) WHE Proforma with ITC cash grant 10 Yr Amort_for deferral_102809_16.07E Wild Horse Wind Expansionwrkingfile 2 2" xfId="8949"/>
    <cellStyle name="_Tenaska Comparison_(C) WHE Proforma with ITC cash grant 10 Yr Amort_for deferral_102809_16.07E Wild Horse Wind Expansionwrkingfile 3" xfId="8950"/>
    <cellStyle name="_Tenaska Comparison_(C) WHE Proforma with ITC cash grant 10 Yr Amort_for deferral_102809_16.07E Wild Horse Wind Expansionwrkingfile 3 2" xfId="8951"/>
    <cellStyle name="_Tenaska Comparison_(C) WHE Proforma with ITC cash grant 10 Yr Amort_for deferral_102809_16.07E Wild Horse Wind Expansionwrkingfile 4" xfId="8952"/>
    <cellStyle name="_Tenaska Comparison_(C) WHE Proforma with ITC cash grant 10 Yr Amort_for deferral_102809_16.07E Wild Horse Wind Expansionwrkingfile SF" xfId="8953"/>
    <cellStyle name="_Tenaska Comparison_(C) WHE Proforma with ITC cash grant 10 Yr Amort_for deferral_102809_16.07E Wild Horse Wind Expansionwrkingfile SF 2" xfId="8954"/>
    <cellStyle name="_Tenaska Comparison_(C) WHE Proforma with ITC cash grant 10 Yr Amort_for deferral_102809_16.07E Wild Horse Wind Expansionwrkingfile SF 2 2" xfId="8955"/>
    <cellStyle name="_Tenaska Comparison_(C) WHE Proforma with ITC cash grant 10 Yr Amort_for deferral_102809_16.07E Wild Horse Wind Expansionwrkingfile SF 3" xfId="8956"/>
    <cellStyle name="_Tenaska Comparison_(C) WHE Proforma with ITC cash grant 10 Yr Amort_for deferral_102809_16.07E Wild Horse Wind Expansionwrkingfile SF 3 2" xfId="8957"/>
    <cellStyle name="_Tenaska Comparison_(C) WHE Proforma with ITC cash grant 10 Yr Amort_for deferral_102809_16.07E Wild Horse Wind Expansionwrkingfile SF 4" xfId="8958"/>
    <cellStyle name="_Tenaska Comparison_(C) WHE Proforma with ITC cash grant 10 Yr Amort_for deferral_102809_16.07E Wild Horse Wind Expansionwrkingfile SF_DEM-WP(C) ENERG10C--ctn Mid-C_042010 2010GRC" xfId="8959"/>
    <cellStyle name="_Tenaska Comparison_(C) WHE Proforma with ITC cash grant 10 Yr Amort_for deferral_102809_16.07E Wild Horse Wind Expansionwrkingfile SF_DEM-WP(C) ENERG10C--ctn Mid-C_042010 2010GRC 2" xfId="8960"/>
    <cellStyle name="_Tenaska Comparison_(C) WHE Proforma with ITC cash grant 10 Yr Amort_for deferral_102809_16.07E Wild Horse Wind Expansionwrkingfile_DEM-WP(C) ENERG10C--ctn Mid-C_042010 2010GRC" xfId="8961"/>
    <cellStyle name="_Tenaska Comparison_(C) WHE Proforma with ITC cash grant 10 Yr Amort_for deferral_102809_16.07E Wild Horse Wind Expansionwrkingfile_DEM-WP(C) ENERG10C--ctn Mid-C_042010 2010GRC 2" xfId="8962"/>
    <cellStyle name="_Tenaska Comparison_(C) WHE Proforma with ITC cash grant 10 Yr Amort_for deferral_102809_16.37E Wild Horse Expansion DeferralRevwrkingfile SF" xfId="8963"/>
    <cellStyle name="_Tenaska Comparison_(C) WHE Proforma with ITC cash grant 10 Yr Amort_for deferral_102809_16.37E Wild Horse Expansion DeferralRevwrkingfile SF 2" xfId="8964"/>
    <cellStyle name="_Tenaska Comparison_(C) WHE Proforma with ITC cash grant 10 Yr Amort_for deferral_102809_16.37E Wild Horse Expansion DeferralRevwrkingfile SF 2 2" xfId="8965"/>
    <cellStyle name="_Tenaska Comparison_(C) WHE Proforma with ITC cash grant 10 Yr Amort_for deferral_102809_16.37E Wild Horse Expansion DeferralRevwrkingfile SF 3" xfId="8966"/>
    <cellStyle name="_Tenaska Comparison_(C) WHE Proforma with ITC cash grant 10 Yr Amort_for deferral_102809_16.37E Wild Horse Expansion DeferralRevwrkingfile SF 3 2" xfId="8967"/>
    <cellStyle name="_Tenaska Comparison_(C) WHE Proforma with ITC cash grant 10 Yr Amort_for deferral_102809_16.37E Wild Horse Expansion DeferralRevwrkingfile SF 4" xfId="8968"/>
    <cellStyle name="_Tenaska Comparison_(C) WHE Proforma with ITC cash grant 10 Yr Amort_for deferral_102809_16.37E Wild Horse Expansion DeferralRevwrkingfile SF_DEM-WP(C) ENERG10C--ctn Mid-C_042010 2010GRC" xfId="8969"/>
    <cellStyle name="_Tenaska Comparison_(C) WHE Proforma with ITC cash grant 10 Yr Amort_for deferral_102809_16.37E Wild Horse Expansion DeferralRevwrkingfile SF_DEM-WP(C) ENERG10C--ctn Mid-C_042010 2010GRC 2" xfId="8970"/>
    <cellStyle name="_Tenaska Comparison_(C) WHE Proforma with ITC cash grant 10 Yr Amort_for deferral_102809_DEM-WP(C) ENERG10C--ctn Mid-C_042010 2010GRC" xfId="8971"/>
    <cellStyle name="_Tenaska Comparison_(C) WHE Proforma with ITC cash grant 10 Yr Amort_for deferral_102809_DEM-WP(C) ENERG10C--ctn Mid-C_042010 2010GRC 2" xfId="8972"/>
    <cellStyle name="_Tenaska Comparison_(C) WHE Proforma with ITC cash grant 10 Yr Amort_for rebuttal_120709" xfId="8973"/>
    <cellStyle name="_Tenaska Comparison_(C) WHE Proforma with ITC cash grant 10 Yr Amort_for rebuttal_120709 2" xfId="8974"/>
    <cellStyle name="_Tenaska Comparison_(C) WHE Proforma with ITC cash grant 10 Yr Amort_for rebuttal_120709 2 2" xfId="8975"/>
    <cellStyle name="_Tenaska Comparison_(C) WHE Proforma with ITC cash grant 10 Yr Amort_for rebuttal_120709 3" xfId="8976"/>
    <cellStyle name="_Tenaska Comparison_(C) WHE Proforma with ITC cash grant 10 Yr Amort_for rebuttal_120709 3 2" xfId="8977"/>
    <cellStyle name="_Tenaska Comparison_(C) WHE Proforma with ITC cash grant 10 Yr Amort_for rebuttal_120709 4" xfId="8978"/>
    <cellStyle name="_Tenaska Comparison_(C) WHE Proforma with ITC cash grant 10 Yr Amort_for rebuttal_120709_DEM-WP(C) ENERG10C--ctn Mid-C_042010 2010GRC" xfId="8979"/>
    <cellStyle name="_Tenaska Comparison_(C) WHE Proforma with ITC cash grant 10 Yr Amort_for rebuttal_120709_DEM-WP(C) ENERG10C--ctn Mid-C_042010 2010GRC 2" xfId="8980"/>
    <cellStyle name="_Tenaska Comparison_04.07E Wild Horse Wind Expansion" xfId="8981"/>
    <cellStyle name="_Tenaska Comparison_04.07E Wild Horse Wind Expansion 2" xfId="8982"/>
    <cellStyle name="_Tenaska Comparison_04.07E Wild Horse Wind Expansion 2 2" xfId="8983"/>
    <cellStyle name="_Tenaska Comparison_04.07E Wild Horse Wind Expansion 3" xfId="8984"/>
    <cellStyle name="_Tenaska Comparison_04.07E Wild Horse Wind Expansion 3 2" xfId="8985"/>
    <cellStyle name="_Tenaska Comparison_04.07E Wild Horse Wind Expansion 4" xfId="8986"/>
    <cellStyle name="_Tenaska Comparison_04.07E Wild Horse Wind Expansion_16.07E Wild Horse Wind Expansionwrkingfile" xfId="8987"/>
    <cellStyle name="_Tenaska Comparison_04.07E Wild Horse Wind Expansion_16.07E Wild Horse Wind Expansionwrkingfile 2" xfId="8988"/>
    <cellStyle name="_Tenaska Comparison_04.07E Wild Horse Wind Expansion_16.07E Wild Horse Wind Expansionwrkingfile 2 2" xfId="8989"/>
    <cellStyle name="_Tenaska Comparison_04.07E Wild Horse Wind Expansion_16.07E Wild Horse Wind Expansionwrkingfile 3" xfId="8990"/>
    <cellStyle name="_Tenaska Comparison_04.07E Wild Horse Wind Expansion_16.07E Wild Horse Wind Expansionwrkingfile 3 2" xfId="8991"/>
    <cellStyle name="_Tenaska Comparison_04.07E Wild Horse Wind Expansion_16.07E Wild Horse Wind Expansionwrkingfile 4" xfId="8992"/>
    <cellStyle name="_Tenaska Comparison_04.07E Wild Horse Wind Expansion_16.07E Wild Horse Wind Expansionwrkingfile SF" xfId="8993"/>
    <cellStyle name="_Tenaska Comparison_04.07E Wild Horse Wind Expansion_16.07E Wild Horse Wind Expansionwrkingfile SF 2" xfId="8994"/>
    <cellStyle name="_Tenaska Comparison_04.07E Wild Horse Wind Expansion_16.07E Wild Horse Wind Expansionwrkingfile SF 2 2" xfId="8995"/>
    <cellStyle name="_Tenaska Comparison_04.07E Wild Horse Wind Expansion_16.07E Wild Horse Wind Expansionwrkingfile SF 3" xfId="8996"/>
    <cellStyle name="_Tenaska Comparison_04.07E Wild Horse Wind Expansion_16.07E Wild Horse Wind Expansionwrkingfile SF 3 2" xfId="8997"/>
    <cellStyle name="_Tenaska Comparison_04.07E Wild Horse Wind Expansion_16.07E Wild Horse Wind Expansionwrkingfile SF 4" xfId="8998"/>
    <cellStyle name="_Tenaska Comparison_04.07E Wild Horse Wind Expansion_16.07E Wild Horse Wind Expansionwrkingfile SF_DEM-WP(C) ENERG10C--ctn Mid-C_042010 2010GRC" xfId="8999"/>
    <cellStyle name="_Tenaska Comparison_04.07E Wild Horse Wind Expansion_16.07E Wild Horse Wind Expansionwrkingfile SF_DEM-WP(C) ENERG10C--ctn Mid-C_042010 2010GRC 2" xfId="9000"/>
    <cellStyle name="_Tenaska Comparison_04.07E Wild Horse Wind Expansion_16.07E Wild Horse Wind Expansionwrkingfile_DEM-WP(C) ENERG10C--ctn Mid-C_042010 2010GRC" xfId="9001"/>
    <cellStyle name="_Tenaska Comparison_04.07E Wild Horse Wind Expansion_16.07E Wild Horse Wind Expansionwrkingfile_DEM-WP(C) ENERG10C--ctn Mid-C_042010 2010GRC 2" xfId="9002"/>
    <cellStyle name="_Tenaska Comparison_04.07E Wild Horse Wind Expansion_16.37E Wild Horse Expansion DeferralRevwrkingfile SF" xfId="9003"/>
    <cellStyle name="_Tenaska Comparison_04.07E Wild Horse Wind Expansion_16.37E Wild Horse Expansion DeferralRevwrkingfile SF 2" xfId="9004"/>
    <cellStyle name="_Tenaska Comparison_04.07E Wild Horse Wind Expansion_16.37E Wild Horse Expansion DeferralRevwrkingfile SF 2 2" xfId="9005"/>
    <cellStyle name="_Tenaska Comparison_04.07E Wild Horse Wind Expansion_16.37E Wild Horse Expansion DeferralRevwrkingfile SF 3" xfId="9006"/>
    <cellStyle name="_Tenaska Comparison_04.07E Wild Horse Wind Expansion_16.37E Wild Horse Expansion DeferralRevwrkingfile SF 3 2" xfId="9007"/>
    <cellStyle name="_Tenaska Comparison_04.07E Wild Horse Wind Expansion_16.37E Wild Horse Expansion DeferralRevwrkingfile SF 4" xfId="9008"/>
    <cellStyle name="_Tenaska Comparison_04.07E Wild Horse Wind Expansion_16.37E Wild Horse Expansion DeferralRevwrkingfile SF_DEM-WP(C) ENERG10C--ctn Mid-C_042010 2010GRC" xfId="9009"/>
    <cellStyle name="_Tenaska Comparison_04.07E Wild Horse Wind Expansion_16.37E Wild Horse Expansion DeferralRevwrkingfile SF_DEM-WP(C) ENERG10C--ctn Mid-C_042010 2010GRC 2" xfId="9010"/>
    <cellStyle name="_Tenaska Comparison_04.07E Wild Horse Wind Expansion_DEM-WP(C) ENERG10C--ctn Mid-C_042010 2010GRC" xfId="9011"/>
    <cellStyle name="_Tenaska Comparison_04.07E Wild Horse Wind Expansion_DEM-WP(C) ENERG10C--ctn Mid-C_042010 2010GRC 2" xfId="9012"/>
    <cellStyle name="_Tenaska Comparison_16.07E Wild Horse Wind Expansionwrkingfile" xfId="9013"/>
    <cellStyle name="_Tenaska Comparison_16.07E Wild Horse Wind Expansionwrkingfile 2" xfId="9014"/>
    <cellStyle name="_Tenaska Comparison_16.07E Wild Horse Wind Expansionwrkingfile 2 2" xfId="9015"/>
    <cellStyle name="_Tenaska Comparison_16.07E Wild Horse Wind Expansionwrkingfile 3" xfId="9016"/>
    <cellStyle name="_Tenaska Comparison_16.07E Wild Horse Wind Expansionwrkingfile 3 2" xfId="9017"/>
    <cellStyle name="_Tenaska Comparison_16.07E Wild Horse Wind Expansionwrkingfile 4" xfId="9018"/>
    <cellStyle name="_Tenaska Comparison_16.07E Wild Horse Wind Expansionwrkingfile SF" xfId="9019"/>
    <cellStyle name="_Tenaska Comparison_16.07E Wild Horse Wind Expansionwrkingfile SF 2" xfId="9020"/>
    <cellStyle name="_Tenaska Comparison_16.07E Wild Horse Wind Expansionwrkingfile SF 2 2" xfId="9021"/>
    <cellStyle name="_Tenaska Comparison_16.07E Wild Horse Wind Expansionwrkingfile SF 3" xfId="9022"/>
    <cellStyle name="_Tenaska Comparison_16.07E Wild Horse Wind Expansionwrkingfile SF 3 2" xfId="9023"/>
    <cellStyle name="_Tenaska Comparison_16.07E Wild Horse Wind Expansionwrkingfile SF 4" xfId="9024"/>
    <cellStyle name="_Tenaska Comparison_16.07E Wild Horse Wind Expansionwrkingfile SF_DEM-WP(C) ENERG10C--ctn Mid-C_042010 2010GRC" xfId="9025"/>
    <cellStyle name="_Tenaska Comparison_16.07E Wild Horse Wind Expansionwrkingfile SF_DEM-WP(C) ENERG10C--ctn Mid-C_042010 2010GRC 2" xfId="9026"/>
    <cellStyle name="_Tenaska Comparison_16.07E Wild Horse Wind Expansionwrkingfile_DEM-WP(C) ENERG10C--ctn Mid-C_042010 2010GRC" xfId="9027"/>
    <cellStyle name="_Tenaska Comparison_16.07E Wild Horse Wind Expansionwrkingfile_DEM-WP(C) ENERG10C--ctn Mid-C_042010 2010GRC 2" xfId="9028"/>
    <cellStyle name="_Tenaska Comparison_16.37E Wild Horse Expansion DeferralRevwrkingfile SF" xfId="9029"/>
    <cellStyle name="_Tenaska Comparison_16.37E Wild Horse Expansion DeferralRevwrkingfile SF 2" xfId="9030"/>
    <cellStyle name="_Tenaska Comparison_16.37E Wild Horse Expansion DeferralRevwrkingfile SF 2 2" xfId="9031"/>
    <cellStyle name="_Tenaska Comparison_16.37E Wild Horse Expansion DeferralRevwrkingfile SF 3" xfId="9032"/>
    <cellStyle name="_Tenaska Comparison_16.37E Wild Horse Expansion DeferralRevwrkingfile SF 3 2" xfId="9033"/>
    <cellStyle name="_Tenaska Comparison_16.37E Wild Horse Expansion DeferralRevwrkingfile SF 4" xfId="9034"/>
    <cellStyle name="_Tenaska Comparison_16.37E Wild Horse Expansion DeferralRevwrkingfile SF_DEM-WP(C) ENERG10C--ctn Mid-C_042010 2010GRC" xfId="9035"/>
    <cellStyle name="_Tenaska Comparison_16.37E Wild Horse Expansion DeferralRevwrkingfile SF_DEM-WP(C) ENERG10C--ctn Mid-C_042010 2010GRC 2" xfId="9036"/>
    <cellStyle name="_Tenaska Comparison_2009 Compliance Filing PCA Exhibits for GRC" xfId="9037"/>
    <cellStyle name="_Tenaska Comparison_2009 Compliance Filing PCA Exhibits for GRC 2" xfId="9038"/>
    <cellStyle name="_Tenaska Comparison_2009 Compliance Filing PCA Exhibits for GRC 2 2" xfId="9039"/>
    <cellStyle name="_Tenaska Comparison_2009 Compliance Filing PCA Exhibits for GRC 3" xfId="9040"/>
    <cellStyle name="_Tenaska Comparison_2009 GRC Compl Filing - Exhibit D" xfId="9041"/>
    <cellStyle name="_Tenaska Comparison_2009 GRC Compl Filing - Exhibit D 2" xfId="9042"/>
    <cellStyle name="_Tenaska Comparison_2009 GRC Compl Filing - Exhibit D 2 2" xfId="9043"/>
    <cellStyle name="_Tenaska Comparison_2009 GRC Compl Filing - Exhibit D 3" xfId="9044"/>
    <cellStyle name="_Tenaska Comparison_2009 GRC Compl Filing - Exhibit D 3 2" xfId="9045"/>
    <cellStyle name="_Tenaska Comparison_2009 GRC Compl Filing - Exhibit D 4" xfId="9046"/>
    <cellStyle name="_Tenaska Comparison_2009 GRC Compl Filing - Exhibit D_DEM-WP(C) ENERG10C--ctn Mid-C_042010 2010GRC" xfId="9047"/>
    <cellStyle name="_Tenaska Comparison_2009 GRC Compl Filing - Exhibit D_DEM-WP(C) ENERG10C--ctn Mid-C_042010 2010GRC 2" xfId="9048"/>
    <cellStyle name="_Tenaska Comparison_4 31 Regulatory Assets and Liabilities  7 06- Exhibit D" xfId="9049"/>
    <cellStyle name="_Tenaska Comparison_4 31 Regulatory Assets and Liabilities  7 06- Exhibit D 2" xfId="9050"/>
    <cellStyle name="_Tenaska Comparison_4 31 Regulatory Assets and Liabilities  7 06- Exhibit D 2 2" xfId="9051"/>
    <cellStyle name="_Tenaska Comparison_4 31 Regulatory Assets and Liabilities  7 06- Exhibit D 2 2 2" xfId="9052"/>
    <cellStyle name="_Tenaska Comparison_4 31 Regulatory Assets and Liabilities  7 06- Exhibit D 2 3" xfId="9053"/>
    <cellStyle name="_Tenaska Comparison_4 31 Regulatory Assets and Liabilities  7 06- Exhibit D 3" xfId="9054"/>
    <cellStyle name="_Tenaska Comparison_4 31 Regulatory Assets and Liabilities  7 06- Exhibit D 3 2" xfId="9055"/>
    <cellStyle name="_Tenaska Comparison_4 31 Regulatory Assets and Liabilities  7 06- Exhibit D 4" xfId="9056"/>
    <cellStyle name="_Tenaska Comparison_4 31 Regulatory Assets and Liabilities  7 06- Exhibit D_DEM-WP(C) ENERG10C--ctn Mid-C_042010 2010GRC" xfId="9057"/>
    <cellStyle name="_Tenaska Comparison_4 31 Regulatory Assets and Liabilities  7 06- Exhibit D_DEM-WP(C) ENERG10C--ctn Mid-C_042010 2010GRC 2" xfId="9058"/>
    <cellStyle name="_Tenaska Comparison_4 31 Regulatory Assets and Liabilities  7 06- Exhibit D_NIM Summary" xfId="9059"/>
    <cellStyle name="_Tenaska Comparison_4 31 Regulatory Assets and Liabilities  7 06- Exhibit D_NIM Summary 2" xfId="9060"/>
    <cellStyle name="_Tenaska Comparison_4 31 Regulatory Assets and Liabilities  7 06- Exhibit D_NIM Summary 2 2" xfId="9061"/>
    <cellStyle name="_Tenaska Comparison_4 31 Regulatory Assets and Liabilities  7 06- Exhibit D_NIM Summary 3" xfId="9062"/>
    <cellStyle name="_Tenaska Comparison_4 31 Regulatory Assets and Liabilities  7 06- Exhibit D_NIM Summary 3 2" xfId="9063"/>
    <cellStyle name="_Tenaska Comparison_4 31 Regulatory Assets and Liabilities  7 06- Exhibit D_NIM Summary 4" xfId="9064"/>
    <cellStyle name="_Tenaska Comparison_4 31 Regulatory Assets and Liabilities  7 06- Exhibit D_NIM Summary_DEM-WP(C) ENERG10C--ctn Mid-C_042010 2010GRC" xfId="9065"/>
    <cellStyle name="_Tenaska Comparison_4 31 Regulatory Assets and Liabilities  7 06- Exhibit D_NIM Summary_DEM-WP(C) ENERG10C--ctn Mid-C_042010 2010GRC 2" xfId="9066"/>
    <cellStyle name="_Tenaska Comparison_4 31 Regulatory Assets and Liabilities  7 06- Exhibit D_NIM+O&amp;M" xfId="9067"/>
    <cellStyle name="_Tenaska Comparison_4 31 Regulatory Assets and Liabilities  7 06- Exhibit D_NIM+O&amp;M 2" xfId="9068"/>
    <cellStyle name="_Tenaska Comparison_4 31 Regulatory Assets and Liabilities  7 06- Exhibit D_NIM+O&amp;M Monthly" xfId="9069"/>
    <cellStyle name="_Tenaska Comparison_4 31 Regulatory Assets and Liabilities  7 06- Exhibit D_NIM+O&amp;M Monthly 2" xfId="9070"/>
    <cellStyle name="_Tenaska Comparison_4 31E Reg Asset  Liab and EXH D" xfId="9071"/>
    <cellStyle name="_Tenaska Comparison_4 31E Reg Asset  Liab and EXH D _ Aug 10 Filing (2)" xfId="9072"/>
    <cellStyle name="_Tenaska Comparison_4 31E Reg Asset  Liab and EXH D _ Aug 10 Filing (2) 2" xfId="9073"/>
    <cellStyle name="_Tenaska Comparison_4 31E Reg Asset  Liab and EXH D 2" xfId="9074"/>
    <cellStyle name="_Tenaska Comparison_4 31E Reg Asset  Liab and EXH D 3" xfId="9075"/>
    <cellStyle name="_Tenaska Comparison_4 32 Regulatory Assets and Liabilities  7 06- Exhibit D" xfId="9076"/>
    <cellStyle name="_Tenaska Comparison_4 32 Regulatory Assets and Liabilities  7 06- Exhibit D 2" xfId="9077"/>
    <cellStyle name="_Tenaska Comparison_4 32 Regulatory Assets and Liabilities  7 06- Exhibit D 2 2" xfId="9078"/>
    <cellStyle name="_Tenaska Comparison_4 32 Regulatory Assets and Liabilities  7 06- Exhibit D 2 2 2" xfId="9079"/>
    <cellStyle name="_Tenaska Comparison_4 32 Regulatory Assets and Liabilities  7 06- Exhibit D 2 3" xfId="9080"/>
    <cellStyle name="_Tenaska Comparison_4 32 Regulatory Assets and Liabilities  7 06- Exhibit D 3" xfId="9081"/>
    <cellStyle name="_Tenaska Comparison_4 32 Regulatory Assets and Liabilities  7 06- Exhibit D 3 2" xfId="9082"/>
    <cellStyle name="_Tenaska Comparison_4 32 Regulatory Assets and Liabilities  7 06- Exhibit D 4" xfId="9083"/>
    <cellStyle name="_Tenaska Comparison_4 32 Regulatory Assets and Liabilities  7 06- Exhibit D_DEM-WP(C) ENERG10C--ctn Mid-C_042010 2010GRC" xfId="9084"/>
    <cellStyle name="_Tenaska Comparison_4 32 Regulatory Assets and Liabilities  7 06- Exhibit D_DEM-WP(C) ENERG10C--ctn Mid-C_042010 2010GRC 2" xfId="9085"/>
    <cellStyle name="_Tenaska Comparison_4 32 Regulatory Assets and Liabilities  7 06- Exhibit D_NIM Summary" xfId="9086"/>
    <cellStyle name="_Tenaska Comparison_4 32 Regulatory Assets and Liabilities  7 06- Exhibit D_NIM Summary 2" xfId="9087"/>
    <cellStyle name="_Tenaska Comparison_4 32 Regulatory Assets and Liabilities  7 06- Exhibit D_NIM Summary 2 2" xfId="9088"/>
    <cellStyle name="_Tenaska Comparison_4 32 Regulatory Assets and Liabilities  7 06- Exhibit D_NIM Summary 3" xfId="9089"/>
    <cellStyle name="_Tenaska Comparison_4 32 Regulatory Assets and Liabilities  7 06- Exhibit D_NIM Summary 3 2" xfId="9090"/>
    <cellStyle name="_Tenaska Comparison_4 32 Regulatory Assets and Liabilities  7 06- Exhibit D_NIM Summary 4" xfId="9091"/>
    <cellStyle name="_Tenaska Comparison_4 32 Regulatory Assets and Liabilities  7 06- Exhibit D_NIM Summary_DEM-WP(C) ENERG10C--ctn Mid-C_042010 2010GRC" xfId="9092"/>
    <cellStyle name="_Tenaska Comparison_4 32 Regulatory Assets and Liabilities  7 06- Exhibit D_NIM Summary_DEM-WP(C) ENERG10C--ctn Mid-C_042010 2010GRC 2" xfId="9093"/>
    <cellStyle name="_Tenaska Comparison_4 32 Regulatory Assets and Liabilities  7 06- Exhibit D_NIM+O&amp;M" xfId="9094"/>
    <cellStyle name="_Tenaska Comparison_4 32 Regulatory Assets and Liabilities  7 06- Exhibit D_NIM+O&amp;M 2" xfId="9095"/>
    <cellStyle name="_Tenaska Comparison_4 32 Regulatory Assets and Liabilities  7 06- Exhibit D_NIM+O&amp;M Monthly" xfId="9096"/>
    <cellStyle name="_Tenaska Comparison_4 32 Regulatory Assets and Liabilities  7 06- Exhibit D_NIM+O&amp;M Monthly 2" xfId="9097"/>
    <cellStyle name="_Tenaska Comparison_AURORA Total New" xfId="9098"/>
    <cellStyle name="_Tenaska Comparison_AURORA Total New 2" xfId="9099"/>
    <cellStyle name="_Tenaska Comparison_AURORA Total New 2 2" xfId="9100"/>
    <cellStyle name="_Tenaska Comparison_AURORA Total New 3" xfId="9101"/>
    <cellStyle name="_Tenaska Comparison_Book2" xfId="9102"/>
    <cellStyle name="_Tenaska Comparison_Book2 2" xfId="9103"/>
    <cellStyle name="_Tenaska Comparison_Book2 2 2" xfId="9104"/>
    <cellStyle name="_Tenaska Comparison_Book2 3" xfId="9105"/>
    <cellStyle name="_Tenaska Comparison_Book2 3 2" xfId="9106"/>
    <cellStyle name="_Tenaska Comparison_Book2 4" xfId="9107"/>
    <cellStyle name="_Tenaska Comparison_Book2_Adj Bench DR 3 for Initial Briefs (Electric)" xfId="9108"/>
    <cellStyle name="_Tenaska Comparison_Book2_Adj Bench DR 3 for Initial Briefs (Electric) 2" xfId="9109"/>
    <cellStyle name="_Tenaska Comparison_Book2_Adj Bench DR 3 for Initial Briefs (Electric) 2 2" xfId="9110"/>
    <cellStyle name="_Tenaska Comparison_Book2_Adj Bench DR 3 for Initial Briefs (Electric) 3" xfId="9111"/>
    <cellStyle name="_Tenaska Comparison_Book2_Adj Bench DR 3 for Initial Briefs (Electric) 3 2" xfId="9112"/>
    <cellStyle name="_Tenaska Comparison_Book2_Adj Bench DR 3 for Initial Briefs (Electric) 4" xfId="9113"/>
    <cellStyle name="_Tenaska Comparison_Book2_Adj Bench DR 3 for Initial Briefs (Electric)_DEM-WP(C) ENERG10C--ctn Mid-C_042010 2010GRC" xfId="9114"/>
    <cellStyle name="_Tenaska Comparison_Book2_Adj Bench DR 3 for Initial Briefs (Electric)_DEM-WP(C) ENERG10C--ctn Mid-C_042010 2010GRC 2" xfId="9115"/>
    <cellStyle name="_Tenaska Comparison_Book2_DEM-WP(C) ENERG10C--ctn Mid-C_042010 2010GRC" xfId="9116"/>
    <cellStyle name="_Tenaska Comparison_Book2_DEM-WP(C) ENERG10C--ctn Mid-C_042010 2010GRC 2" xfId="9117"/>
    <cellStyle name="_Tenaska Comparison_Book2_Electric Rev Req Model (2009 GRC) Rebuttal" xfId="9118"/>
    <cellStyle name="_Tenaska Comparison_Book2_Electric Rev Req Model (2009 GRC) Rebuttal 2" xfId="9119"/>
    <cellStyle name="_Tenaska Comparison_Book2_Electric Rev Req Model (2009 GRC) Rebuttal 2 2" xfId="9120"/>
    <cellStyle name="_Tenaska Comparison_Book2_Electric Rev Req Model (2009 GRC) Rebuttal 3" xfId="9121"/>
    <cellStyle name="_Tenaska Comparison_Book2_Electric Rev Req Model (2009 GRC) Rebuttal REmoval of New  WH Solar AdjustMI" xfId="9122"/>
    <cellStyle name="_Tenaska Comparison_Book2_Electric Rev Req Model (2009 GRC) Rebuttal REmoval of New  WH Solar AdjustMI 2" xfId="9123"/>
    <cellStyle name="_Tenaska Comparison_Book2_Electric Rev Req Model (2009 GRC) Rebuttal REmoval of New  WH Solar AdjustMI 2 2" xfId="9124"/>
    <cellStyle name="_Tenaska Comparison_Book2_Electric Rev Req Model (2009 GRC) Rebuttal REmoval of New  WH Solar AdjustMI 3" xfId="9125"/>
    <cellStyle name="_Tenaska Comparison_Book2_Electric Rev Req Model (2009 GRC) Rebuttal REmoval of New  WH Solar AdjustMI 3 2" xfId="9126"/>
    <cellStyle name="_Tenaska Comparison_Book2_Electric Rev Req Model (2009 GRC) Rebuttal REmoval of New  WH Solar AdjustMI 4" xfId="9127"/>
    <cellStyle name="_Tenaska Comparison_Book2_Electric Rev Req Model (2009 GRC) Rebuttal REmoval of New  WH Solar AdjustMI_DEM-WP(C) ENERG10C--ctn Mid-C_042010 2010GRC" xfId="9128"/>
    <cellStyle name="_Tenaska Comparison_Book2_Electric Rev Req Model (2009 GRC) Rebuttal REmoval of New  WH Solar AdjustMI_DEM-WP(C) ENERG10C--ctn Mid-C_042010 2010GRC 2" xfId="9129"/>
    <cellStyle name="_Tenaska Comparison_Book2_Electric Rev Req Model (2009 GRC) Revised 01-18-2010" xfId="9130"/>
    <cellStyle name="_Tenaska Comparison_Book2_Electric Rev Req Model (2009 GRC) Revised 01-18-2010 2" xfId="9131"/>
    <cellStyle name="_Tenaska Comparison_Book2_Electric Rev Req Model (2009 GRC) Revised 01-18-2010 2 2" xfId="9132"/>
    <cellStyle name="_Tenaska Comparison_Book2_Electric Rev Req Model (2009 GRC) Revised 01-18-2010 3" xfId="9133"/>
    <cellStyle name="_Tenaska Comparison_Book2_Electric Rev Req Model (2009 GRC) Revised 01-18-2010 3 2" xfId="9134"/>
    <cellStyle name="_Tenaska Comparison_Book2_Electric Rev Req Model (2009 GRC) Revised 01-18-2010 4" xfId="9135"/>
    <cellStyle name="_Tenaska Comparison_Book2_Electric Rev Req Model (2009 GRC) Revised 01-18-2010_DEM-WP(C) ENERG10C--ctn Mid-C_042010 2010GRC" xfId="9136"/>
    <cellStyle name="_Tenaska Comparison_Book2_Electric Rev Req Model (2009 GRC) Revised 01-18-2010_DEM-WP(C) ENERG10C--ctn Mid-C_042010 2010GRC 2" xfId="9137"/>
    <cellStyle name="_Tenaska Comparison_Book2_Final Order Electric EXHIBIT A-1" xfId="9138"/>
    <cellStyle name="_Tenaska Comparison_Book2_Final Order Electric EXHIBIT A-1 2" xfId="9139"/>
    <cellStyle name="_Tenaska Comparison_Book2_Final Order Electric EXHIBIT A-1 2 2" xfId="9140"/>
    <cellStyle name="_Tenaska Comparison_Book2_Final Order Electric EXHIBIT A-1 3" xfId="9141"/>
    <cellStyle name="_Tenaska Comparison_Book4" xfId="9142"/>
    <cellStyle name="_Tenaska Comparison_Book4 2" xfId="9143"/>
    <cellStyle name="_Tenaska Comparison_Book4 2 2" xfId="9144"/>
    <cellStyle name="_Tenaska Comparison_Book4 3" xfId="9145"/>
    <cellStyle name="_Tenaska Comparison_Book4 3 2" xfId="9146"/>
    <cellStyle name="_Tenaska Comparison_Book4 4" xfId="9147"/>
    <cellStyle name="_Tenaska Comparison_Book4_DEM-WP(C) ENERG10C--ctn Mid-C_042010 2010GRC" xfId="9148"/>
    <cellStyle name="_Tenaska Comparison_Book4_DEM-WP(C) ENERG10C--ctn Mid-C_042010 2010GRC 2" xfId="9149"/>
    <cellStyle name="_Tenaska Comparison_Book9" xfId="9150"/>
    <cellStyle name="_Tenaska Comparison_Book9 2" xfId="9151"/>
    <cellStyle name="_Tenaska Comparison_Book9 2 2" xfId="9152"/>
    <cellStyle name="_Tenaska Comparison_Book9 3" xfId="9153"/>
    <cellStyle name="_Tenaska Comparison_Book9 3 2" xfId="9154"/>
    <cellStyle name="_Tenaska Comparison_Book9 4" xfId="9155"/>
    <cellStyle name="_Tenaska Comparison_Book9_DEM-WP(C) ENERG10C--ctn Mid-C_042010 2010GRC" xfId="9156"/>
    <cellStyle name="_Tenaska Comparison_Book9_DEM-WP(C) ENERG10C--ctn Mid-C_042010 2010GRC 2" xfId="9157"/>
    <cellStyle name="_Tenaska Comparison_Chelan PUD Power Costs (8-10)" xfId="9158"/>
    <cellStyle name="_Tenaska Comparison_Chelan PUD Power Costs (8-10) 2" xfId="9159"/>
    <cellStyle name="_Tenaska Comparison_DEM-WP(C) Chelan Power Costs" xfId="9160"/>
    <cellStyle name="_Tenaska Comparison_DEM-WP(C) Chelan Power Costs 2" xfId="9161"/>
    <cellStyle name="_Tenaska Comparison_DEM-WP(C) ENERG10C--ctn Mid-C_042010 2010GRC" xfId="9162"/>
    <cellStyle name="_Tenaska Comparison_DEM-WP(C) ENERG10C--ctn Mid-C_042010 2010GRC 2" xfId="9163"/>
    <cellStyle name="_Tenaska Comparison_DEM-WP(C) Gas Transport 2010GRC" xfId="9164"/>
    <cellStyle name="_Tenaska Comparison_DEM-WP(C) Gas Transport 2010GRC 2" xfId="9165"/>
    <cellStyle name="_Tenaska Comparison_Exh A-1 resulting from UE-112050 effective Jan 1 2012" xfId="9166"/>
    <cellStyle name="_Tenaska Comparison_Exh A-1 resulting from UE-112050 effective Jan 1 2012 2" xfId="9167"/>
    <cellStyle name="_Tenaska Comparison_Exhibit A-1 effective 4-1-11 fr S Free 12-11" xfId="9168"/>
    <cellStyle name="_Tenaska Comparison_Exhibit A-1 effective 4-1-11 fr S Free 12-11 2" xfId="9169"/>
    <cellStyle name="_Tenaska Comparison_LSRWEP LGIA like Acctg Petition Aug 2010" xfId="9170"/>
    <cellStyle name="_Tenaska Comparison_LSRWEP LGIA like Acctg Petition Aug 2010 2" xfId="9171"/>
    <cellStyle name="_Tenaska Comparison_Mint Farm Generation BPA" xfId="9172"/>
    <cellStyle name="_Tenaska Comparison_NIM Summary" xfId="9173"/>
    <cellStyle name="_Tenaska Comparison_NIM Summary 09GRC" xfId="9174"/>
    <cellStyle name="_Tenaska Comparison_NIM Summary 09GRC 2" xfId="9175"/>
    <cellStyle name="_Tenaska Comparison_NIM Summary 09GRC 2 2" xfId="9176"/>
    <cellStyle name="_Tenaska Comparison_NIM Summary 09GRC 3" xfId="9177"/>
    <cellStyle name="_Tenaska Comparison_NIM Summary 09GRC 3 2" xfId="9178"/>
    <cellStyle name="_Tenaska Comparison_NIM Summary 09GRC 4" xfId="9179"/>
    <cellStyle name="_Tenaska Comparison_NIM Summary 09GRC_DEM-WP(C) ENERG10C--ctn Mid-C_042010 2010GRC" xfId="9180"/>
    <cellStyle name="_Tenaska Comparison_NIM Summary 09GRC_DEM-WP(C) ENERG10C--ctn Mid-C_042010 2010GRC 2" xfId="9181"/>
    <cellStyle name="_Tenaska Comparison_NIM Summary 10" xfId="9182"/>
    <cellStyle name="_Tenaska Comparison_NIM Summary 10 2" xfId="9183"/>
    <cellStyle name="_Tenaska Comparison_NIM Summary 11" xfId="9184"/>
    <cellStyle name="_Tenaska Comparison_NIM Summary 11 2" xfId="9185"/>
    <cellStyle name="_Tenaska Comparison_NIM Summary 12" xfId="9186"/>
    <cellStyle name="_Tenaska Comparison_NIM Summary 12 2" xfId="9187"/>
    <cellStyle name="_Tenaska Comparison_NIM Summary 13" xfId="9188"/>
    <cellStyle name="_Tenaska Comparison_NIM Summary 13 2" xfId="9189"/>
    <cellStyle name="_Tenaska Comparison_NIM Summary 14" xfId="9190"/>
    <cellStyle name="_Tenaska Comparison_NIM Summary 14 2" xfId="9191"/>
    <cellStyle name="_Tenaska Comparison_NIM Summary 15" xfId="9192"/>
    <cellStyle name="_Tenaska Comparison_NIM Summary 15 2" xfId="9193"/>
    <cellStyle name="_Tenaska Comparison_NIM Summary 16" xfId="9194"/>
    <cellStyle name="_Tenaska Comparison_NIM Summary 16 2" xfId="9195"/>
    <cellStyle name="_Tenaska Comparison_NIM Summary 17" xfId="9196"/>
    <cellStyle name="_Tenaska Comparison_NIM Summary 17 2" xfId="9197"/>
    <cellStyle name="_Tenaska Comparison_NIM Summary 18" xfId="9198"/>
    <cellStyle name="_Tenaska Comparison_NIM Summary 18 2" xfId="9199"/>
    <cellStyle name="_Tenaska Comparison_NIM Summary 19" xfId="9200"/>
    <cellStyle name="_Tenaska Comparison_NIM Summary 19 2" xfId="9201"/>
    <cellStyle name="_Tenaska Comparison_NIM Summary 2" xfId="9202"/>
    <cellStyle name="_Tenaska Comparison_NIM Summary 2 2" xfId="9203"/>
    <cellStyle name="_Tenaska Comparison_NIM Summary 20" xfId="9204"/>
    <cellStyle name="_Tenaska Comparison_NIM Summary 20 2" xfId="9205"/>
    <cellStyle name="_Tenaska Comparison_NIM Summary 21" xfId="9206"/>
    <cellStyle name="_Tenaska Comparison_NIM Summary 21 2" xfId="9207"/>
    <cellStyle name="_Tenaska Comparison_NIM Summary 22" xfId="9208"/>
    <cellStyle name="_Tenaska Comparison_NIM Summary 22 2" xfId="9209"/>
    <cellStyle name="_Tenaska Comparison_NIM Summary 23" xfId="9210"/>
    <cellStyle name="_Tenaska Comparison_NIM Summary 23 2" xfId="9211"/>
    <cellStyle name="_Tenaska Comparison_NIM Summary 24" xfId="9212"/>
    <cellStyle name="_Tenaska Comparison_NIM Summary 24 2" xfId="9213"/>
    <cellStyle name="_Tenaska Comparison_NIM Summary 25" xfId="9214"/>
    <cellStyle name="_Tenaska Comparison_NIM Summary 25 2" xfId="9215"/>
    <cellStyle name="_Tenaska Comparison_NIM Summary 26" xfId="9216"/>
    <cellStyle name="_Tenaska Comparison_NIM Summary 26 2" xfId="9217"/>
    <cellStyle name="_Tenaska Comparison_NIM Summary 27" xfId="9218"/>
    <cellStyle name="_Tenaska Comparison_NIM Summary 27 2" xfId="9219"/>
    <cellStyle name="_Tenaska Comparison_NIM Summary 28" xfId="9220"/>
    <cellStyle name="_Tenaska Comparison_NIM Summary 28 2" xfId="9221"/>
    <cellStyle name="_Tenaska Comparison_NIM Summary 29" xfId="9222"/>
    <cellStyle name="_Tenaska Comparison_NIM Summary 29 2" xfId="9223"/>
    <cellStyle name="_Tenaska Comparison_NIM Summary 3" xfId="9224"/>
    <cellStyle name="_Tenaska Comparison_NIM Summary 3 2" xfId="9225"/>
    <cellStyle name="_Tenaska Comparison_NIM Summary 30" xfId="9226"/>
    <cellStyle name="_Tenaska Comparison_NIM Summary 30 2" xfId="9227"/>
    <cellStyle name="_Tenaska Comparison_NIM Summary 31" xfId="9228"/>
    <cellStyle name="_Tenaska Comparison_NIM Summary 31 2" xfId="9229"/>
    <cellStyle name="_Tenaska Comparison_NIM Summary 32" xfId="9230"/>
    <cellStyle name="_Tenaska Comparison_NIM Summary 32 2" xfId="9231"/>
    <cellStyle name="_Tenaska Comparison_NIM Summary 33" xfId="9232"/>
    <cellStyle name="_Tenaska Comparison_NIM Summary 33 2" xfId="9233"/>
    <cellStyle name="_Tenaska Comparison_NIM Summary 34" xfId="9234"/>
    <cellStyle name="_Tenaska Comparison_NIM Summary 34 2" xfId="9235"/>
    <cellStyle name="_Tenaska Comparison_NIM Summary 35" xfId="9236"/>
    <cellStyle name="_Tenaska Comparison_NIM Summary 35 2" xfId="9237"/>
    <cellStyle name="_Tenaska Comparison_NIM Summary 36" xfId="9238"/>
    <cellStyle name="_Tenaska Comparison_NIM Summary 36 2" xfId="9239"/>
    <cellStyle name="_Tenaska Comparison_NIM Summary 37" xfId="9240"/>
    <cellStyle name="_Tenaska Comparison_NIM Summary 37 2" xfId="9241"/>
    <cellStyle name="_Tenaska Comparison_NIM Summary 38" xfId="9242"/>
    <cellStyle name="_Tenaska Comparison_NIM Summary 38 2" xfId="9243"/>
    <cellStyle name="_Tenaska Comparison_NIM Summary 39" xfId="9244"/>
    <cellStyle name="_Tenaska Comparison_NIM Summary 39 2" xfId="9245"/>
    <cellStyle name="_Tenaska Comparison_NIM Summary 4" xfId="9246"/>
    <cellStyle name="_Tenaska Comparison_NIM Summary 4 2" xfId="9247"/>
    <cellStyle name="_Tenaska Comparison_NIM Summary 40" xfId="9248"/>
    <cellStyle name="_Tenaska Comparison_NIM Summary 40 2" xfId="9249"/>
    <cellStyle name="_Tenaska Comparison_NIM Summary 41" xfId="9250"/>
    <cellStyle name="_Tenaska Comparison_NIM Summary 41 2" xfId="9251"/>
    <cellStyle name="_Tenaska Comparison_NIM Summary 42" xfId="9252"/>
    <cellStyle name="_Tenaska Comparison_NIM Summary 42 2" xfId="9253"/>
    <cellStyle name="_Tenaska Comparison_NIM Summary 43" xfId="9254"/>
    <cellStyle name="_Tenaska Comparison_NIM Summary 43 2" xfId="9255"/>
    <cellStyle name="_Tenaska Comparison_NIM Summary 44" xfId="9256"/>
    <cellStyle name="_Tenaska Comparison_NIM Summary 44 2" xfId="9257"/>
    <cellStyle name="_Tenaska Comparison_NIM Summary 45" xfId="9258"/>
    <cellStyle name="_Tenaska Comparison_NIM Summary 45 2" xfId="9259"/>
    <cellStyle name="_Tenaska Comparison_NIM Summary 46" xfId="9260"/>
    <cellStyle name="_Tenaska Comparison_NIM Summary 46 2" xfId="9261"/>
    <cellStyle name="_Tenaska Comparison_NIM Summary 47" xfId="9262"/>
    <cellStyle name="_Tenaska Comparison_NIM Summary 47 2" xfId="9263"/>
    <cellStyle name="_Tenaska Comparison_NIM Summary 48" xfId="9264"/>
    <cellStyle name="_Tenaska Comparison_NIM Summary 49" xfId="9265"/>
    <cellStyle name="_Tenaska Comparison_NIM Summary 5" xfId="9266"/>
    <cellStyle name="_Tenaska Comparison_NIM Summary 5 2" xfId="9267"/>
    <cellStyle name="_Tenaska Comparison_NIM Summary 50" xfId="9268"/>
    <cellStyle name="_Tenaska Comparison_NIM Summary 51" xfId="9269"/>
    <cellStyle name="_Tenaska Comparison_NIM Summary 6" xfId="9270"/>
    <cellStyle name="_Tenaska Comparison_NIM Summary 6 2" xfId="9271"/>
    <cellStyle name="_Tenaska Comparison_NIM Summary 7" xfId="9272"/>
    <cellStyle name="_Tenaska Comparison_NIM Summary 7 2" xfId="9273"/>
    <cellStyle name="_Tenaska Comparison_NIM Summary 8" xfId="9274"/>
    <cellStyle name="_Tenaska Comparison_NIM Summary 8 2" xfId="9275"/>
    <cellStyle name="_Tenaska Comparison_NIM Summary 9" xfId="9276"/>
    <cellStyle name="_Tenaska Comparison_NIM Summary 9 2" xfId="9277"/>
    <cellStyle name="_Tenaska Comparison_NIM Summary_DEM-WP(C) ENERG10C--ctn Mid-C_042010 2010GRC" xfId="9278"/>
    <cellStyle name="_Tenaska Comparison_NIM Summary_DEM-WP(C) ENERG10C--ctn Mid-C_042010 2010GRC 2" xfId="9279"/>
    <cellStyle name="_Tenaska Comparison_NIM+O&amp;M" xfId="9280"/>
    <cellStyle name="_Tenaska Comparison_NIM+O&amp;M 2" xfId="9281"/>
    <cellStyle name="_Tenaska Comparison_NIM+O&amp;M 2 2" xfId="9282"/>
    <cellStyle name="_Tenaska Comparison_NIM+O&amp;M 3" xfId="9283"/>
    <cellStyle name="_Tenaska Comparison_NIM+O&amp;M Monthly" xfId="9284"/>
    <cellStyle name="_Tenaska Comparison_NIM+O&amp;M Monthly 2" xfId="9285"/>
    <cellStyle name="_Tenaska Comparison_NIM+O&amp;M Monthly 2 2" xfId="9286"/>
    <cellStyle name="_Tenaska Comparison_NIM+O&amp;M Monthly 3" xfId="9287"/>
    <cellStyle name="_Tenaska Comparison_PCA 10 -  Exhibit D Dec 2011" xfId="9288"/>
    <cellStyle name="_Tenaska Comparison_PCA 10 -  Exhibit D Dec 2011 2" xfId="9289"/>
    <cellStyle name="_Tenaska Comparison_PCA 10 -  Exhibit D from A Kellogg Jan 2011" xfId="9290"/>
    <cellStyle name="_Tenaska Comparison_PCA 10 -  Exhibit D from A Kellogg Jan 2011 2" xfId="9291"/>
    <cellStyle name="_Tenaska Comparison_PCA 10 -  Exhibit D from A Kellogg July 2011" xfId="9292"/>
    <cellStyle name="_Tenaska Comparison_PCA 10 -  Exhibit D from A Kellogg July 2011 2" xfId="9293"/>
    <cellStyle name="_Tenaska Comparison_PCA 10 -  Exhibit D from S Free Rcv'd 12-11" xfId="9294"/>
    <cellStyle name="_Tenaska Comparison_PCA 10 -  Exhibit D from S Free Rcv'd 12-11 2" xfId="9295"/>
    <cellStyle name="_Tenaska Comparison_PCA 11 -  Exhibit D Jan 2012 fr A Kellogg" xfId="9296"/>
    <cellStyle name="_Tenaska Comparison_PCA 11 -  Exhibit D Jan 2012 fr A Kellogg 2" xfId="9297"/>
    <cellStyle name="_Tenaska Comparison_PCA 11 -  Exhibit D Jan 2012 WF" xfId="9298"/>
    <cellStyle name="_Tenaska Comparison_PCA 11 -  Exhibit D Jan 2012 WF 2" xfId="9299"/>
    <cellStyle name="_Tenaska Comparison_PCA 9 -  Exhibit D April 2010" xfId="9300"/>
    <cellStyle name="_Tenaska Comparison_PCA 9 -  Exhibit D April 2010 (3)" xfId="9301"/>
    <cellStyle name="_Tenaska Comparison_PCA 9 -  Exhibit D April 2010 (3) 2" xfId="9302"/>
    <cellStyle name="_Tenaska Comparison_PCA 9 -  Exhibit D April 2010 (3) 2 2" xfId="9303"/>
    <cellStyle name="_Tenaska Comparison_PCA 9 -  Exhibit D April 2010 (3) 3" xfId="9304"/>
    <cellStyle name="_Tenaska Comparison_PCA 9 -  Exhibit D April 2010 (3) 3 2" xfId="9305"/>
    <cellStyle name="_Tenaska Comparison_PCA 9 -  Exhibit D April 2010 (3) 4" xfId="9306"/>
    <cellStyle name="_Tenaska Comparison_PCA 9 -  Exhibit D April 2010 (3)_DEM-WP(C) ENERG10C--ctn Mid-C_042010 2010GRC" xfId="9307"/>
    <cellStyle name="_Tenaska Comparison_PCA 9 -  Exhibit D April 2010 (3)_DEM-WP(C) ENERG10C--ctn Mid-C_042010 2010GRC 2" xfId="9308"/>
    <cellStyle name="_Tenaska Comparison_PCA 9 -  Exhibit D April 2010 2" xfId="9309"/>
    <cellStyle name="_Tenaska Comparison_PCA 9 -  Exhibit D April 2010 2 2" xfId="9310"/>
    <cellStyle name="_Tenaska Comparison_PCA 9 -  Exhibit D April 2010 3" xfId="9311"/>
    <cellStyle name="_Tenaska Comparison_PCA 9 -  Exhibit D April 2010 3 2" xfId="9312"/>
    <cellStyle name="_Tenaska Comparison_PCA 9 -  Exhibit D April 2010 4" xfId="9313"/>
    <cellStyle name="_Tenaska Comparison_PCA 9 -  Exhibit D April 2010 4 2" xfId="9314"/>
    <cellStyle name="_Tenaska Comparison_PCA 9 -  Exhibit D April 2010 5" xfId="9315"/>
    <cellStyle name="_Tenaska Comparison_PCA 9 -  Exhibit D April 2010 5 2" xfId="9316"/>
    <cellStyle name="_Tenaska Comparison_PCA 9 -  Exhibit D April 2010 6" xfId="9317"/>
    <cellStyle name="_Tenaska Comparison_PCA 9 -  Exhibit D April 2010 6 2" xfId="9318"/>
    <cellStyle name="_Tenaska Comparison_PCA 9 -  Exhibit D April 2010 7" xfId="9319"/>
    <cellStyle name="_Tenaska Comparison_PCA 9 -  Exhibit D Nov 2010" xfId="9320"/>
    <cellStyle name="_Tenaska Comparison_PCA 9 -  Exhibit D Nov 2010 2" xfId="9321"/>
    <cellStyle name="_Tenaska Comparison_PCA 9 -  Exhibit D Nov 2010 2 2" xfId="9322"/>
    <cellStyle name="_Tenaska Comparison_PCA 9 -  Exhibit D Nov 2010 3" xfId="9323"/>
    <cellStyle name="_Tenaska Comparison_PCA 9 - Exhibit D at August 2010" xfId="9324"/>
    <cellStyle name="_Tenaska Comparison_PCA 9 - Exhibit D at August 2010 2" xfId="9325"/>
    <cellStyle name="_Tenaska Comparison_PCA 9 - Exhibit D at August 2010 2 2" xfId="9326"/>
    <cellStyle name="_Tenaska Comparison_PCA 9 - Exhibit D at August 2010 3" xfId="9327"/>
    <cellStyle name="_Tenaska Comparison_PCA 9 - Exhibit D June 2010 GRC" xfId="9328"/>
    <cellStyle name="_Tenaska Comparison_PCA 9 - Exhibit D June 2010 GRC 2" xfId="9329"/>
    <cellStyle name="_Tenaska Comparison_PCA 9 - Exhibit D June 2010 GRC 2 2" xfId="9330"/>
    <cellStyle name="_Tenaska Comparison_PCA 9 - Exhibit D June 2010 GRC 3" xfId="9331"/>
    <cellStyle name="_Tenaska Comparison_Power Costs - Comparison bx Rbtl-Staff-Jt-PC" xfId="9332"/>
    <cellStyle name="_Tenaska Comparison_Power Costs - Comparison bx Rbtl-Staff-Jt-PC 2" xfId="9333"/>
    <cellStyle name="_Tenaska Comparison_Power Costs - Comparison bx Rbtl-Staff-Jt-PC 2 2" xfId="9334"/>
    <cellStyle name="_Tenaska Comparison_Power Costs - Comparison bx Rbtl-Staff-Jt-PC 3" xfId="9335"/>
    <cellStyle name="_Tenaska Comparison_Power Costs - Comparison bx Rbtl-Staff-Jt-PC 3 2" xfId="9336"/>
    <cellStyle name="_Tenaska Comparison_Power Costs - Comparison bx Rbtl-Staff-Jt-PC 4" xfId="9337"/>
    <cellStyle name="_Tenaska Comparison_Power Costs - Comparison bx Rbtl-Staff-Jt-PC_Adj Bench DR 3 for Initial Briefs (Electric)" xfId="9338"/>
    <cellStyle name="_Tenaska Comparison_Power Costs - Comparison bx Rbtl-Staff-Jt-PC_Adj Bench DR 3 for Initial Briefs (Electric) 2" xfId="9339"/>
    <cellStyle name="_Tenaska Comparison_Power Costs - Comparison bx Rbtl-Staff-Jt-PC_Adj Bench DR 3 for Initial Briefs (Electric) 2 2" xfId="9340"/>
    <cellStyle name="_Tenaska Comparison_Power Costs - Comparison bx Rbtl-Staff-Jt-PC_Adj Bench DR 3 for Initial Briefs (Electric) 3" xfId="9341"/>
    <cellStyle name="_Tenaska Comparison_Power Costs - Comparison bx Rbtl-Staff-Jt-PC_Adj Bench DR 3 for Initial Briefs (Electric) 3 2" xfId="9342"/>
    <cellStyle name="_Tenaska Comparison_Power Costs - Comparison bx Rbtl-Staff-Jt-PC_Adj Bench DR 3 for Initial Briefs (Electric) 4" xfId="9343"/>
    <cellStyle name="_Tenaska Comparison_Power Costs - Comparison bx Rbtl-Staff-Jt-PC_Adj Bench DR 3 for Initial Briefs (Electric)_DEM-WP(C) ENERG10C--ctn Mid-C_042010 2010GRC" xfId="9344"/>
    <cellStyle name="_Tenaska Comparison_Power Costs - Comparison bx Rbtl-Staff-Jt-PC_Adj Bench DR 3 for Initial Briefs (Electric)_DEM-WP(C) ENERG10C--ctn Mid-C_042010 2010GRC 2" xfId="9345"/>
    <cellStyle name="_Tenaska Comparison_Power Costs - Comparison bx Rbtl-Staff-Jt-PC_DEM-WP(C) ENERG10C--ctn Mid-C_042010 2010GRC" xfId="9346"/>
    <cellStyle name="_Tenaska Comparison_Power Costs - Comparison bx Rbtl-Staff-Jt-PC_DEM-WP(C) ENERG10C--ctn Mid-C_042010 2010GRC 2" xfId="9347"/>
    <cellStyle name="_Tenaska Comparison_Power Costs - Comparison bx Rbtl-Staff-Jt-PC_Electric Rev Req Model (2009 GRC) Rebuttal" xfId="9348"/>
    <cellStyle name="_Tenaska Comparison_Power Costs - Comparison bx Rbtl-Staff-Jt-PC_Electric Rev Req Model (2009 GRC) Rebuttal 2" xfId="9349"/>
    <cellStyle name="_Tenaska Comparison_Power Costs - Comparison bx Rbtl-Staff-Jt-PC_Electric Rev Req Model (2009 GRC) Rebuttal 2 2" xfId="9350"/>
    <cellStyle name="_Tenaska Comparison_Power Costs - Comparison bx Rbtl-Staff-Jt-PC_Electric Rev Req Model (2009 GRC) Rebuttal 3" xfId="9351"/>
    <cellStyle name="_Tenaska Comparison_Power Costs - Comparison bx Rbtl-Staff-Jt-PC_Electric Rev Req Model (2009 GRC) Rebuttal REmoval of New  WH Solar AdjustMI" xfId="9352"/>
    <cellStyle name="_Tenaska Comparison_Power Costs - Comparison bx Rbtl-Staff-Jt-PC_Electric Rev Req Model (2009 GRC) Rebuttal REmoval of New  WH Solar AdjustMI 2" xfId="9353"/>
    <cellStyle name="_Tenaska Comparison_Power Costs - Comparison bx Rbtl-Staff-Jt-PC_Electric Rev Req Model (2009 GRC) Rebuttal REmoval of New  WH Solar AdjustMI 2 2" xfId="9354"/>
    <cellStyle name="_Tenaska Comparison_Power Costs - Comparison bx Rbtl-Staff-Jt-PC_Electric Rev Req Model (2009 GRC) Rebuttal REmoval of New  WH Solar AdjustMI 3" xfId="9355"/>
    <cellStyle name="_Tenaska Comparison_Power Costs - Comparison bx Rbtl-Staff-Jt-PC_Electric Rev Req Model (2009 GRC) Rebuttal REmoval of New  WH Solar AdjustMI 3 2" xfId="9356"/>
    <cellStyle name="_Tenaska Comparison_Power Costs - Comparison bx Rbtl-Staff-Jt-PC_Electric Rev Req Model (2009 GRC) Rebuttal REmoval of New  WH Solar AdjustMI 4" xfId="9357"/>
    <cellStyle name="_Tenaska Comparison_Power Costs - Comparison bx Rbtl-Staff-Jt-PC_Electric Rev Req Model (2009 GRC) Rebuttal REmoval of New  WH Solar AdjustMI_DEM-WP(C) ENERG10C--ctn Mid-C_042010 2010GRC" xfId="9358"/>
    <cellStyle name="_Tenaska Comparison_Power Costs - Comparison bx Rbtl-Staff-Jt-PC_Electric Rev Req Model (2009 GRC) Rebuttal REmoval of New  WH Solar AdjustMI_DEM-WP(C) ENERG10C--ctn Mid-C_042010 2010GRC 2" xfId="9359"/>
    <cellStyle name="_Tenaska Comparison_Power Costs - Comparison bx Rbtl-Staff-Jt-PC_Electric Rev Req Model (2009 GRC) Revised 01-18-2010" xfId="9360"/>
    <cellStyle name="_Tenaska Comparison_Power Costs - Comparison bx Rbtl-Staff-Jt-PC_Electric Rev Req Model (2009 GRC) Revised 01-18-2010 2" xfId="9361"/>
    <cellStyle name="_Tenaska Comparison_Power Costs - Comparison bx Rbtl-Staff-Jt-PC_Electric Rev Req Model (2009 GRC) Revised 01-18-2010 2 2" xfId="9362"/>
    <cellStyle name="_Tenaska Comparison_Power Costs - Comparison bx Rbtl-Staff-Jt-PC_Electric Rev Req Model (2009 GRC) Revised 01-18-2010 3" xfId="9363"/>
    <cellStyle name="_Tenaska Comparison_Power Costs - Comparison bx Rbtl-Staff-Jt-PC_Electric Rev Req Model (2009 GRC) Revised 01-18-2010 3 2" xfId="9364"/>
    <cellStyle name="_Tenaska Comparison_Power Costs - Comparison bx Rbtl-Staff-Jt-PC_Electric Rev Req Model (2009 GRC) Revised 01-18-2010 4" xfId="9365"/>
    <cellStyle name="_Tenaska Comparison_Power Costs - Comparison bx Rbtl-Staff-Jt-PC_Electric Rev Req Model (2009 GRC) Revised 01-18-2010_DEM-WP(C) ENERG10C--ctn Mid-C_042010 2010GRC" xfId="9366"/>
    <cellStyle name="_Tenaska Comparison_Power Costs - Comparison bx Rbtl-Staff-Jt-PC_Electric Rev Req Model (2009 GRC) Revised 01-18-2010_DEM-WP(C) ENERG10C--ctn Mid-C_042010 2010GRC 2" xfId="9367"/>
    <cellStyle name="_Tenaska Comparison_Power Costs - Comparison bx Rbtl-Staff-Jt-PC_Final Order Electric EXHIBIT A-1" xfId="9368"/>
    <cellStyle name="_Tenaska Comparison_Power Costs - Comparison bx Rbtl-Staff-Jt-PC_Final Order Electric EXHIBIT A-1 2" xfId="9369"/>
    <cellStyle name="_Tenaska Comparison_Power Costs - Comparison bx Rbtl-Staff-Jt-PC_Final Order Electric EXHIBIT A-1 2 2" xfId="9370"/>
    <cellStyle name="_Tenaska Comparison_Power Costs - Comparison bx Rbtl-Staff-Jt-PC_Final Order Electric EXHIBIT A-1 3" xfId="9371"/>
    <cellStyle name="_Tenaska Comparison_Rebuttal Power Costs" xfId="9372"/>
    <cellStyle name="_Tenaska Comparison_Rebuttal Power Costs 2" xfId="9373"/>
    <cellStyle name="_Tenaska Comparison_Rebuttal Power Costs 2 2" xfId="9374"/>
    <cellStyle name="_Tenaska Comparison_Rebuttal Power Costs 3" xfId="9375"/>
    <cellStyle name="_Tenaska Comparison_Rebuttal Power Costs 3 2" xfId="9376"/>
    <cellStyle name="_Tenaska Comparison_Rebuttal Power Costs 4" xfId="9377"/>
    <cellStyle name="_Tenaska Comparison_Rebuttal Power Costs_Adj Bench DR 3 for Initial Briefs (Electric)" xfId="9378"/>
    <cellStyle name="_Tenaska Comparison_Rebuttal Power Costs_Adj Bench DR 3 for Initial Briefs (Electric) 2" xfId="9379"/>
    <cellStyle name="_Tenaska Comparison_Rebuttal Power Costs_Adj Bench DR 3 for Initial Briefs (Electric) 2 2" xfId="9380"/>
    <cellStyle name="_Tenaska Comparison_Rebuttal Power Costs_Adj Bench DR 3 for Initial Briefs (Electric) 3" xfId="9381"/>
    <cellStyle name="_Tenaska Comparison_Rebuttal Power Costs_Adj Bench DR 3 for Initial Briefs (Electric) 3 2" xfId="9382"/>
    <cellStyle name="_Tenaska Comparison_Rebuttal Power Costs_Adj Bench DR 3 for Initial Briefs (Electric) 4" xfId="9383"/>
    <cellStyle name="_Tenaska Comparison_Rebuttal Power Costs_Adj Bench DR 3 for Initial Briefs (Electric)_DEM-WP(C) ENERG10C--ctn Mid-C_042010 2010GRC" xfId="9384"/>
    <cellStyle name="_Tenaska Comparison_Rebuttal Power Costs_Adj Bench DR 3 for Initial Briefs (Electric)_DEM-WP(C) ENERG10C--ctn Mid-C_042010 2010GRC 2" xfId="9385"/>
    <cellStyle name="_Tenaska Comparison_Rebuttal Power Costs_DEM-WP(C) ENERG10C--ctn Mid-C_042010 2010GRC" xfId="9386"/>
    <cellStyle name="_Tenaska Comparison_Rebuttal Power Costs_DEM-WP(C) ENERG10C--ctn Mid-C_042010 2010GRC 2" xfId="9387"/>
    <cellStyle name="_Tenaska Comparison_Rebuttal Power Costs_Electric Rev Req Model (2009 GRC) Rebuttal" xfId="9388"/>
    <cellStyle name="_Tenaska Comparison_Rebuttal Power Costs_Electric Rev Req Model (2009 GRC) Rebuttal 2" xfId="9389"/>
    <cellStyle name="_Tenaska Comparison_Rebuttal Power Costs_Electric Rev Req Model (2009 GRC) Rebuttal 2 2" xfId="9390"/>
    <cellStyle name="_Tenaska Comparison_Rebuttal Power Costs_Electric Rev Req Model (2009 GRC) Rebuttal 3" xfId="9391"/>
    <cellStyle name="_Tenaska Comparison_Rebuttal Power Costs_Electric Rev Req Model (2009 GRC) Rebuttal REmoval of New  WH Solar AdjustMI" xfId="9392"/>
    <cellStyle name="_Tenaska Comparison_Rebuttal Power Costs_Electric Rev Req Model (2009 GRC) Rebuttal REmoval of New  WH Solar AdjustMI 2" xfId="9393"/>
    <cellStyle name="_Tenaska Comparison_Rebuttal Power Costs_Electric Rev Req Model (2009 GRC) Rebuttal REmoval of New  WH Solar AdjustMI 2 2" xfId="9394"/>
    <cellStyle name="_Tenaska Comparison_Rebuttal Power Costs_Electric Rev Req Model (2009 GRC) Rebuttal REmoval of New  WH Solar AdjustMI 3" xfId="9395"/>
    <cellStyle name="_Tenaska Comparison_Rebuttal Power Costs_Electric Rev Req Model (2009 GRC) Rebuttal REmoval of New  WH Solar AdjustMI 3 2" xfId="9396"/>
    <cellStyle name="_Tenaska Comparison_Rebuttal Power Costs_Electric Rev Req Model (2009 GRC) Rebuttal REmoval of New  WH Solar AdjustMI 4" xfId="9397"/>
    <cellStyle name="_Tenaska Comparison_Rebuttal Power Costs_Electric Rev Req Model (2009 GRC) Rebuttal REmoval of New  WH Solar AdjustMI_DEM-WP(C) ENERG10C--ctn Mid-C_042010 2010GRC" xfId="9398"/>
    <cellStyle name="_Tenaska Comparison_Rebuttal Power Costs_Electric Rev Req Model (2009 GRC) Rebuttal REmoval of New  WH Solar AdjustMI_DEM-WP(C) ENERG10C--ctn Mid-C_042010 2010GRC 2" xfId="9399"/>
    <cellStyle name="_Tenaska Comparison_Rebuttal Power Costs_Electric Rev Req Model (2009 GRC) Revised 01-18-2010" xfId="9400"/>
    <cellStyle name="_Tenaska Comparison_Rebuttal Power Costs_Electric Rev Req Model (2009 GRC) Revised 01-18-2010 2" xfId="9401"/>
    <cellStyle name="_Tenaska Comparison_Rebuttal Power Costs_Electric Rev Req Model (2009 GRC) Revised 01-18-2010 2 2" xfId="9402"/>
    <cellStyle name="_Tenaska Comparison_Rebuttal Power Costs_Electric Rev Req Model (2009 GRC) Revised 01-18-2010 3" xfId="9403"/>
    <cellStyle name="_Tenaska Comparison_Rebuttal Power Costs_Electric Rev Req Model (2009 GRC) Revised 01-18-2010 3 2" xfId="9404"/>
    <cellStyle name="_Tenaska Comparison_Rebuttal Power Costs_Electric Rev Req Model (2009 GRC) Revised 01-18-2010 4" xfId="9405"/>
    <cellStyle name="_Tenaska Comparison_Rebuttal Power Costs_Electric Rev Req Model (2009 GRC) Revised 01-18-2010_DEM-WP(C) ENERG10C--ctn Mid-C_042010 2010GRC" xfId="9406"/>
    <cellStyle name="_Tenaska Comparison_Rebuttal Power Costs_Electric Rev Req Model (2009 GRC) Revised 01-18-2010_DEM-WP(C) ENERG10C--ctn Mid-C_042010 2010GRC 2" xfId="9407"/>
    <cellStyle name="_Tenaska Comparison_Rebuttal Power Costs_Final Order Electric EXHIBIT A-1" xfId="9408"/>
    <cellStyle name="_Tenaska Comparison_Rebuttal Power Costs_Final Order Electric EXHIBIT A-1 2" xfId="9409"/>
    <cellStyle name="_Tenaska Comparison_Rebuttal Power Costs_Final Order Electric EXHIBIT A-1 2 2" xfId="9410"/>
    <cellStyle name="_Tenaska Comparison_Rebuttal Power Costs_Final Order Electric EXHIBIT A-1 3" xfId="9411"/>
    <cellStyle name="_Tenaska Comparison_Transmission Workbook for May BOD" xfId="9412"/>
    <cellStyle name="_Tenaska Comparison_Transmission Workbook for May BOD 2" xfId="9413"/>
    <cellStyle name="_Tenaska Comparison_Transmission Workbook for May BOD 2 2" xfId="9414"/>
    <cellStyle name="_Tenaska Comparison_Transmission Workbook for May BOD 3" xfId="9415"/>
    <cellStyle name="_Tenaska Comparison_Transmission Workbook for May BOD 3 2" xfId="9416"/>
    <cellStyle name="_Tenaska Comparison_Transmission Workbook for May BOD 4" xfId="9417"/>
    <cellStyle name="_Tenaska Comparison_Transmission Workbook for May BOD_DEM-WP(C) ENERG10C--ctn Mid-C_042010 2010GRC" xfId="9418"/>
    <cellStyle name="_Tenaska Comparison_Transmission Workbook for May BOD_DEM-WP(C) ENERG10C--ctn Mid-C_042010 2010GRC 2" xfId="9419"/>
    <cellStyle name="_Tenaska Comparison_Wind Integration 10GRC" xfId="9420"/>
    <cellStyle name="_Tenaska Comparison_Wind Integration 10GRC 2" xfId="9421"/>
    <cellStyle name="_Tenaska Comparison_Wind Integration 10GRC 2 2" xfId="9422"/>
    <cellStyle name="_Tenaska Comparison_Wind Integration 10GRC 3" xfId="9423"/>
    <cellStyle name="_Tenaska Comparison_Wind Integration 10GRC 3 2" xfId="9424"/>
    <cellStyle name="_Tenaska Comparison_Wind Integration 10GRC 4" xfId="9425"/>
    <cellStyle name="_Tenaska Comparison_Wind Integration 10GRC_DEM-WP(C) ENERG10C--ctn Mid-C_042010 2010GRC" xfId="9426"/>
    <cellStyle name="_Tenaska Comparison_Wind Integration 10GRC_DEM-WP(C) ENERG10C--ctn Mid-C_042010 2010GRC 2" xfId="9427"/>
    <cellStyle name="_x0013__TENASKA REGULATORY ASSET" xfId="9428"/>
    <cellStyle name="_x0013__TENASKA REGULATORY ASSET 2" xfId="9429"/>
    <cellStyle name="_x0013__TENASKA REGULATORY ASSET 2 2" xfId="9430"/>
    <cellStyle name="_x0013__TENASKA REGULATORY ASSET 3" xfId="9431"/>
    <cellStyle name="_Value Copy 11 30 05 gas 12 09 05 AURORA at 12 14 05" xfId="9432"/>
    <cellStyle name="_Value Copy 11 30 05 gas 12 09 05 AURORA at 12 14 05 2" xfId="9433"/>
    <cellStyle name="_Value Copy 11 30 05 gas 12 09 05 AURORA at 12 14 05 2 2" xfId="9434"/>
    <cellStyle name="_Value Copy 11 30 05 gas 12 09 05 AURORA at 12 14 05 2 2 2" xfId="9435"/>
    <cellStyle name="_Value Copy 11 30 05 gas 12 09 05 AURORA at 12 14 05 2 3" xfId="9436"/>
    <cellStyle name="_Value Copy 11 30 05 gas 12 09 05 AURORA at 12 14 05 2 3 2" xfId="9437"/>
    <cellStyle name="_Value Copy 11 30 05 gas 12 09 05 AURORA at 12 14 05 2 4" xfId="9438"/>
    <cellStyle name="_Value Copy 11 30 05 gas 12 09 05 AURORA at 12 14 05 3" xfId="9439"/>
    <cellStyle name="_Value Copy 11 30 05 gas 12 09 05 AURORA at 12 14 05 3 2" xfId="9440"/>
    <cellStyle name="_Value Copy 11 30 05 gas 12 09 05 AURORA at 12 14 05 4" xfId="9441"/>
    <cellStyle name="_Value Copy 11 30 05 gas 12 09 05 AURORA at 12 14 05 4 2" xfId="9442"/>
    <cellStyle name="_Value Copy 11 30 05 gas 12 09 05 AURORA at 12 14 05 4 2 2" xfId="9443"/>
    <cellStyle name="_Value Copy 11 30 05 gas 12 09 05 AURORA at 12 14 05 4 3" xfId="9444"/>
    <cellStyle name="_Value Copy 11 30 05 gas 12 09 05 AURORA at 12 14 05 5" xfId="9445"/>
    <cellStyle name="_Value Copy 11 30 05 gas 12 09 05 AURORA at 12 14 05 5 2" xfId="9446"/>
    <cellStyle name="_Value Copy 11 30 05 gas 12 09 05 AURORA at 12 14 05 6" xfId="9447"/>
    <cellStyle name="_Value Copy 11 30 05 gas 12 09 05 AURORA at 12 14 05 6 2" xfId="9448"/>
    <cellStyle name="_Value Copy 11 30 05 gas 12 09 05 AURORA at 12 14 05 6 2 2" xfId="9449"/>
    <cellStyle name="_Value Copy 11 30 05 gas 12 09 05 AURORA at 12 14 05 6 3" xfId="9450"/>
    <cellStyle name="_Value Copy 11 30 05 gas 12 09 05 AURORA at 12 14 05 7" xfId="9451"/>
    <cellStyle name="_Value Copy 11 30 05 gas 12 09 05 AURORA at 12 14 05 7 2" xfId="9452"/>
    <cellStyle name="_Value Copy 11 30 05 gas 12 09 05 AURORA at 12 14 05 7 2 2" xfId="9453"/>
    <cellStyle name="_Value Copy 11 30 05 gas 12 09 05 AURORA at 12 14 05 7 3" xfId="9454"/>
    <cellStyle name="_Value Copy 11 30 05 gas 12 09 05 AURORA at 12 14 05 8" xfId="9455"/>
    <cellStyle name="_Value Copy 11 30 05 gas 12 09 05 AURORA at 12 14 05_04 07E Wild Horse Wind Expansion (C) (2)" xfId="9456"/>
    <cellStyle name="_Value Copy 11 30 05 gas 12 09 05 AURORA at 12 14 05_04 07E Wild Horse Wind Expansion (C) (2) 2" xfId="9457"/>
    <cellStyle name="_Value Copy 11 30 05 gas 12 09 05 AURORA at 12 14 05_04 07E Wild Horse Wind Expansion (C) (2) 2 2" xfId="9458"/>
    <cellStyle name="_Value Copy 11 30 05 gas 12 09 05 AURORA at 12 14 05_04 07E Wild Horse Wind Expansion (C) (2) 3" xfId="9459"/>
    <cellStyle name="_Value Copy 11 30 05 gas 12 09 05 AURORA at 12 14 05_04 07E Wild Horse Wind Expansion (C) (2) 3 2" xfId="9460"/>
    <cellStyle name="_Value Copy 11 30 05 gas 12 09 05 AURORA at 12 14 05_04 07E Wild Horse Wind Expansion (C) (2) 4" xfId="9461"/>
    <cellStyle name="_Value Copy 11 30 05 gas 12 09 05 AURORA at 12 14 05_04 07E Wild Horse Wind Expansion (C) (2)_Adj Bench DR 3 for Initial Briefs (Electric)" xfId="9462"/>
    <cellStyle name="_Value Copy 11 30 05 gas 12 09 05 AURORA at 12 14 05_04 07E Wild Horse Wind Expansion (C) (2)_Adj Bench DR 3 for Initial Briefs (Electric) 2" xfId="9463"/>
    <cellStyle name="_Value Copy 11 30 05 gas 12 09 05 AURORA at 12 14 05_04 07E Wild Horse Wind Expansion (C) (2)_Adj Bench DR 3 for Initial Briefs (Electric) 2 2" xfId="9464"/>
    <cellStyle name="_Value Copy 11 30 05 gas 12 09 05 AURORA at 12 14 05_04 07E Wild Horse Wind Expansion (C) (2)_Adj Bench DR 3 for Initial Briefs (Electric) 3" xfId="9465"/>
    <cellStyle name="_Value Copy 11 30 05 gas 12 09 05 AURORA at 12 14 05_04 07E Wild Horse Wind Expansion (C) (2)_Adj Bench DR 3 for Initial Briefs (Electric) 3 2" xfId="9466"/>
    <cellStyle name="_Value Copy 11 30 05 gas 12 09 05 AURORA at 12 14 05_04 07E Wild Horse Wind Expansion (C) (2)_Adj Bench DR 3 for Initial Briefs (Electric) 4" xfId="9467"/>
    <cellStyle name="_Value Copy 11 30 05 gas 12 09 05 AURORA at 12 14 05_04 07E Wild Horse Wind Expansion (C) (2)_Adj Bench DR 3 for Initial Briefs (Electric)_DEM-WP(C) ENERG10C--ctn Mid-C_042010 2010GRC" xfId="9468"/>
    <cellStyle name="_Value Copy 11 30 05 gas 12 09 05 AURORA at 12 14 05_04 07E Wild Horse Wind Expansion (C) (2)_Adj Bench DR 3 for Initial Briefs (Electric)_DEM-WP(C) ENERG10C--ctn Mid-C_042010 2010GRC 2" xfId="9469"/>
    <cellStyle name="_Value Copy 11 30 05 gas 12 09 05 AURORA at 12 14 05_04 07E Wild Horse Wind Expansion (C) (2)_Book1" xfId="9470"/>
    <cellStyle name="_Value Copy 11 30 05 gas 12 09 05 AURORA at 12 14 05_04 07E Wild Horse Wind Expansion (C) (2)_Book1 2" xfId="9471"/>
    <cellStyle name="_Value Copy 11 30 05 gas 12 09 05 AURORA at 12 14 05_04 07E Wild Horse Wind Expansion (C) (2)_DEM-WP(C) ENERG10C--ctn Mid-C_042010 2010GRC" xfId="9472"/>
    <cellStyle name="_Value Copy 11 30 05 gas 12 09 05 AURORA at 12 14 05_04 07E Wild Horse Wind Expansion (C) (2)_DEM-WP(C) ENERG10C--ctn Mid-C_042010 2010GRC 2" xfId="9473"/>
    <cellStyle name="_Value Copy 11 30 05 gas 12 09 05 AURORA at 12 14 05_04 07E Wild Horse Wind Expansion (C) (2)_Electric Rev Req Model (2009 GRC) " xfId="9474"/>
    <cellStyle name="_Value Copy 11 30 05 gas 12 09 05 AURORA at 12 14 05_04 07E Wild Horse Wind Expansion (C) (2)_Electric Rev Req Model (2009 GRC)  2" xfId="9475"/>
    <cellStyle name="_Value Copy 11 30 05 gas 12 09 05 AURORA at 12 14 05_04 07E Wild Horse Wind Expansion (C) (2)_Electric Rev Req Model (2009 GRC)  2 2" xfId="9476"/>
    <cellStyle name="_Value Copy 11 30 05 gas 12 09 05 AURORA at 12 14 05_04 07E Wild Horse Wind Expansion (C) (2)_Electric Rev Req Model (2009 GRC)  3" xfId="9477"/>
    <cellStyle name="_Value Copy 11 30 05 gas 12 09 05 AURORA at 12 14 05_04 07E Wild Horse Wind Expansion (C) (2)_Electric Rev Req Model (2009 GRC)  3 2" xfId="9478"/>
    <cellStyle name="_Value Copy 11 30 05 gas 12 09 05 AURORA at 12 14 05_04 07E Wild Horse Wind Expansion (C) (2)_Electric Rev Req Model (2009 GRC)  4" xfId="9479"/>
    <cellStyle name="_Value Copy 11 30 05 gas 12 09 05 AURORA at 12 14 05_04 07E Wild Horse Wind Expansion (C) (2)_Electric Rev Req Model (2009 GRC) _DEM-WP(C) ENERG10C--ctn Mid-C_042010 2010GRC" xfId="9480"/>
    <cellStyle name="_Value Copy 11 30 05 gas 12 09 05 AURORA at 12 14 05_04 07E Wild Horse Wind Expansion (C) (2)_Electric Rev Req Model (2009 GRC) _DEM-WP(C) ENERG10C--ctn Mid-C_042010 2010GRC 2" xfId="9481"/>
    <cellStyle name="_Value Copy 11 30 05 gas 12 09 05 AURORA at 12 14 05_04 07E Wild Horse Wind Expansion (C) (2)_Electric Rev Req Model (2009 GRC) Rebuttal" xfId="9482"/>
    <cellStyle name="_Value Copy 11 30 05 gas 12 09 05 AURORA at 12 14 05_04 07E Wild Horse Wind Expansion (C) (2)_Electric Rev Req Model (2009 GRC) Rebuttal 2" xfId="9483"/>
    <cellStyle name="_Value Copy 11 30 05 gas 12 09 05 AURORA at 12 14 05_04 07E Wild Horse Wind Expansion (C) (2)_Electric Rev Req Model (2009 GRC) Rebuttal 2 2" xfId="9484"/>
    <cellStyle name="_Value Copy 11 30 05 gas 12 09 05 AURORA at 12 14 05_04 07E Wild Horse Wind Expansion (C) (2)_Electric Rev Req Model (2009 GRC) Rebuttal 3" xfId="9485"/>
    <cellStyle name="_Value Copy 11 30 05 gas 12 09 05 AURORA at 12 14 05_04 07E Wild Horse Wind Expansion (C) (2)_Electric Rev Req Model (2009 GRC) Rebuttal REmoval of New  WH Solar AdjustMI" xfId="9486"/>
    <cellStyle name="_Value Copy 11 30 05 gas 12 09 05 AURORA at 12 14 05_04 07E Wild Horse Wind Expansion (C) (2)_Electric Rev Req Model (2009 GRC) Rebuttal REmoval of New  WH Solar AdjustMI 2" xfId="9487"/>
    <cellStyle name="_Value Copy 11 30 05 gas 12 09 05 AURORA at 12 14 05_04 07E Wild Horse Wind Expansion (C) (2)_Electric Rev Req Model (2009 GRC) Rebuttal REmoval of New  WH Solar AdjustMI 2 2" xfId="9488"/>
    <cellStyle name="_Value Copy 11 30 05 gas 12 09 05 AURORA at 12 14 05_04 07E Wild Horse Wind Expansion (C) (2)_Electric Rev Req Model (2009 GRC) Rebuttal REmoval of New  WH Solar AdjustMI 3" xfId="9489"/>
    <cellStyle name="_Value Copy 11 30 05 gas 12 09 05 AURORA at 12 14 05_04 07E Wild Horse Wind Expansion (C) (2)_Electric Rev Req Model (2009 GRC) Rebuttal REmoval of New  WH Solar AdjustMI 3 2" xfId="9490"/>
    <cellStyle name="_Value Copy 11 30 05 gas 12 09 05 AURORA at 12 14 05_04 07E Wild Horse Wind Expansion (C) (2)_Electric Rev Req Model (2009 GRC) Rebuttal REmoval of New  WH Solar AdjustMI 4" xfId="9491"/>
    <cellStyle name="_Value Copy 11 30 05 gas 12 09 05 AURORA at 12 14 05_04 07E Wild Horse Wind Expansion (C) (2)_Electric Rev Req Model (2009 GRC) Rebuttal REmoval of New  WH Solar AdjustMI_DEM-WP(C) ENERG10C--ctn Mid-C_042010 2010GRC" xfId="9492"/>
    <cellStyle name="_Value Copy 11 30 05 gas 12 09 05 AURORA at 12 14 05_04 07E Wild Horse Wind Expansion (C) (2)_Electric Rev Req Model (2009 GRC) Rebuttal REmoval of New  WH Solar AdjustMI_DEM-WP(C) ENERG10C--ctn Mid-C_042010 2010GRC 2" xfId="9493"/>
    <cellStyle name="_Value Copy 11 30 05 gas 12 09 05 AURORA at 12 14 05_04 07E Wild Horse Wind Expansion (C) (2)_Electric Rev Req Model (2009 GRC) Revised 01-18-2010" xfId="9494"/>
    <cellStyle name="_Value Copy 11 30 05 gas 12 09 05 AURORA at 12 14 05_04 07E Wild Horse Wind Expansion (C) (2)_Electric Rev Req Model (2009 GRC) Revised 01-18-2010 2" xfId="9495"/>
    <cellStyle name="_Value Copy 11 30 05 gas 12 09 05 AURORA at 12 14 05_04 07E Wild Horse Wind Expansion (C) (2)_Electric Rev Req Model (2009 GRC) Revised 01-18-2010 2 2" xfId="9496"/>
    <cellStyle name="_Value Copy 11 30 05 gas 12 09 05 AURORA at 12 14 05_04 07E Wild Horse Wind Expansion (C) (2)_Electric Rev Req Model (2009 GRC) Revised 01-18-2010 3" xfId="9497"/>
    <cellStyle name="_Value Copy 11 30 05 gas 12 09 05 AURORA at 12 14 05_04 07E Wild Horse Wind Expansion (C) (2)_Electric Rev Req Model (2009 GRC) Revised 01-18-2010 3 2" xfId="9498"/>
    <cellStyle name="_Value Copy 11 30 05 gas 12 09 05 AURORA at 12 14 05_04 07E Wild Horse Wind Expansion (C) (2)_Electric Rev Req Model (2009 GRC) Revised 01-18-2010 4" xfId="9499"/>
    <cellStyle name="_Value Copy 11 30 05 gas 12 09 05 AURORA at 12 14 05_04 07E Wild Horse Wind Expansion (C) (2)_Electric Rev Req Model (2009 GRC) Revised 01-18-2010_DEM-WP(C) ENERG10C--ctn Mid-C_042010 2010GRC" xfId="9500"/>
    <cellStyle name="_Value Copy 11 30 05 gas 12 09 05 AURORA at 12 14 05_04 07E Wild Horse Wind Expansion (C) (2)_Electric Rev Req Model (2009 GRC) Revised 01-18-2010_DEM-WP(C) ENERG10C--ctn Mid-C_042010 2010GRC 2" xfId="9501"/>
    <cellStyle name="_Value Copy 11 30 05 gas 12 09 05 AURORA at 12 14 05_04 07E Wild Horse Wind Expansion (C) (2)_Electric Rev Req Model (2010 GRC)" xfId="9502"/>
    <cellStyle name="_Value Copy 11 30 05 gas 12 09 05 AURORA at 12 14 05_04 07E Wild Horse Wind Expansion (C) (2)_Electric Rev Req Model (2010 GRC) 2" xfId="9503"/>
    <cellStyle name="_Value Copy 11 30 05 gas 12 09 05 AURORA at 12 14 05_04 07E Wild Horse Wind Expansion (C) (2)_Electric Rev Req Model (2010 GRC) SF" xfId="9504"/>
    <cellStyle name="_Value Copy 11 30 05 gas 12 09 05 AURORA at 12 14 05_04 07E Wild Horse Wind Expansion (C) (2)_Electric Rev Req Model (2010 GRC) SF 2" xfId="9505"/>
    <cellStyle name="_Value Copy 11 30 05 gas 12 09 05 AURORA at 12 14 05_04 07E Wild Horse Wind Expansion (C) (2)_Final Order Electric EXHIBIT A-1" xfId="9506"/>
    <cellStyle name="_Value Copy 11 30 05 gas 12 09 05 AURORA at 12 14 05_04 07E Wild Horse Wind Expansion (C) (2)_Final Order Electric EXHIBIT A-1 2" xfId="9507"/>
    <cellStyle name="_Value Copy 11 30 05 gas 12 09 05 AURORA at 12 14 05_04 07E Wild Horse Wind Expansion (C) (2)_Final Order Electric EXHIBIT A-1 2 2" xfId="9508"/>
    <cellStyle name="_Value Copy 11 30 05 gas 12 09 05 AURORA at 12 14 05_04 07E Wild Horse Wind Expansion (C) (2)_Final Order Electric EXHIBIT A-1 3" xfId="9509"/>
    <cellStyle name="_Value Copy 11 30 05 gas 12 09 05 AURORA at 12 14 05_04 07E Wild Horse Wind Expansion (C) (2)_TENASKA REGULATORY ASSET" xfId="9510"/>
    <cellStyle name="_Value Copy 11 30 05 gas 12 09 05 AURORA at 12 14 05_04 07E Wild Horse Wind Expansion (C) (2)_TENASKA REGULATORY ASSET 2" xfId="9511"/>
    <cellStyle name="_Value Copy 11 30 05 gas 12 09 05 AURORA at 12 14 05_04 07E Wild Horse Wind Expansion (C) (2)_TENASKA REGULATORY ASSET 2 2" xfId="9512"/>
    <cellStyle name="_Value Copy 11 30 05 gas 12 09 05 AURORA at 12 14 05_04 07E Wild Horse Wind Expansion (C) (2)_TENASKA REGULATORY ASSET 3" xfId="9513"/>
    <cellStyle name="_Value Copy 11 30 05 gas 12 09 05 AURORA at 12 14 05_16.37E Wild Horse Expansion DeferralRevwrkingfile SF" xfId="9514"/>
    <cellStyle name="_Value Copy 11 30 05 gas 12 09 05 AURORA at 12 14 05_16.37E Wild Horse Expansion DeferralRevwrkingfile SF 2" xfId="9515"/>
    <cellStyle name="_Value Copy 11 30 05 gas 12 09 05 AURORA at 12 14 05_16.37E Wild Horse Expansion DeferralRevwrkingfile SF 2 2" xfId="9516"/>
    <cellStyle name="_Value Copy 11 30 05 gas 12 09 05 AURORA at 12 14 05_16.37E Wild Horse Expansion DeferralRevwrkingfile SF 3" xfId="9517"/>
    <cellStyle name="_Value Copy 11 30 05 gas 12 09 05 AURORA at 12 14 05_16.37E Wild Horse Expansion DeferralRevwrkingfile SF 3 2" xfId="9518"/>
    <cellStyle name="_Value Copy 11 30 05 gas 12 09 05 AURORA at 12 14 05_16.37E Wild Horse Expansion DeferralRevwrkingfile SF 4" xfId="9519"/>
    <cellStyle name="_Value Copy 11 30 05 gas 12 09 05 AURORA at 12 14 05_16.37E Wild Horse Expansion DeferralRevwrkingfile SF_DEM-WP(C) ENERG10C--ctn Mid-C_042010 2010GRC" xfId="9520"/>
    <cellStyle name="_Value Copy 11 30 05 gas 12 09 05 AURORA at 12 14 05_16.37E Wild Horse Expansion DeferralRevwrkingfile SF_DEM-WP(C) ENERG10C--ctn Mid-C_042010 2010GRC 2" xfId="9521"/>
    <cellStyle name="_Value Copy 11 30 05 gas 12 09 05 AURORA at 12 14 05_2009 Compliance Filing PCA Exhibits for GRC" xfId="9522"/>
    <cellStyle name="_Value Copy 11 30 05 gas 12 09 05 AURORA at 12 14 05_2009 Compliance Filing PCA Exhibits for GRC 2" xfId="9523"/>
    <cellStyle name="_Value Copy 11 30 05 gas 12 09 05 AURORA at 12 14 05_2009 Compliance Filing PCA Exhibits for GRC 2 2" xfId="9524"/>
    <cellStyle name="_Value Copy 11 30 05 gas 12 09 05 AURORA at 12 14 05_2009 Compliance Filing PCA Exhibits for GRC 3" xfId="9525"/>
    <cellStyle name="_Value Copy 11 30 05 gas 12 09 05 AURORA at 12 14 05_2009 GRC Compl Filing - Exhibit D" xfId="9526"/>
    <cellStyle name="_Value Copy 11 30 05 gas 12 09 05 AURORA at 12 14 05_2009 GRC Compl Filing - Exhibit D 2" xfId="9527"/>
    <cellStyle name="_Value Copy 11 30 05 gas 12 09 05 AURORA at 12 14 05_2009 GRC Compl Filing - Exhibit D 2 2" xfId="9528"/>
    <cellStyle name="_Value Copy 11 30 05 gas 12 09 05 AURORA at 12 14 05_2009 GRC Compl Filing - Exhibit D 3" xfId="9529"/>
    <cellStyle name="_Value Copy 11 30 05 gas 12 09 05 AURORA at 12 14 05_2009 GRC Compl Filing - Exhibit D 3 2" xfId="9530"/>
    <cellStyle name="_Value Copy 11 30 05 gas 12 09 05 AURORA at 12 14 05_2009 GRC Compl Filing - Exhibit D 4" xfId="9531"/>
    <cellStyle name="_Value Copy 11 30 05 gas 12 09 05 AURORA at 12 14 05_2009 GRC Compl Filing - Exhibit D_DEM-WP(C) ENERG10C--ctn Mid-C_042010 2010GRC" xfId="9532"/>
    <cellStyle name="_Value Copy 11 30 05 gas 12 09 05 AURORA at 12 14 05_2009 GRC Compl Filing - Exhibit D_DEM-WP(C) ENERG10C--ctn Mid-C_042010 2010GRC 2" xfId="9533"/>
    <cellStyle name="_Value Copy 11 30 05 gas 12 09 05 AURORA at 12 14 05_4 31 Regulatory Assets and Liabilities  7 06- Exhibit D" xfId="9534"/>
    <cellStyle name="_Value Copy 11 30 05 gas 12 09 05 AURORA at 12 14 05_4 31 Regulatory Assets and Liabilities  7 06- Exhibit D 2" xfId="9535"/>
    <cellStyle name="_Value Copy 11 30 05 gas 12 09 05 AURORA at 12 14 05_4 31 Regulatory Assets and Liabilities  7 06- Exhibit D 2 2" xfId="9536"/>
    <cellStyle name="_Value Copy 11 30 05 gas 12 09 05 AURORA at 12 14 05_4 31 Regulatory Assets and Liabilities  7 06- Exhibit D 3" xfId="9537"/>
    <cellStyle name="_Value Copy 11 30 05 gas 12 09 05 AURORA at 12 14 05_4 31 Regulatory Assets and Liabilities  7 06- Exhibit D 3 2" xfId="9538"/>
    <cellStyle name="_Value Copy 11 30 05 gas 12 09 05 AURORA at 12 14 05_4 31 Regulatory Assets and Liabilities  7 06- Exhibit D 4" xfId="9539"/>
    <cellStyle name="_Value Copy 11 30 05 gas 12 09 05 AURORA at 12 14 05_4 31 Regulatory Assets and Liabilities  7 06- Exhibit D_DEM-WP(C) ENERG10C--ctn Mid-C_042010 2010GRC" xfId="9540"/>
    <cellStyle name="_Value Copy 11 30 05 gas 12 09 05 AURORA at 12 14 05_4 31 Regulatory Assets and Liabilities  7 06- Exhibit D_DEM-WP(C) ENERG10C--ctn Mid-C_042010 2010GRC 2" xfId="9541"/>
    <cellStyle name="_Value Copy 11 30 05 gas 12 09 05 AURORA at 12 14 05_4 31 Regulatory Assets and Liabilities  7 06- Exhibit D_NIM Summary" xfId="9542"/>
    <cellStyle name="_Value Copy 11 30 05 gas 12 09 05 AURORA at 12 14 05_4 31 Regulatory Assets and Liabilities  7 06- Exhibit D_NIM Summary 2" xfId="9543"/>
    <cellStyle name="_Value Copy 11 30 05 gas 12 09 05 AURORA at 12 14 05_4 31 Regulatory Assets and Liabilities  7 06- Exhibit D_NIM Summary 2 2" xfId="9544"/>
    <cellStyle name="_Value Copy 11 30 05 gas 12 09 05 AURORA at 12 14 05_4 31 Regulatory Assets and Liabilities  7 06- Exhibit D_NIM Summary 3" xfId="9545"/>
    <cellStyle name="_Value Copy 11 30 05 gas 12 09 05 AURORA at 12 14 05_4 31 Regulatory Assets and Liabilities  7 06- Exhibit D_NIM Summary 3 2" xfId="9546"/>
    <cellStyle name="_Value Copy 11 30 05 gas 12 09 05 AURORA at 12 14 05_4 31 Regulatory Assets and Liabilities  7 06- Exhibit D_NIM Summary 4" xfId="9547"/>
    <cellStyle name="_Value Copy 11 30 05 gas 12 09 05 AURORA at 12 14 05_4 31 Regulatory Assets and Liabilities  7 06- Exhibit D_NIM Summary_DEM-WP(C) ENERG10C--ctn Mid-C_042010 2010GRC" xfId="9548"/>
    <cellStyle name="_Value Copy 11 30 05 gas 12 09 05 AURORA at 12 14 05_4 31 Regulatory Assets and Liabilities  7 06- Exhibit D_NIM Summary_DEM-WP(C) ENERG10C--ctn Mid-C_042010 2010GRC 2" xfId="9549"/>
    <cellStyle name="_Value Copy 11 30 05 gas 12 09 05 AURORA at 12 14 05_4 31E Reg Asset  Liab and EXH D" xfId="9550"/>
    <cellStyle name="_Value Copy 11 30 05 gas 12 09 05 AURORA at 12 14 05_4 31E Reg Asset  Liab and EXH D _ Aug 10 Filing (2)" xfId="9551"/>
    <cellStyle name="_Value Copy 11 30 05 gas 12 09 05 AURORA at 12 14 05_4 31E Reg Asset  Liab and EXH D _ Aug 10 Filing (2) 2" xfId="9552"/>
    <cellStyle name="_Value Copy 11 30 05 gas 12 09 05 AURORA at 12 14 05_4 31E Reg Asset  Liab and EXH D 2" xfId="9553"/>
    <cellStyle name="_Value Copy 11 30 05 gas 12 09 05 AURORA at 12 14 05_4 31E Reg Asset  Liab and EXH D 3" xfId="9554"/>
    <cellStyle name="_Value Copy 11 30 05 gas 12 09 05 AURORA at 12 14 05_4 32 Regulatory Assets and Liabilities  7 06- Exhibit D" xfId="9555"/>
    <cellStyle name="_Value Copy 11 30 05 gas 12 09 05 AURORA at 12 14 05_4 32 Regulatory Assets and Liabilities  7 06- Exhibit D 2" xfId="9556"/>
    <cellStyle name="_Value Copy 11 30 05 gas 12 09 05 AURORA at 12 14 05_4 32 Regulatory Assets and Liabilities  7 06- Exhibit D 2 2" xfId="9557"/>
    <cellStyle name="_Value Copy 11 30 05 gas 12 09 05 AURORA at 12 14 05_4 32 Regulatory Assets and Liabilities  7 06- Exhibit D 3" xfId="9558"/>
    <cellStyle name="_Value Copy 11 30 05 gas 12 09 05 AURORA at 12 14 05_4 32 Regulatory Assets and Liabilities  7 06- Exhibit D 3 2" xfId="9559"/>
    <cellStyle name="_Value Copy 11 30 05 gas 12 09 05 AURORA at 12 14 05_4 32 Regulatory Assets and Liabilities  7 06- Exhibit D 4" xfId="9560"/>
    <cellStyle name="_Value Copy 11 30 05 gas 12 09 05 AURORA at 12 14 05_4 32 Regulatory Assets and Liabilities  7 06- Exhibit D_DEM-WP(C) ENERG10C--ctn Mid-C_042010 2010GRC" xfId="9561"/>
    <cellStyle name="_Value Copy 11 30 05 gas 12 09 05 AURORA at 12 14 05_4 32 Regulatory Assets and Liabilities  7 06- Exhibit D_DEM-WP(C) ENERG10C--ctn Mid-C_042010 2010GRC 2" xfId="9562"/>
    <cellStyle name="_Value Copy 11 30 05 gas 12 09 05 AURORA at 12 14 05_4 32 Regulatory Assets and Liabilities  7 06- Exhibit D_NIM Summary" xfId="9563"/>
    <cellStyle name="_Value Copy 11 30 05 gas 12 09 05 AURORA at 12 14 05_4 32 Regulatory Assets and Liabilities  7 06- Exhibit D_NIM Summary 2" xfId="9564"/>
    <cellStyle name="_Value Copy 11 30 05 gas 12 09 05 AURORA at 12 14 05_4 32 Regulatory Assets and Liabilities  7 06- Exhibit D_NIM Summary 2 2" xfId="9565"/>
    <cellStyle name="_Value Copy 11 30 05 gas 12 09 05 AURORA at 12 14 05_4 32 Regulatory Assets and Liabilities  7 06- Exhibit D_NIM Summary 3" xfId="9566"/>
    <cellStyle name="_Value Copy 11 30 05 gas 12 09 05 AURORA at 12 14 05_4 32 Regulatory Assets and Liabilities  7 06- Exhibit D_NIM Summary 3 2" xfId="9567"/>
    <cellStyle name="_Value Copy 11 30 05 gas 12 09 05 AURORA at 12 14 05_4 32 Regulatory Assets and Liabilities  7 06- Exhibit D_NIM Summary 4" xfId="9568"/>
    <cellStyle name="_Value Copy 11 30 05 gas 12 09 05 AURORA at 12 14 05_4 32 Regulatory Assets and Liabilities  7 06- Exhibit D_NIM Summary_DEM-WP(C) ENERG10C--ctn Mid-C_042010 2010GRC" xfId="9569"/>
    <cellStyle name="_Value Copy 11 30 05 gas 12 09 05 AURORA at 12 14 05_4 32 Regulatory Assets and Liabilities  7 06- Exhibit D_NIM Summary_DEM-WP(C) ENERG10C--ctn Mid-C_042010 2010GRC 2" xfId="9570"/>
    <cellStyle name="_Value Copy 11 30 05 gas 12 09 05 AURORA at 12 14 05_AURORA Total New" xfId="9571"/>
    <cellStyle name="_Value Copy 11 30 05 gas 12 09 05 AURORA at 12 14 05_AURORA Total New 2" xfId="9572"/>
    <cellStyle name="_Value Copy 11 30 05 gas 12 09 05 AURORA at 12 14 05_AURORA Total New 2 2" xfId="9573"/>
    <cellStyle name="_Value Copy 11 30 05 gas 12 09 05 AURORA at 12 14 05_AURORA Total New 3" xfId="9574"/>
    <cellStyle name="_Value Copy 11 30 05 gas 12 09 05 AURORA at 12 14 05_Book2" xfId="9575"/>
    <cellStyle name="_Value Copy 11 30 05 gas 12 09 05 AURORA at 12 14 05_Book2 2" xfId="9576"/>
    <cellStyle name="_Value Copy 11 30 05 gas 12 09 05 AURORA at 12 14 05_Book2 2 2" xfId="9577"/>
    <cellStyle name="_Value Copy 11 30 05 gas 12 09 05 AURORA at 12 14 05_Book2 3" xfId="9578"/>
    <cellStyle name="_Value Copy 11 30 05 gas 12 09 05 AURORA at 12 14 05_Book2 3 2" xfId="9579"/>
    <cellStyle name="_Value Copy 11 30 05 gas 12 09 05 AURORA at 12 14 05_Book2 4" xfId="9580"/>
    <cellStyle name="_Value Copy 11 30 05 gas 12 09 05 AURORA at 12 14 05_Book2_Adj Bench DR 3 for Initial Briefs (Electric)" xfId="9581"/>
    <cellStyle name="_Value Copy 11 30 05 gas 12 09 05 AURORA at 12 14 05_Book2_Adj Bench DR 3 for Initial Briefs (Electric) 2" xfId="9582"/>
    <cellStyle name="_Value Copy 11 30 05 gas 12 09 05 AURORA at 12 14 05_Book2_Adj Bench DR 3 for Initial Briefs (Electric) 2 2" xfId="9583"/>
    <cellStyle name="_Value Copy 11 30 05 gas 12 09 05 AURORA at 12 14 05_Book2_Adj Bench DR 3 for Initial Briefs (Electric) 3" xfId="9584"/>
    <cellStyle name="_Value Copy 11 30 05 gas 12 09 05 AURORA at 12 14 05_Book2_Adj Bench DR 3 for Initial Briefs (Electric) 3 2" xfId="9585"/>
    <cellStyle name="_Value Copy 11 30 05 gas 12 09 05 AURORA at 12 14 05_Book2_Adj Bench DR 3 for Initial Briefs (Electric) 4" xfId="9586"/>
    <cellStyle name="_Value Copy 11 30 05 gas 12 09 05 AURORA at 12 14 05_Book2_Adj Bench DR 3 for Initial Briefs (Electric)_DEM-WP(C) ENERG10C--ctn Mid-C_042010 2010GRC" xfId="9587"/>
    <cellStyle name="_Value Copy 11 30 05 gas 12 09 05 AURORA at 12 14 05_Book2_Adj Bench DR 3 for Initial Briefs (Electric)_DEM-WP(C) ENERG10C--ctn Mid-C_042010 2010GRC 2" xfId="9588"/>
    <cellStyle name="_Value Copy 11 30 05 gas 12 09 05 AURORA at 12 14 05_Book2_DEM-WP(C) ENERG10C--ctn Mid-C_042010 2010GRC" xfId="9589"/>
    <cellStyle name="_Value Copy 11 30 05 gas 12 09 05 AURORA at 12 14 05_Book2_DEM-WP(C) ENERG10C--ctn Mid-C_042010 2010GRC 2" xfId="9590"/>
    <cellStyle name="_Value Copy 11 30 05 gas 12 09 05 AURORA at 12 14 05_Book2_Electric Rev Req Model (2009 GRC) Rebuttal" xfId="9591"/>
    <cellStyle name="_Value Copy 11 30 05 gas 12 09 05 AURORA at 12 14 05_Book2_Electric Rev Req Model (2009 GRC) Rebuttal 2" xfId="9592"/>
    <cellStyle name="_Value Copy 11 30 05 gas 12 09 05 AURORA at 12 14 05_Book2_Electric Rev Req Model (2009 GRC) Rebuttal 2 2" xfId="9593"/>
    <cellStyle name="_Value Copy 11 30 05 gas 12 09 05 AURORA at 12 14 05_Book2_Electric Rev Req Model (2009 GRC) Rebuttal 3" xfId="9594"/>
    <cellStyle name="_Value Copy 11 30 05 gas 12 09 05 AURORA at 12 14 05_Book2_Electric Rev Req Model (2009 GRC) Rebuttal REmoval of New  WH Solar AdjustMI" xfId="9595"/>
    <cellStyle name="_Value Copy 11 30 05 gas 12 09 05 AURORA at 12 14 05_Book2_Electric Rev Req Model (2009 GRC) Rebuttal REmoval of New  WH Solar AdjustMI 2" xfId="9596"/>
    <cellStyle name="_Value Copy 11 30 05 gas 12 09 05 AURORA at 12 14 05_Book2_Electric Rev Req Model (2009 GRC) Rebuttal REmoval of New  WH Solar AdjustMI 2 2" xfId="9597"/>
    <cellStyle name="_Value Copy 11 30 05 gas 12 09 05 AURORA at 12 14 05_Book2_Electric Rev Req Model (2009 GRC) Rebuttal REmoval of New  WH Solar AdjustMI 3" xfId="9598"/>
    <cellStyle name="_Value Copy 11 30 05 gas 12 09 05 AURORA at 12 14 05_Book2_Electric Rev Req Model (2009 GRC) Rebuttal REmoval of New  WH Solar AdjustMI 3 2" xfId="9599"/>
    <cellStyle name="_Value Copy 11 30 05 gas 12 09 05 AURORA at 12 14 05_Book2_Electric Rev Req Model (2009 GRC) Rebuttal REmoval of New  WH Solar AdjustMI 4" xfId="9600"/>
    <cellStyle name="_Value Copy 11 30 05 gas 12 09 05 AURORA at 12 14 05_Book2_Electric Rev Req Model (2009 GRC) Rebuttal REmoval of New  WH Solar AdjustMI_DEM-WP(C) ENERG10C--ctn Mid-C_042010 2010GRC" xfId="9601"/>
    <cellStyle name="_Value Copy 11 30 05 gas 12 09 05 AURORA at 12 14 05_Book2_Electric Rev Req Model (2009 GRC) Rebuttal REmoval of New  WH Solar AdjustMI_DEM-WP(C) ENERG10C--ctn Mid-C_042010 2010GRC 2" xfId="9602"/>
    <cellStyle name="_Value Copy 11 30 05 gas 12 09 05 AURORA at 12 14 05_Book2_Electric Rev Req Model (2009 GRC) Revised 01-18-2010" xfId="9603"/>
    <cellStyle name="_Value Copy 11 30 05 gas 12 09 05 AURORA at 12 14 05_Book2_Electric Rev Req Model (2009 GRC) Revised 01-18-2010 2" xfId="9604"/>
    <cellStyle name="_Value Copy 11 30 05 gas 12 09 05 AURORA at 12 14 05_Book2_Electric Rev Req Model (2009 GRC) Revised 01-18-2010 2 2" xfId="9605"/>
    <cellStyle name="_Value Copy 11 30 05 gas 12 09 05 AURORA at 12 14 05_Book2_Electric Rev Req Model (2009 GRC) Revised 01-18-2010 3" xfId="9606"/>
    <cellStyle name="_Value Copy 11 30 05 gas 12 09 05 AURORA at 12 14 05_Book2_Electric Rev Req Model (2009 GRC) Revised 01-18-2010 3 2" xfId="9607"/>
    <cellStyle name="_Value Copy 11 30 05 gas 12 09 05 AURORA at 12 14 05_Book2_Electric Rev Req Model (2009 GRC) Revised 01-18-2010 4" xfId="9608"/>
    <cellStyle name="_Value Copy 11 30 05 gas 12 09 05 AURORA at 12 14 05_Book2_Electric Rev Req Model (2009 GRC) Revised 01-18-2010_DEM-WP(C) ENERG10C--ctn Mid-C_042010 2010GRC" xfId="9609"/>
    <cellStyle name="_Value Copy 11 30 05 gas 12 09 05 AURORA at 12 14 05_Book2_Electric Rev Req Model (2009 GRC) Revised 01-18-2010_DEM-WP(C) ENERG10C--ctn Mid-C_042010 2010GRC 2" xfId="9610"/>
    <cellStyle name="_Value Copy 11 30 05 gas 12 09 05 AURORA at 12 14 05_Book2_Final Order Electric EXHIBIT A-1" xfId="9611"/>
    <cellStyle name="_Value Copy 11 30 05 gas 12 09 05 AURORA at 12 14 05_Book2_Final Order Electric EXHIBIT A-1 2" xfId="9612"/>
    <cellStyle name="_Value Copy 11 30 05 gas 12 09 05 AURORA at 12 14 05_Book2_Final Order Electric EXHIBIT A-1 2 2" xfId="9613"/>
    <cellStyle name="_Value Copy 11 30 05 gas 12 09 05 AURORA at 12 14 05_Book2_Final Order Electric EXHIBIT A-1 3" xfId="9614"/>
    <cellStyle name="_Value Copy 11 30 05 gas 12 09 05 AURORA at 12 14 05_Book4" xfId="9615"/>
    <cellStyle name="_Value Copy 11 30 05 gas 12 09 05 AURORA at 12 14 05_Book4 2" xfId="9616"/>
    <cellStyle name="_Value Copy 11 30 05 gas 12 09 05 AURORA at 12 14 05_Book4 2 2" xfId="9617"/>
    <cellStyle name="_Value Copy 11 30 05 gas 12 09 05 AURORA at 12 14 05_Book4 3" xfId="9618"/>
    <cellStyle name="_Value Copy 11 30 05 gas 12 09 05 AURORA at 12 14 05_Book4 3 2" xfId="9619"/>
    <cellStyle name="_Value Copy 11 30 05 gas 12 09 05 AURORA at 12 14 05_Book4 4" xfId="9620"/>
    <cellStyle name="_Value Copy 11 30 05 gas 12 09 05 AURORA at 12 14 05_Book4_DEM-WP(C) ENERG10C--ctn Mid-C_042010 2010GRC" xfId="9621"/>
    <cellStyle name="_Value Copy 11 30 05 gas 12 09 05 AURORA at 12 14 05_Book4_DEM-WP(C) ENERG10C--ctn Mid-C_042010 2010GRC 2" xfId="9622"/>
    <cellStyle name="_Value Copy 11 30 05 gas 12 09 05 AURORA at 12 14 05_Book9" xfId="9623"/>
    <cellStyle name="_Value Copy 11 30 05 gas 12 09 05 AURORA at 12 14 05_Book9 2" xfId="9624"/>
    <cellStyle name="_Value Copy 11 30 05 gas 12 09 05 AURORA at 12 14 05_Book9 2 2" xfId="9625"/>
    <cellStyle name="_Value Copy 11 30 05 gas 12 09 05 AURORA at 12 14 05_Book9 3" xfId="9626"/>
    <cellStyle name="_Value Copy 11 30 05 gas 12 09 05 AURORA at 12 14 05_Book9 3 2" xfId="9627"/>
    <cellStyle name="_Value Copy 11 30 05 gas 12 09 05 AURORA at 12 14 05_Book9 4" xfId="9628"/>
    <cellStyle name="_Value Copy 11 30 05 gas 12 09 05 AURORA at 12 14 05_Book9_DEM-WP(C) ENERG10C--ctn Mid-C_042010 2010GRC" xfId="9629"/>
    <cellStyle name="_Value Copy 11 30 05 gas 12 09 05 AURORA at 12 14 05_Book9_DEM-WP(C) ENERG10C--ctn Mid-C_042010 2010GRC 2" xfId="9630"/>
    <cellStyle name="_Value Copy 11 30 05 gas 12 09 05 AURORA at 12 14 05_Check the Interest Calculation" xfId="9631"/>
    <cellStyle name="_Value Copy 11 30 05 gas 12 09 05 AURORA at 12 14 05_Check the Interest Calculation 2" xfId="9632"/>
    <cellStyle name="_Value Copy 11 30 05 gas 12 09 05 AURORA at 12 14 05_Check the Interest Calculation_Scenario 1 REC vs PTC Offset" xfId="9633"/>
    <cellStyle name="_Value Copy 11 30 05 gas 12 09 05 AURORA at 12 14 05_Check the Interest Calculation_Scenario 1 REC vs PTC Offset 2" xfId="9634"/>
    <cellStyle name="_Value Copy 11 30 05 gas 12 09 05 AURORA at 12 14 05_Check the Interest Calculation_Scenario 3" xfId="9635"/>
    <cellStyle name="_Value Copy 11 30 05 gas 12 09 05 AURORA at 12 14 05_Check the Interest Calculation_Scenario 3 2" xfId="9636"/>
    <cellStyle name="_Value Copy 11 30 05 gas 12 09 05 AURORA at 12 14 05_Chelan PUD Power Costs (8-10)" xfId="9637"/>
    <cellStyle name="_Value Copy 11 30 05 gas 12 09 05 AURORA at 12 14 05_Chelan PUD Power Costs (8-10) 2" xfId="9638"/>
    <cellStyle name="_Value Copy 11 30 05 gas 12 09 05 AURORA at 12 14 05_DEM-WP(C) Chelan Power Costs" xfId="9639"/>
    <cellStyle name="_Value Copy 11 30 05 gas 12 09 05 AURORA at 12 14 05_DEM-WP(C) Chelan Power Costs 2" xfId="9640"/>
    <cellStyle name="_Value Copy 11 30 05 gas 12 09 05 AURORA at 12 14 05_DEM-WP(C) ENERG10C--ctn Mid-C_042010 2010GRC" xfId="9641"/>
    <cellStyle name="_Value Copy 11 30 05 gas 12 09 05 AURORA at 12 14 05_DEM-WP(C) ENERG10C--ctn Mid-C_042010 2010GRC 2" xfId="9642"/>
    <cellStyle name="_Value Copy 11 30 05 gas 12 09 05 AURORA at 12 14 05_DEM-WP(C) Gas Transport 2010GRC" xfId="9643"/>
    <cellStyle name="_Value Copy 11 30 05 gas 12 09 05 AURORA at 12 14 05_DEM-WP(C) Gas Transport 2010GRC 2" xfId="9644"/>
    <cellStyle name="_Value Copy 11 30 05 gas 12 09 05 AURORA at 12 14 05_Exh A-1 resulting from UE-112050 effective Jan 1 2012" xfId="9645"/>
    <cellStyle name="_Value Copy 11 30 05 gas 12 09 05 AURORA at 12 14 05_Exh A-1 resulting from UE-112050 effective Jan 1 2012 2" xfId="9646"/>
    <cellStyle name="_Value Copy 11 30 05 gas 12 09 05 AURORA at 12 14 05_Exhibit A-1 effective 4-1-11 fr S Free 12-11" xfId="9647"/>
    <cellStyle name="_Value Copy 11 30 05 gas 12 09 05 AURORA at 12 14 05_Exhibit A-1 effective 4-1-11 fr S Free 12-11 2" xfId="9648"/>
    <cellStyle name="_Value Copy 11 30 05 gas 12 09 05 AURORA at 12 14 05_Exhibit D fr R Gho 12-31-08" xfId="9649"/>
    <cellStyle name="_Value Copy 11 30 05 gas 12 09 05 AURORA at 12 14 05_Exhibit D fr R Gho 12-31-08 2" xfId="9650"/>
    <cellStyle name="_Value Copy 11 30 05 gas 12 09 05 AURORA at 12 14 05_Exhibit D fr R Gho 12-31-08 2 2" xfId="9651"/>
    <cellStyle name="_Value Copy 11 30 05 gas 12 09 05 AURORA at 12 14 05_Exhibit D fr R Gho 12-31-08 3" xfId="9652"/>
    <cellStyle name="_Value Copy 11 30 05 gas 12 09 05 AURORA at 12 14 05_Exhibit D fr R Gho 12-31-08 3 2" xfId="9653"/>
    <cellStyle name="_Value Copy 11 30 05 gas 12 09 05 AURORA at 12 14 05_Exhibit D fr R Gho 12-31-08 4" xfId="9654"/>
    <cellStyle name="_Value Copy 11 30 05 gas 12 09 05 AURORA at 12 14 05_Exhibit D fr R Gho 12-31-08 v2" xfId="9655"/>
    <cellStyle name="_Value Copy 11 30 05 gas 12 09 05 AURORA at 12 14 05_Exhibit D fr R Gho 12-31-08 v2 2" xfId="9656"/>
    <cellStyle name="_Value Copy 11 30 05 gas 12 09 05 AURORA at 12 14 05_Exhibit D fr R Gho 12-31-08 v2 2 2" xfId="9657"/>
    <cellStyle name="_Value Copy 11 30 05 gas 12 09 05 AURORA at 12 14 05_Exhibit D fr R Gho 12-31-08 v2 3" xfId="9658"/>
    <cellStyle name="_Value Copy 11 30 05 gas 12 09 05 AURORA at 12 14 05_Exhibit D fr R Gho 12-31-08 v2 3 2" xfId="9659"/>
    <cellStyle name="_Value Copy 11 30 05 gas 12 09 05 AURORA at 12 14 05_Exhibit D fr R Gho 12-31-08 v2 4" xfId="9660"/>
    <cellStyle name="_Value Copy 11 30 05 gas 12 09 05 AURORA at 12 14 05_Exhibit D fr R Gho 12-31-08 v2_DEM-WP(C) ENERG10C--ctn Mid-C_042010 2010GRC" xfId="9661"/>
    <cellStyle name="_Value Copy 11 30 05 gas 12 09 05 AURORA at 12 14 05_Exhibit D fr R Gho 12-31-08 v2_DEM-WP(C) ENERG10C--ctn Mid-C_042010 2010GRC 2" xfId="9662"/>
    <cellStyle name="_Value Copy 11 30 05 gas 12 09 05 AURORA at 12 14 05_Exhibit D fr R Gho 12-31-08 v2_NIM Summary" xfId="9663"/>
    <cellStyle name="_Value Copy 11 30 05 gas 12 09 05 AURORA at 12 14 05_Exhibit D fr R Gho 12-31-08 v2_NIM Summary 2" xfId="9664"/>
    <cellStyle name="_Value Copy 11 30 05 gas 12 09 05 AURORA at 12 14 05_Exhibit D fr R Gho 12-31-08 v2_NIM Summary 2 2" xfId="9665"/>
    <cellStyle name="_Value Copy 11 30 05 gas 12 09 05 AURORA at 12 14 05_Exhibit D fr R Gho 12-31-08 v2_NIM Summary 3" xfId="9666"/>
    <cellStyle name="_Value Copy 11 30 05 gas 12 09 05 AURORA at 12 14 05_Exhibit D fr R Gho 12-31-08 v2_NIM Summary 3 2" xfId="9667"/>
    <cellStyle name="_Value Copy 11 30 05 gas 12 09 05 AURORA at 12 14 05_Exhibit D fr R Gho 12-31-08 v2_NIM Summary 4" xfId="9668"/>
    <cellStyle name="_Value Copy 11 30 05 gas 12 09 05 AURORA at 12 14 05_Exhibit D fr R Gho 12-31-08 v2_NIM Summary_DEM-WP(C) ENERG10C--ctn Mid-C_042010 2010GRC" xfId="9669"/>
    <cellStyle name="_Value Copy 11 30 05 gas 12 09 05 AURORA at 12 14 05_Exhibit D fr R Gho 12-31-08 v2_NIM Summary_DEM-WP(C) ENERG10C--ctn Mid-C_042010 2010GRC 2" xfId="9670"/>
    <cellStyle name="_Value Copy 11 30 05 gas 12 09 05 AURORA at 12 14 05_Exhibit D fr R Gho 12-31-08_DEM-WP(C) ENERG10C--ctn Mid-C_042010 2010GRC" xfId="9671"/>
    <cellStyle name="_Value Copy 11 30 05 gas 12 09 05 AURORA at 12 14 05_Exhibit D fr R Gho 12-31-08_DEM-WP(C) ENERG10C--ctn Mid-C_042010 2010GRC 2" xfId="9672"/>
    <cellStyle name="_Value Copy 11 30 05 gas 12 09 05 AURORA at 12 14 05_Exhibit D fr R Gho 12-31-08_NIM Summary" xfId="9673"/>
    <cellStyle name="_Value Copy 11 30 05 gas 12 09 05 AURORA at 12 14 05_Exhibit D fr R Gho 12-31-08_NIM Summary 2" xfId="9674"/>
    <cellStyle name="_Value Copy 11 30 05 gas 12 09 05 AURORA at 12 14 05_Exhibit D fr R Gho 12-31-08_NIM Summary 2 2" xfId="9675"/>
    <cellStyle name="_Value Copy 11 30 05 gas 12 09 05 AURORA at 12 14 05_Exhibit D fr R Gho 12-31-08_NIM Summary 3" xfId="9676"/>
    <cellStyle name="_Value Copy 11 30 05 gas 12 09 05 AURORA at 12 14 05_Exhibit D fr R Gho 12-31-08_NIM Summary 3 2" xfId="9677"/>
    <cellStyle name="_Value Copy 11 30 05 gas 12 09 05 AURORA at 12 14 05_Exhibit D fr R Gho 12-31-08_NIM Summary 4" xfId="9678"/>
    <cellStyle name="_Value Copy 11 30 05 gas 12 09 05 AURORA at 12 14 05_Exhibit D fr R Gho 12-31-08_NIM Summary_DEM-WP(C) ENERG10C--ctn Mid-C_042010 2010GRC" xfId="9679"/>
    <cellStyle name="_Value Copy 11 30 05 gas 12 09 05 AURORA at 12 14 05_Exhibit D fr R Gho 12-31-08_NIM Summary_DEM-WP(C) ENERG10C--ctn Mid-C_042010 2010GRC 2" xfId="9680"/>
    <cellStyle name="_Value Copy 11 30 05 gas 12 09 05 AURORA at 12 14 05_Hopkins Ridge Prepaid Tran - Interest Earned RY 12ME Feb  '11" xfId="9681"/>
    <cellStyle name="_Value Copy 11 30 05 gas 12 09 05 AURORA at 12 14 05_Hopkins Ridge Prepaid Tran - Interest Earned RY 12ME Feb  '11 2" xfId="9682"/>
    <cellStyle name="_Value Copy 11 30 05 gas 12 09 05 AURORA at 12 14 05_Hopkins Ridge Prepaid Tran - Interest Earned RY 12ME Feb  '11 2 2" xfId="9683"/>
    <cellStyle name="_Value Copy 11 30 05 gas 12 09 05 AURORA at 12 14 05_Hopkins Ridge Prepaid Tran - Interest Earned RY 12ME Feb  '11 3" xfId="9684"/>
    <cellStyle name="_Value Copy 11 30 05 gas 12 09 05 AURORA at 12 14 05_Hopkins Ridge Prepaid Tran - Interest Earned RY 12ME Feb  '11 3 2" xfId="9685"/>
    <cellStyle name="_Value Copy 11 30 05 gas 12 09 05 AURORA at 12 14 05_Hopkins Ridge Prepaid Tran - Interest Earned RY 12ME Feb  '11 4" xfId="9686"/>
    <cellStyle name="_Value Copy 11 30 05 gas 12 09 05 AURORA at 12 14 05_Hopkins Ridge Prepaid Tran - Interest Earned RY 12ME Feb  '11_DEM-WP(C) ENERG10C--ctn Mid-C_042010 2010GRC" xfId="9687"/>
    <cellStyle name="_Value Copy 11 30 05 gas 12 09 05 AURORA at 12 14 05_Hopkins Ridge Prepaid Tran - Interest Earned RY 12ME Feb  '11_DEM-WP(C) ENERG10C--ctn Mid-C_042010 2010GRC 2" xfId="9688"/>
    <cellStyle name="_Value Copy 11 30 05 gas 12 09 05 AURORA at 12 14 05_Hopkins Ridge Prepaid Tran - Interest Earned RY 12ME Feb  '11_NIM Summary" xfId="9689"/>
    <cellStyle name="_Value Copy 11 30 05 gas 12 09 05 AURORA at 12 14 05_Hopkins Ridge Prepaid Tran - Interest Earned RY 12ME Feb  '11_NIM Summary 2" xfId="9690"/>
    <cellStyle name="_Value Copy 11 30 05 gas 12 09 05 AURORA at 12 14 05_Hopkins Ridge Prepaid Tran - Interest Earned RY 12ME Feb  '11_NIM Summary 2 2" xfId="9691"/>
    <cellStyle name="_Value Copy 11 30 05 gas 12 09 05 AURORA at 12 14 05_Hopkins Ridge Prepaid Tran - Interest Earned RY 12ME Feb  '11_NIM Summary 3" xfId="9692"/>
    <cellStyle name="_Value Copy 11 30 05 gas 12 09 05 AURORA at 12 14 05_Hopkins Ridge Prepaid Tran - Interest Earned RY 12ME Feb  '11_NIM Summary 3 2" xfId="9693"/>
    <cellStyle name="_Value Copy 11 30 05 gas 12 09 05 AURORA at 12 14 05_Hopkins Ridge Prepaid Tran - Interest Earned RY 12ME Feb  '11_NIM Summary 4" xfId="9694"/>
    <cellStyle name="_Value Copy 11 30 05 gas 12 09 05 AURORA at 12 14 05_Hopkins Ridge Prepaid Tran - Interest Earned RY 12ME Feb  '11_NIM Summary_DEM-WP(C) ENERG10C--ctn Mid-C_042010 2010GRC" xfId="9695"/>
    <cellStyle name="_Value Copy 11 30 05 gas 12 09 05 AURORA at 12 14 05_Hopkins Ridge Prepaid Tran - Interest Earned RY 12ME Feb  '11_NIM Summary_DEM-WP(C) ENERG10C--ctn Mid-C_042010 2010GRC 2" xfId="9696"/>
    <cellStyle name="_Value Copy 11 30 05 gas 12 09 05 AURORA at 12 14 05_Hopkins Ridge Prepaid Tran - Interest Earned RY 12ME Feb  '11_Transmission Workbook for May BOD" xfId="9697"/>
    <cellStyle name="_Value Copy 11 30 05 gas 12 09 05 AURORA at 12 14 05_Hopkins Ridge Prepaid Tran - Interest Earned RY 12ME Feb  '11_Transmission Workbook for May BOD 2" xfId="9698"/>
    <cellStyle name="_Value Copy 11 30 05 gas 12 09 05 AURORA at 12 14 05_Hopkins Ridge Prepaid Tran - Interest Earned RY 12ME Feb  '11_Transmission Workbook for May BOD 2 2" xfId="9699"/>
    <cellStyle name="_Value Copy 11 30 05 gas 12 09 05 AURORA at 12 14 05_Hopkins Ridge Prepaid Tran - Interest Earned RY 12ME Feb  '11_Transmission Workbook for May BOD 3" xfId="9700"/>
    <cellStyle name="_Value Copy 11 30 05 gas 12 09 05 AURORA at 12 14 05_Hopkins Ridge Prepaid Tran - Interest Earned RY 12ME Feb  '11_Transmission Workbook for May BOD 3 2" xfId="9701"/>
    <cellStyle name="_Value Copy 11 30 05 gas 12 09 05 AURORA at 12 14 05_Hopkins Ridge Prepaid Tran - Interest Earned RY 12ME Feb  '11_Transmission Workbook for May BOD 4" xfId="9702"/>
    <cellStyle name="_Value Copy 11 30 05 gas 12 09 05 AURORA at 12 14 05_Hopkins Ridge Prepaid Tran - Interest Earned RY 12ME Feb  '11_Transmission Workbook for May BOD_DEM-WP(C) ENERG10C--ctn Mid-C_042010 2010GRC" xfId="9703"/>
    <cellStyle name="_Value Copy 11 30 05 gas 12 09 05 AURORA at 12 14 05_Hopkins Ridge Prepaid Tran - Interest Earned RY 12ME Feb  '11_Transmission Workbook for May BOD_DEM-WP(C) ENERG10C--ctn Mid-C_042010 2010GRC 2" xfId="9704"/>
    <cellStyle name="_Value Copy 11 30 05 gas 12 09 05 AURORA at 12 14 05_Mint Farm Generation BPA" xfId="9705"/>
    <cellStyle name="_Value Copy 11 30 05 gas 12 09 05 AURORA at 12 14 05_NIM Summary" xfId="9706"/>
    <cellStyle name="_Value Copy 11 30 05 gas 12 09 05 AURORA at 12 14 05_NIM Summary 09GRC" xfId="9707"/>
    <cellStyle name="_Value Copy 11 30 05 gas 12 09 05 AURORA at 12 14 05_NIM Summary 09GRC 2" xfId="9708"/>
    <cellStyle name="_Value Copy 11 30 05 gas 12 09 05 AURORA at 12 14 05_NIM Summary 09GRC 2 2" xfId="9709"/>
    <cellStyle name="_Value Copy 11 30 05 gas 12 09 05 AURORA at 12 14 05_NIM Summary 09GRC 3" xfId="9710"/>
    <cellStyle name="_Value Copy 11 30 05 gas 12 09 05 AURORA at 12 14 05_NIM Summary 09GRC 3 2" xfId="9711"/>
    <cellStyle name="_Value Copy 11 30 05 gas 12 09 05 AURORA at 12 14 05_NIM Summary 09GRC 4" xfId="9712"/>
    <cellStyle name="_Value Copy 11 30 05 gas 12 09 05 AURORA at 12 14 05_NIM Summary 09GRC_DEM-WP(C) ENERG10C--ctn Mid-C_042010 2010GRC" xfId="9713"/>
    <cellStyle name="_Value Copy 11 30 05 gas 12 09 05 AURORA at 12 14 05_NIM Summary 09GRC_DEM-WP(C) ENERG10C--ctn Mid-C_042010 2010GRC 2" xfId="9714"/>
    <cellStyle name="_Value Copy 11 30 05 gas 12 09 05 AURORA at 12 14 05_NIM Summary 10" xfId="9715"/>
    <cellStyle name="_Value Copy 11 30 05 gas 12 09 05 AURORA at 12 14 05_NIM Summary 10 2" xfId="9716"/>
    <cellStyle name="_Value Copy 11 30 05 gas 12 09 05 AURORA at 12 14 05_NIM Summary 11" xfId="9717"/>
    <cellStyle name="_Value Copy 11 30 05 gas 12 09 05 AURORA at 12 14 05_NIM Summary 11 2" xfId="9718"/>
    <cellStyle name="_Value Copy 11 30 05 gas 12 09 05 AURORA at 12 14 05_NIM Summary 12" xfId="9719"/>
    <cellStyle name="_Value Copy 11 30 05 gas 12 09 05 AURORA at 12 14 05_NIM Summary 12 2" xfId="9720"/>
    <cellStyle name="_Value Copy 11 30 05 gas 12 09 05 AURORA at 12 14 05_NIM Summary 13" xfId="9721"/>
    <cellStyle name="_Value Copy 11 30 05 gas 12 09 05 AURORA at 12 14 05_NIM Summary 13 2" xfId="9722"/>
    <cellStyle name="_Value Copy 11 30 05 gas 12 09 05 AURORA at 12 14 05_NIM Summary 14" xfId="9723"/>
    <cellStyle name="_Value Copy 11 30 05 gas 12 09 05 AURORA at 12 14 05_NIM Summary 14 2" xfId="9724"/>
    <cellStyle name="_Value Copy 11 30 05 gas 12 09 05 AURORA at 12 14 05_NIM Summary 15" xfId="9725"/>
    <cellStyle name="_Value Copy 11 30 05 gas 12 09 05 AURORA at 12 14 05_NIM Summary 15 2" xfId="9726"/>
    <cellStyle name="_Value Copy 11 30 05 gas 12 09 05 AURORA at 12 14 05_NIM Summary 16" xfId="9727"/>
    <cellStyle name="_Value Copy 11 30 05 gas 12 09 05 AURORA at 12 14 05_NIM Summary 16 2" xfId="9728"/>
    <cellStyle name="_Value Copy 11 30 05 gas 12 09 05 AURORA at 12 14 05_NIM Summary 17" xfId="9729"/>
    <cellStyle name="_Value Copy 11 30 05 gas 12 09 05 AURORA at 12 14 05_NIM Summary 17 2" xfId="9730"/>
    <cellStyle name="_Value Copy 11 30 05 gas 12 09 05 AURORA at 12 14 05_NIM Summary 18" xfId="9731"/>
    <cellStyle name="_Value Copy 11 30 05 gas 12 09 05 AURORA at 12 14 05_NIM Summary 18 2" xfId="9732"/>
    <cellStyle name="_Value Copy 11 30 05 gas 12 09 05 AURORA at 12 14 05_NIM Summary 19" xfId="9733"/>
    <cellStyle name="_Value Copy 11 30 05 gas 12 09 05 AURORA at 12 14 05_NIM Summary 19 2" xfId="9734"/>
    <cellStyle name="_Value Copy 11 30 05 gas 12 09 05 AURORA at 12 14 05_NIM Summary 2" xfId="9735"/>
    <cellStyle name="_Value Copy 11 30 05 gas 12 09 05 AURORA at 12 14 05_NIM Summary 2 2" xfId="9736"/>
    <cellStyle name="_Value Copy 11 30 05 gas 12 09 05 AURORA at 12 14 05_NIM Summary 20" xfId="9737"/>
    <cellStyle name="_Value Copy 11 30 05 gas 12 09 05 AURORA at 12 14 05_NIM Summary 20 2" xfId="9738"/>
    <cellStyle name="_Value Copy 11 30 05 gas 12 09 05 AURORA at 12 14 05_NIM Summary 21" xfId="9739"/>
    <cellStyle name="_Value Copy 11 30 05 gas 12 09 05 AURORA at 12 14 05_NIM Summary 21 2" xfId="9740"/>
    <cellStyle name="_Value Copy 11 30 05 gas 12 09 05 AURORA at 12 14 05_NIM Summary 22" xfId="9741"/>
    <cellStyle name="_Value Copy 11 30 05 gas 12 09 05 AURORA at 12 14 05_NIM Summary 22 2" xfId="9742"/>
    <cellStyle name="_Value Copy 11 30 05 gas 12 09 05 AURORA at 12 14 05_NIM Summary 23" xfId="9743"/>
    <cellStyle name="_Value Copy 11 30 05 gas 12 09 05 AURORA at 12 14 05_NIM Summary 23 2" xfId="9744"/>
    <cellStyle name="_Value Copy 11 30 05 gas 12 09 05 AURORA at 12 14 05_NIM Summary 24" xfId="9745"/>
    <cellStyle name="_Value Copy 11 30 05 gas 12 09 05 AURORA at 12 14 05_NIM Summary 24 2" xfId="9746"/>
    <cellStyle name="_Value Copy 11 30 05 gas 12 09 05 AURORA at 12 14 05_NIM Summary 25" xfId="9747"/>
    <cellStyle name="_Value Copy 11 30 05 gas 12 09 05 AURORA at 12 14 05_NIM Summary 25 2" xfId="9748"/>
    <cellStyle name="_Value Copy 11 30 05 gas 12 09 05 AURORA at 12 14 05_NIM Summary 26" xfId="9749"/>
    <cellStyle name="_Value Copy 11 30 05 gas 12 09 05 AURORA at 12 14 05_NIM Summary 26 2" xfId="9750"/>
    <cellStyle name="_Value Copy 11 30 05 gas 12 09 05 AURORA at 12 14 05_NIM Summary 27" xfId="9751"/>
    <cellStyle name="_Value Copy 11 30 05 gas 12 09 05 AURORA at 12 14 05_NIM Summary 27 2" xfId="9752"/>
    <cellStyle name="_Value Copy 11 30 05 gas 12 09 05 AURORA at 12 14 05_NIM Summary 28" xfId="9753"/>
    <cellStyle name="_Value Copy 11 30 05 gas 12 09 05 AURORA at 12 14 05_NIM Summary 28 2" xfId="9754"/>
    <cellStyle name="_Value Copy 11 30 05 gas 12 09 05 AURORA at 12 14 05_NIM Summary 29" xfId="9755"/>
    <cellStyle name="_Value Copy 11 30 05 gas 12 09 05 AURORA at 12 14 05_NIM Summary 29 2" xfId="9756"/>
    <cellStyle name="_Value Copy 11 30 05 gas 12 09 05 AURORA at 12 14 05_NIM Summary 3" xfId="9757"/>
    <cellStyle name="_Value Copy 11 30 05 gas 12 09 05 AURORA at 12 14 05_NIM Summary 3 2" xfId="9758"/>
    <cellStyle name="_Value Copy 11 30 05 gas 12 09 05 AURORA at 12 14 05_NIM Summary 30" xfId="9759"/>
    <cellStyle name="_Value Copy 11 30 05 gas 12 09 05 AURORA at 12 14 05_NIM Summary 30 2" xfId="9760"/>
    <cellStyle name="_Value Copy 11 30 05 gas 12 09 05 AURORA at 12 14 05_NIM Summary 31" xfId="9761"/>
    <cellStyle name="_Value Copy 11 30 05 gas 12 09 05 AURORA at 12 14 05_NIM Summary 31 2" xfId="9762"/>
    <cellStyle name="_Value Copy 11 30 05 gas 12 09 05 AURORA at 12 14 05_NIM Summary 32" xfId="9763"/>
    <cellStyle name="_Value Copy 11 30 05 gas 12 09 05 AURORA at 12 14 05_NIM Summary 32 2" xfId="9764"/>
    <cellStyle name="_Value Copy 11 30 05 gas 12 09 05 AURORA at 12 14 05_NIM Summary 33" xfId="9765"/>
    <cellStyle name="_Value Copy 11 30 05 gas 12 09 05 AURORA at 12 14 05_NIM Summary 33 2" xfId="9766"/>
    <cellStyle name="_Value Copy 11 30 05 gas 12 09 05 AURORA at 12 14 05_NIM Summary 34" xfId="9767"/>
    <cellStyle name="_Value Copy 11 30 05 gas 12 09 05 AURORA at 12 14 05_NIM Summary 34 2" xfId="9768"/>
    <cellStyle name="_Value Copy 11 30 05 gas 12 09 05 AURORA at 12 14 05_NIM Summary 35" xfId="9769"/>
    <cellStyle name="_Value Copy 11 30 05 gas 12 09 05 AURORA at 12 14 05_NIM Summary 35 2" xfId="9770"/>
    <cellStyle name="_Value Copy 11 30 05 gas 12 09 05 AURORA at 12 14 05_NIM Summary 36" xfId="9771"/>
    <cellStyle name="_Value Copy 11 30 05 gas 12 09 05 AURORA at 12 14 05_NIM Summary 36 2" xfId="9772"/>
    <cellStyle name="_Value Copy 11 30 05 gas 12 09 05 AURORA at 12 14 05_NIM Summary 37" xfId="9773"/>
    <cellStyle name="_Value Copy 11 30 05 gas 12 09 05 AURORA at 12 14 05_NIM Summary 37 2" xfId="9774"/>
    <cellStyle name="_Value Copy 11 30 05 gas 12 09 05 AURORA at 12 14 05_NIM Summary 38" xfId="9775"/>
    <cellStyle name="_Value Copy 11 30 05 gas 12 09 05 AURORA at 12 14 05_NIM Summary 38 2" xfId="9776"/>
    <cellStyle name="_Value Copy 11 30 05 gas 12 09 05 AURORA at 12 14 05_NIM Summary 39" xfId="9777"/>
    <cellStyle name="_Value Copy 11 30 05 gas 12 09 05 AURORA at 12 14 05_NIM Summary 39 2" xfId="9778"/>
    <cellStyle name="_Value Copy 11 30 05 gas 12 09 05 AURORA at 12 14 05_NIM Summary 4" xfId="9779"/>
    <cellStyle name="_Value Copy 11 30 05 gas 12 09 05 AURORA at 12 14 05_NIM Summary 4 2" xfId="9780"/>
    <cellStyle name="_Value Copy 11 30 05 gas 12 09 05 AURORA at 12 14 05_NIM Summary 40" xfId="9781"/>
    <cellStyle name="_Value Copy 11 30 05 gas 12 09 05 AURORA at 12 14 05_NIM Summary 40 2" xfId="9782"/>
    <cellStyle name="_Value Copy 11 30 05 gas 12 09 05 AURORA at 12 14 05_NIM Summary 41" xfId="9783"/>
    <cellStyle name="_Value Copy 11 30 05 gas 12 09 05 AURORA at 12 14 05_NIM Summary 41 2" xfId="9784"/>
    <cellStyle name="_Value Copy 11 30 05 gas 12 09 05 AURORA at 12 14 05_NIM Summary 42" xfId="9785"/>
    <cellStyle name="_Value Copy 11 30 05 gas 12 09 05 AURORA at 12 14 05_NIM Summary 42 2" xfId="9786"/>
    <cellStyle name="_Value Copy 11 30 05 gas 12 09 05 AURORA at 12 14 05_NIM Summary 43" xfId="9787"/>
    <cellStyle name="_Value Copy 11 30 05 gas 12 09 05 AURORA at 12 14 05_NIM Summary 43 2" xfId="9788"/>
    <cellStyle name="_Value Copy 11 30 05 gas 12 09 05 AURORA at 12 14 05_NIM Summary 44" xfId="9789"/>
    <cellStyle name="_Value Copy 11 30 05 gas 12 09 05 AURORA at 12 14 05_NIM Summary 44 2" xfId="9790"/>
    <cellStyle name="_Value Copy 11 30 05 gas 12 09 05 AURORA at 12 14 05_NIM Summary 45" xfId="9791"/>
    <cellStyle name="_Value Copy 11 30 05 gas 12 09 05 AURORA at 12 14 05_NIM Summary 45 2" xfId="9792"/>
    <cellStyle name="_Value Copy 11 30 05 gas 12 09 05 AURORA at 12 14 05_NIM Summary 46" xfId="9793"/>
    <cellStyle name="_Value Copy 11 30 05 gas 12 09 05 AURORA at 12 14 05_NIM Summary 46 2" xfId="9794"/>
    <cellStyle name="_Value Copy 11 30 05 gas 12 09 05 AURORA at 12 14 05_NIM Summary 47" xfId="9795"/>
    <cellStyle name="_Value Copy 11 30 05 gas 12 09 05 AURORA at 12 14 05_NIM Summary 47 2" xfId="9796"/>
    <cellStyle name="_Value Copy 11 30 05 gas 12 09 05 AURORA at 12 14 05_NIM Summary 48" xfId="9797"/>
    <cellStyle name="_Value Copy 11 30 05 gas 12 09 05 AURORA at 12 14 05_NIM Summary 49" xfId="9798"/>
    <cellStyle name="_Value Copy 11 30 05 gas 12 09 05 AURORA at 12 14 05_NIM Summary 5" xfId="9799"/>
    <cellStyle name="_Value Copy 11 30 05 gas 12 09 05 AURORA at 12 14 05_NIM Summary 5 2" xfId="9800"/>
    <cellStyle name="_Value Copy 11 30 05 gas 12 09 05 AURORA at 12 14 05_NIM Summary 50" xfId="9801"/>
    <cellStyle name="_Value Copy 11 30 05 gas 12 09 05 AURORA at 12 14 05_NIM Summary 51" xfId="9802"/>
    <cellStyle name="_Value Copy 11 30 05 gas 12 09 05 AURORA at 12 14 05_NIM Summary 6" xfId="9803"/>
    <cellStyle name="_Value Copy 11 30 05 gas 12 09 05 AURORA at 12 14 05_NIM Summary 6 2" xfId="9804"/>
    <cellStyle name="_Value Copy 11 30 05 gas 12 09 05 AURORA at 12 14 05_NIM Summary 7" xfId="9805"/>
    <cellStyle name="_Value Copy 11 30 05 gas 12 09 05 AURORA at 12 14 05_NIM Summary 7 2" xfId="9806"/>
    <cellStyle name="_Value Copy 11 30 05 gas 12 09 05 AURORA at 12 14 05_NIM Summary 8" xfId="9807"/>
    <cellStyle name="_Value Copy 11 30 05 gas 12 09 05 AURORA at 12 14 05_NIM Summary 8 2" xfId="9808"/>
    <cellStyle name="_Value Copy 11 30 05 gas 12 09 05 AURORA at 12 14 05_NIM Summary 9" xfId="9809"/>
    <cellStyle name="_Value Copy 11 30 05 gas 12 09 05 AURORA at 12 14 05_NIM Summary 9 2" xfId="9810"/>
    <cellStyle name="_Value Copy 11 30 05 gas 12 09 05 AURORA at 12 14 05_NIM Summary_DEM-WP(C) ENERG10C--ctn Mid-C_042010 2010GRC" xfId="9811"/>
    <cellStyle name="_Value Copy 11 30 05 gas 12 09 05 AURORA at 12 14 05_NIM Summary_DEM-WP(C) ENERG10C--ctn Mid-C_042010 2010GRC 2" xfId="9812"/>
    <cellStyle name="_Value Copy 11 30 05 gas 12 09 05 AURORA at 12 14 05_PCA 10 -  Exhibit D Dec 2011" xfId="9813"/>
    <cellStyle name="_Value Copy 11 30 05 gas 12 09 05 AURORA at 12 14 05_PCA 10 -  Exhibit D Dec 2011 2" xfId="9814"/>
    <cellStyle name="_Value Copy 11 30 05 gas 12 09 05 AURORA at 12 14 05_PCA 10 -  Exhibit D from A Kellogg Jan 2011" xfId="9815"/>
    <cellStyle name="_Value Copy 11 30 05 gas 12 09 05 AURORA at 12 14 05_PCA 10 -  Exhibit D from A Kellogg Jan 2011 2" xfId="9816"/>
    <cellStyle name="_Value Copy 11 30 05 gas 12 09 05 AURORA at 12 14 05_PCA 10 -  Exhibit D from A Kellogg July 2011" xfId="9817"/>
    <cellStyle name="_Value Copy 11 30 05 gas 12 09 05 AURORA at 12 14 05_PCA 10 -  Exhibit D from A Kellogg July 2011 2" xfId="9818"/>
    <cellStyle name="_Value Copy 11 30 05 gas 12 09 05 AURORA at 12 14 05_PCA 10 -  Exhibit D from S Free Rcv'd 12-11" xfId="9819"/>
    <cellStyle name="_Value Copy 11 30 05 gas 12 09 05 AURORA at 12 14 05_PCA 10 -  Exhibit D from S Free Rcv'd 12-11 2" xfId="9820"/>
    <cellStyle name="_Value Copy 11 30 05 gas 12 09 05 AURORA at 12 14 05_PCA 11 -  Exhibit D Jan 2012 fr A Kellogg" xfId="9821"/>
    <cellStyle name="_Value Copy 11 30 05 gas 12 09 05 AURORA at 12 14 05_PCA 11 -  Exhibit D Jan 2012 fr A Kellogg 2" xfId="9822"/>
    <cellStyle name="_Value Copy 11 30 05 gas 12 09 05 AURORA at 12 14 05_PCA 11 -  Exhibit D Jan 2012 WF" xfId="9823"/>
    <cellStyle name="_Value Copy 11 30 05 gas 12 09 05 AURORA at 12 14 05_PCA 11 -  Exhibit D Jan 2012 WF 2" xfId="9824"/>
    <cellStyle name="_Value Copy 11 30 05 gas 12 09 05 AURORA at 12 14 05_PCA 7 - Exhibit D update 11_30_08 (2)" xfId="9825"/>
    <cellStyle name="_Value Copy 11 30 05 gas 12 09 05 AURORA at 12 14 05_PCA 7 - Exhibit D update 11_30_08 (2) 2" xfId="9826"/>
    <cellStyle name="_Value Copy 11 30 05 gas 12 09 05 AURORA at 12 14 05_PCA 7 - Exhibit D update 11_30_08 (2) 2 2" xfId="9827"/>
    <cellStyle name="_Value Copy 11 30 05 gas 12 09 05 AURORA at 12 14 05_PCA 7 - Exhibit D update 11_30_08 (2) 2 2 2" xfId="9828"/>
    <cellStyle name="_Value Copy 11 30 05 gas 12 09 05 AURORA at 12 14 05_PCA 7 - Exhibit D update 11_30_08 (2) 2 3" xfId="9829"/>
    <cellStyle name="_Value Copy 11 30 05 gas 12 09 05 AURORA at 12 14 05_PCA 7 - Exhibit D update 11_30_08 (2) 3" xfId="9830"/>
    <cellStyle name="_Value Copy 11 30 05 gas 12 09 05 AURORA at 12 14 05_PCA 7 - Exhibit D update 11_30_08 (2) 3 2" xfId="9831"/>
    <cellStyle name="_Value Copy 11 30 05 gas 12 09 05 AURORA at 12 14 05_PCA 7 - Exhibit D update 11_30_08 (2) 4" xfId="9832"/>
    <cellStyle name="_Value Copy 11 30 05 gas 12 09 05 AURORA at 12 14 05_PCA 7 - Exhibit D update 11_30_08 (2) 4 2" xfId="9833"/>
    <cellStyle name="_Value Copy 11 30 05 gas 12 09 05 AURORA at 12 14 05_PCA 7 - Exhibit D update 11_30_08 (2) 5" xfId="9834"/>
    <cellStyle name="_Value Copy 11 30 05 gas 12 09 05 AURORA at 12 14 05_PCA 7 - Exhibit D update 11_30_08 (2)_DEM-WP(C) ENERG10C--ctn Mid-C_042010 2010GRC" xfId="9835"/>
    <cellStyle name="_Value Copy 11 30 05 gas 12 09 05 AURORA at 12 14 05_PCA 7 - Exhibit D update 11_30_08 (2)_DEM-WP(C) ENERG10C--ctn Mid-C_042010 2010GRC 2" xfId="9836"/>
    <cellStyle name="_Value Copy 11 30 05 gas 12 09 05 AURORA at 12 14 05_PCA 7 - Exhibit D update 11_30_08 (2)_NIM Summary" xfId="9837"/>
    <cellStyle name="_Value Copy 11 30 05 gas 12 09 05 AURORA at 12 14 05_PCA 7 - Exhibit D update 11_30_08 (2)_NIM Summary 2" xfId="9838"/>
    <cellStyle name="_Value Copy 11 30 05 gas 12 09 05 AURORA at 12 14 05_PCA 7 - Exhibit D update 11_30_08 (2)_NIM Summary 2 2" xfId="9839"/>
    <cellStyle name="_Value Copy 11 30 05 gas 12 09 05 AURORA at 12 14 05_PCA 7 - Exhibit D update 11_30_08 (2)_NIM Summary 3" xfId="9840"/>
    <cellStyle name="_Value Copy 11 30 05 gas 12 09 05 AURORA at 12 14 05_PCA 7 - Exhibit D update 11_30_08 (2)_NIM Summary 3 2" xfId="9841"/>
    <cellStyle name="_Value Copy 11 30 05 gas 12 09 05 AURORA at 12 14 05_PCA 7 - Exhibit D update 11_30_08 (2)_NIM Summary 4" xfId="9842"/>
    <cellStyle name="_Value Copy 11 30 05 gas 12 09 05 AURORA at 12 14 05_PCA 7 - Exhibit D update 11_30_08 (2)_NIM Summary_DEM-WP(C) ENERG10C--ctn Mid-C_042010 2010GRC" xfId="9843"/>
    <cellStyle name="_Value Copy 11 30 05 gas 12 09 05 AURORA at 12 14 05_PCA 7 - Exhibit D update 11_30_08 (2)_NIM Summary_DEM-WP(C) ENERG10C--ctn Mid-C_042010 2010GRC 2" xfId="9844"/>
    <cellStyle name="_Value Copy 11 30 05 gas 12 09 05 AURORA at 12 14 05_PCA 8 - Exhibit D update 12_31_09" xfId="9845"/>
    <cellStyle name="_Value Copy 11 30 05 gas 12 09 05 AURORA at 12 14 05_PCA 8 - Exhibit D update 12_31_09 2" xfId="9846"/>
    <cellStyle name="_Value Copy 11 30 05 gas 12 09 05 AURORA at 12 14 05_PCA 8 - Exhibit D update 12_31_09 2 2" xfId="9847"/>
    <cellStyle name="_Value Copy 11 30 05 gas 12 09 05 AURORA at 12 14 05_PCA 8 - Exhibit D update 12_31_09 3" xfId="9848"/>
    <cellStyle name="_Value Copy 11 30 05 gas 12 09 05 AURORA at 12 14 05_PCA 9 -  Exhibit D April 2010" xfId="9849"/>
    <cellStyle name="_Value Copy 11 30 05 gas 12 09 05 AURORA at 12 14 05_PCA 9 -  Exhibit D April 2010 (3)" xfId="9850"/>
    <cellStyle name="_Value Copy 11 30 05 gas 12 09 05 AURORA at 12 14 05_PCA 9 -  Exhibit D April 2010 (3) 2" xfId="9851"/>
    <cellStyle name="_Value Copy 11 30 05 gas 12 09 05 AURORA at 12 14 05_PCA 9 -  Exhibit D April 2010 (3) 2 2" xfId="9852"/>
    <cellStyle name="_Value Copy 11 30 05 gas 12 09 05 AURORA at 12 14 05_PCA 9 -  Exhibit D April 2010 (3) 3" xfId="9853"/>
    <cellStyle name="_Value Copy 11 30 05 gas 12 09 05 AURORA at 12 14 05_PCA 9 -  Exhibit D April 2010 (3) 3 2" xfId="9854"/>
    <cellStyle name="_Value Copy 11 30 05 gas 12 09 05 AURORA at 12 14 05_PCA 9 -  Exhibit D April 2010 (3) 4" xfId="9855"/>
    <cellStyle name="_Value Copy 11 30 05 gas 12 09 05 AURORA at 12 14 05_PCA 9 -  Exhibit D April 2010 (3)_DEM-WP(C) ENERG10C--ctn Mid-C_042010 2010GRC" xfId="9856"/>
    <cellStyle name="_Value Copy 11 30 05 gas 12 09 05 AURORA at 12 14 05_PCA 9 -  Exhibit D April 2010 (3)_DEM-WP(C) ENERG10C--ctn Mid-C_042010 2010GRC 2" xfId="9857"/>
    <cellStyle name="_Value Copy 11 30 05 gas 12 09 05 AURORA at 12 14 05_PCA 9 -  Exhibit D April 2010 2" xfId="9858"/>
    <cellStyle name="_Value Copy 11 30 05 gas 12 09 05 AURORA at 12 14 05_PCA 9 -  Exhibit D April 2010 2 2" xfId="9859"/>
    <cellStyle name="_Value Copy 11 30 05 gas 12 09 05 AURORA at 12 14 05_PCA 9 -  Exhibit D April 2010 3" xfId="9860"/>
    <cellStyle name="_Value Copy 11 30 05 gas 12 09 05 AURORA at 12 14 05_PCA 9 -  Exhibit D April 2010 3 2" xfId="9861"/>
    <cellStyle name="_Value Copy 11 30 05 gas 12 09 05 AURORA at 12 14 05_PCA 9 -  Exhibit D April 2010 4" xfId="9862"/>
    <cellStyle name="_Value Copy 11 30 05 gas 12 09 05 AURORA at 12 14 05_PCA 9 -  Exhibit D April 2010 4 2" xfId="9863"/>
    <cellStyle name="_Value Copy 11 30 05 gas 12 09 05 AURORA at 12 14 05_PCA 9 -  Exhibit D April 2010 5" xfId="9864"/>
    <cellStyle name="_Value Copy 11 30 05 gas 12 09 05 AURORA at 12 14 05_PCA 9 -  Exhibit D April 2010 5 2" xfId="9865"/>
    <cellStyle name="_Value Copy 11 30 05 gas 12 09 05 AURORA at 12 14 05_PCA 9 -  Exhibit D April 2010 6" xfId="9866"/>
    <cellStyle name="_Value Copy 11 30 05 gas 12 09 05 AURORA at 12 14 05_PCA 9 -  Exhibit D April 2010 6 2" xfId="9867"/>
    <cellStyle name="_Value Copy 11 30 05 gas 12 09 05 AURORA at 12 14 05_PCA 9 -  Exhibit D April 2010 7" xfId="9868"/>
    <cellStyle name="_Value Copy 11 30 05 gas 12 09 05 AURORA at 12 14 05_PCA 9 -  Exhibit D Feb 2010" xfId="9869"/>
    <cellStyle name="_Value Copy 11 30 05 gas 12 09 05 AURORA at 12 14 05_PCA 9 -  Exhibit D Feb 2010 2" xfId="9870"/>
    <cellStyle name="_Value Copy 11 30 05 gas 12 09 05 AURORA at 12 14 05_PCA 9 -  Exhibit D Feb 2010 2 2" xfId="9871"/>
    <cellStyle name="_Value Copy 11 30 05 gas 12 09 05 AURORA at 12 14 05_PCA 9 -  Exhibit D Feb 2010 3" xfId="9872"/>
    <cellStyle name="_Value Copy 11 30 05 gas 12 09 05 AURORA at 12 14 05_PCA 9 -  Exhibit D Feb 2010 v2" xfId="9873"/>
    <cellStyle name="_Value Copy 11 30 05 gas 12 09 05 AURORA at 12 14 05_PCA 9 -  Exhibit D Feb 2010 v2 2" xfId="9874"/>
    <cellStyle name="_Value Copy 11 30 05 gas 12 09 05 AURORA at 12 14 05_PCA 9 -  Exhibit D Feb 2010 v2 2 2" xfId="9875"/>
    <cellStyle name="_Value Copy 11 30 05 gas 12 09 05 AURORA at 12 14 05_PCA 9 -  Exhibit D Feb 2010 v2 3" xfId="9876"/>
    <cellStyle name="_Value Copy 11 30 05 gas 12 09 05 AURORA at 12 14 05_PCA 9 -  Exhibit D Feb 2010 WF" xfId="9877"/>
    <cellStyle name="_Value Copy 11 30 05 gas 12 09 05 AURORA at 12 14 05_PCA 9 -  Exhibit D Feb 2010 WF 2" xfId="9878"/>
    <cellStyle name="_Value Copy 11 30 05 gas 12 09 05 AURORA at 12 14 05_PCA 9 -  Exhibit D Feb 2010 WF 2 2" xfId="9879"/>
    <cellStyle name="_Value Copy 11 30 05 gas 12 09 05 AURORA at 12 14 05_PCA 9 -  Exhibit D Feb 2010 WF 3" xfId="9880"/>
    <cellStyle name="_Value Copy 11 30 05 gas 12 09 05 AURORA at 12 14 05_PCA 9 -  Exhibit D Jan 2010" xfId="9881"/>
    <cellStyle name="_Value Copy 11 30 05 gas 12 09 05 AURORA at 12 14 05_PCA 9 -  Exhibit D Jan 2010 2" xfId="9882"/>
    <cellStyle name="_Value Copy 11 30 05 gas 12 09 05 AURORA at 12 14 05_PCA 9 -  Exhibit D Jan 2010 2 2" xfId="9883"/>
    <cellStyle name="_Value Copy 11 30 05 gas 12 09 05 AURORA at 12 14 05_PCA 9 -  Exhibit D Jan 2010 3" xfId="9884"/>
    <cellStyle name="_Value Copy 11 30 05 gas 12 09 05 AURORA at 12 14 05_PCA 9 -  Exhibit D March 2010 (2)" xfId="9885"/>
    <cellStyle name="_Value Copy 11 30 05 gas 12 09 05 AURORA at 12 14 05_PCA 9 -  Exhibit D March 2010 (2) 2" xfId="9886"/>
    <cellStyle name="_Value Copy 11 30 05 gas 12 09 05 AURORA at 12 14 05_PCA 9 -  Exhibit D March 2010 (2) 2 2" xfId="9887"/>
    <cellStyle name="_Value Copy 11 30 05 gas 12 09 05 AURORA at 12 14 05_PCA 9 -  Exhibit D March 2010 (2) 3" xfId="9888"/>
    <cellStyle name="_Value Copy 11 30 05 gas 12 09 05 AURORA at 12 14 05_PCA 9 -  Exhibit D Nov 2010" xfId="9889"/>
    <cellStyle name="_Value Copy 11 30 05 gas 12 09 05 AURORA at 12 14 05_PCA 9 -  Exhibit D Nov 2010 2" xfId="9890"/>
    <cellStyle name="_Value Copy 11 30 05 gas 12 09 05 AURORA at 12 14 05_PCA 9 -  Exhibit D Nov 2010 2 2" xfId="9891"/>
    <cellStyle name="_Value Copy 11 30 05 gas 12 09 05 AURORA at 12 14 05_PCA 9 -  Exhibit D Nov 2010 3" xfId="9892"/>
    <cellStyle name="_Value Copy 11 30 05 gas 12 09 05 AURORA at 12 14 05_PCA 9 - Exhibit D at August 2010" xfId="9893"/>
    <cellStyle name="_Value Copy 11 30 05 gas 12 09 05 AURORA at 12 14 05_PCA 9 - Exhibit D at August 2010 2" xfId="9894"/>
    <cellStyle name="_Value Copy 11 30 05 gas 12 09 05 AURORA at 12 14 05_PCA 9 - Exhibit D at August 2010 2 2" xfId="9895"/>
    <cellStyle name="_Value Copy 11 30 05 gas 12 09 05 AURORA at 12 14 05_PCA 9 - Exhibit D at August 2010 3" xfId="9896"/>
    <cellStyle name="_Value Copy 11 30 05 gas 12 09 05 AURORA at 12 14 05_PCA 9 - Exhibit D June 2010 GRC" xfId="9897"/>
    <cellStyle name="_Value Copy 11 30 05 gas 12 09 05 AURORA at 12 14 05_PCA 9 - Exhibit D June 2010 GRC 2" xfId="9898"/>
    <cellStyle name="_Value Copy 11 30 05 gas 12 09 05 AURORA at 12 14 05_PCA 9 - Exhibit D June 2010 GRC 2 2" xfId="9899"/>
    <cellStyle name="_Value Copy 11 30 05 gas 12 09 05 AURORA at 12 14 05_PCA 9 - Exhibit D June 2010 GRC 3" xfId="9900"/>
    <cellStyle name="_Value Copy 11 30 05 gas 12 09 05 AURORA at 12 14 05_Power Costs - Comparison bx Rbtl-Staff-Jt-PC" xfId="9901"/>
    <cellStyle name="_Value Copy 11 30 05 gas 12 09 05 AURORA at 12 14 05_Power Costs - Comparison bx Rbtl-Staff-Jt-PC 2" xfId="9902"/>
    <cellStyle name="_Value Copy 11 30 05 gas 12 09 05 AURORA at 12 14 05_Power Costs - Comparison bx Rbtl-Staff-Jt-PC 2 2" xfId="9903"/>
    <cellStyle name="_Value Copy 11 30 05 gas 12 09 05 AURORA at 12 14 05_Power Costs - Comparison bx Rbtl-Staff-Jt-PC 3" xfId="9904"/>
    <cellStyle name="_Value Copy 11 30 05 gas 12 09 05 AURORA at 12 14 05_Power Costs - Comparison bx Rbtl-Staff-Jt-PC 3 2" xfId="9905"/>
    <cellStyle name="_Value Copy 11 30 05 gas 12 09 05 AURORA at 12 14 05_Power Costs - Comparison bx Rbtl-Staff-Jt-PC 4" xfId="9906"/>
    <cellStyle name="_Value Copy 11 30 05 gas 12 09 05 AURORA at 12 14 05_Power Costs - Comparison bx Rbtl-Staff-Jt-PC_Adj Bench DR 3 for Initial Briefs (Electric)" xfId="9907"/>
    <cellStyle name="_Value Copy 11 30 05 gas 12 09 05 AURORA at 12 14 05_Power Costs - Comparison bx Rbtl-Staff-Jt-PC_Adj Bench DR 3 for Initial Briefs (Electric) 2" xfId="9908"/>
    <cellStyle name="_Value Copy 11 30 05 gas 12 09 05 AURORA at 12 14 05_Power Costs - Comparison bx Rbtl-Staff-Jt-PC_Adj Bench DR 3 for Initial Briefs (Electric) 2 2" xfId="9909"/>
    <cellStyle name="_Value Copy 11 30 05 gas 12 09 05 AURORA at 12 14 05_Power Costs - Comparison bx Rbtl-Staff-Jt-PC_Adj Bench DR 3 for Initial Briefs (Electric) 3" xfId="9910"/>
    <cellStyle name="_Value Copy 11 30 05 gas 12 09 05 AURORA at 12 14 05_Power Costs - Comparison bx Rbtl-Staff-Jt-PC_Adj Bench DR 3 for Initial Briefs (Electric) 3 2" xfId="9911"/>
    <cellStyle name="_Value Copy 11 30 05 gas 12 09 05 AURORA at 12 14 05_Power Costs - Comparison bx Rbtl-Staff-Jt-PC_Adj Bench DR 3 for Initial Briefs (Electric) 4" xfId="9912"/>
    <cellStyle name="_Value Copy 11 30 05 gas 12 09 05 AURORA at 12 14 05_Power Costs - Comparison bx Rbtl-Staff-Jt-PC_Adj Bench DR 3 for Initial Briefs (Electric)_DEM-WP(C) ENERG10C--ctn Mid-C_042010 2010GRC" xfId="9913"/>
    <cellStyle name="_Value Copy 11 30 05 gas 12 09 05 AURORA at 12 14 05_Power Costs - Comparison bx Rbtl-Staff-Jt-PC_Adj Bench DR 3 for Initial Briefs (Electric)_DEM-WP(C) ENERG10C--ctn Mid-C_042010 2010GRC 2" xfId="9914"/>
    <cellStyle name="_Value Copy 11 30 05 gas 12 09 05 AURORA at 12 14 05_Power Costs - Comparison bx Rbtl-Staff-Jt-PC_DEM-WP(C) ENERG10C--ctn Mid-C_042010 2010GRC" xfId="9915"/>
    <cellStyle name="_Value Copy 11 30 05 gas 12 09 05 AURORA at 12 14 05_Power Costs - Comparison bx Rbtl-Staff-Jt-PC_DEM-WP(C) ENERG10C--ctn Mid-C_042010 2010GRC 2" xfId="9916"/>
    <cellStyle name="_Value Copy 11 30 05 gas 12 09 05 AURORA at 12 14 05_Power Costs - Comparison bx Rbtl-Staff-Jt-PC_Electric Rev Req Model (2009 GRC) Rebuttal" xfId="9917"/>
    <cellStyle name="_Value Copy 11 30 05 gas 12 09 05 AURORA at 12 14 05_Power Costs - Comparison bx Rbtl-Staff-Jt-PC_Electric Rev Req Model (2009 GRC) Rebuttal 2" xfId="9918"/>
    <cellStyle name="_Value Copy 11 30 05 gas 12 09 05 AURORA at 12 14 05_Power Costs - Comparison bx Rbtl-Staff-Jt-PC_Electric Rev Req Model (2009 GRC) Rebuttal 2 2" xfId="9919"/>
    <cellStyle name="_Value Copy 11 30 05 gas 12 09 05 AURORA at 12 14 05_Power Costs - Comparison bx Rbtl-Staff-Jt-PC_Electric Rev Req Model (2009 GRC) Rebuttal 3" xfId="9920"/>
    <cellStyle name="_Value Copy 11 30 05 gas 12 09 05 AURORA at 12 14 05_Power Costs - Comparison bx Rbtl-Staff-Jt-PC_Electric Rev Req Model (2009 GRC) Rebuttal REmoval of New  WH Solar AdjustMI" xfId="9921"/>
    <cellStyle name="_Value Copy 11 30 05 gas 12 09 05 AURORA at 12 14 05_Power Costs - Comparison bx Rbtl-Staff-Jt-PC_Electric Rev Req Model (2009 GRC) Rebuttal REmoval of New  WH Solar AdjustMI 2" xfId="9922"/>
    <cellStyle name="_Value Copy 11 30 05 gas 12 09 05 AURORA at 12 14 05_Power Costs - Comparison bx Rbtl-Staff-Jt-PC_Electric Rev Req Model (2009 GRC) Rebuttal REmoval of New  WH Solar AdjustMI 2 2" xfId="9923"/>
    <cellStyle name="_Value Copy 11 30 05 gas 12 09 05 AURORA at 12 14 05_Power Costs - Comparison bx Rbtl-Staff-Jt-PC_Electric Rev Req Model (2009 GRC) Rebuttal REmoval of New  WH Solar AdjustMI 3" xfId="9924"/>
    <cellStyle name="_Value Copy 11 30 05 gas 12 09 05 AURORA at 12 14 05_Power Costs - Comparison bx Rbtl-Staff-Jt-PC_Electric Rev Req Model (2009 GRC) Rebuttal REmoval of New  WH Solar AdjustMI 3 2" xfId="9925"/>
    <cellStyle name="_Value Copy 11 30 05 gas 12 09 05 AURORA at 12 14 05_Power Costs - Comparison bx Rbtl-Staff-Jt-PC_Electric Rev Req Model (2009 GRC) Rebuttal REmoval of New  WH Solar AdjustMI 4" xfId="9926"/>
    <cellStyle name="_Value Copy 11 30 05 gas 12 09 05 AURORA at 12 14 05_Power Costs - Comparison bx Rbtl-Staff-Jt-PC_Electric Rev Req Model (2009 GRC) Rebuttal REmoval of New  WH Solar AdjustMI_DEM-WP(C) ENERG10C--ctn Mid-C_042010 2010GRC" xfId="9927"/>
    <cellStyle name="_Value Copy 11 30 05 gas 12 09 05 AURORA at 12 14 05_Power Costs - Comparison bx Rbtl-Staff-Jt-PC_Electric Rev Req Model (2009 GRC) Rebuttal REmoval of New  WH Solar AdjustMI_DEM-WP(C) ENERG10C--ctn Mid-C_042010 2010GRC 2" xfId="9928"/>
    <cellStyle name="_Value Copy 11 30 05 gas 12 09 05 AURORA at 12 14 05_Power Costs - Comparison bx Rbtl-Staff-Jt-PC_Electric Rev Req Model (2009 GRC) Revised 01-18-2010" xfId="9929"/>
    <cellStyle name="_Value Copy 11 30 05 gas 12 09 05 AURORA at 12 14 05_Power Costs - Comparison bx Rbtl-Staff-Jt-PC_Electric Rev Req Model (2009 GRC) Revised 01-18-2010 2" xfId="9930"/>
    <cellStyle name="_Value Copy 11 30 05 gas 12 09 05 AURORA at 12 14 05_Power Costs - Comparison bx Rbtl-Staff-Jt-PC_Electric Rev Req Model (2009 GRC) Revised 01-18-2010 2 2" xfId="9931"/>
    <cellStyle name="_Value Copy 11 30 05 gas 12 09 05 AURORA at 12 14 05_Power Costs - Comparison bx Rbtl-Staff-Jt-PC_Electric Rev Req Model (2009 GRC) Revised 01-18-2010 3" xfId="9932"/>
    <cellStyle name="_Value Copy 11 30 05 gas 12 09 05 AURORA at 12 14 05_Power Costs - Comparison bx Rbtl-Staff-Jt-PC_Electric Rev Req Model (2009 GRC) Revised 01-18-2010 3 2" xfId="9933"/>
    <cellStyle name="_Value Copy 11 30 05 gas 12 09 05 AURORA at 12 14 05_Power Costs - Comparison bx Rbtl-Staff-Jt-PC_Electric Rev Req Model (2009 GRC) Revised 01-18-2010 4" xfId="9934"/>
    <cellStyle name="_Value Copy 11 30 05 gas 12 09 05 AURORA at 12 14 05_Power Costs - Comparison bx Rbtl-Staff-Jt-PC_Electric Rev Req Model (2009 GRC) Revised 01-18-2010_DEM-WP(C) ENERG10C--ctn Mid-C_042010 2010GRC" xfId="9935"/>
    <cellStyle name="_Value Copy 11 30 05 gas 12 09 05 AURORA at 12 14 05_Power Costs - Comparison bx Rbtl-Staff-Jt-PC_Electric Rev Req Model (2009 GRC) Revised 01-18-2010_DEM-WP(C) ENERG10C--ctn Mid-C_042010 2010GRC 2" xfId="9936"/>
    <cellStyle name="_Value Copy 11 30 05 gas 12 09 05 AURORA at 12 14 05_Power Costs - Comparison bx Rbtl-Staff-Jt-PC_Final Order Electric EXHIBIT A-1" xfId="9937"/>
    <cellStyle name="_Value Copy 11 30 05 gas 12 09 05 AURORA at 12 14 05_Power Costs - Comparison bx Rbtl-Staff-Jt-PC_Final Order Electric EXHIBIT A-1 2" xfId="9938"/>
    <cellStyle name="_Value Copy 11 30 05 gas 12 09 05 AURORA at 12 14 05_Power Costs - Comparison bx Rbtl-Staff-Jt-PC_Final Order Electric EXHIBIT A-1 2 2" xfId="9939"/>
    <cellStyle name="_Value Copy 11 30 05 gas 12 09 05 AURORA at 12 14 05_Power Costs - Comparison bx Rbtl-Staff-Jt-PC_Final Order Electric EXHIBIT A-1 3" xfId="9940"/>
    <cellStyle name="_Value Copy 11 30 05 gas 12 09 05 AURORA at 12 14 05_Rebuttal Power Costs" xfId="9941"/>
    <cellStyle name="_Value Copy 11 30 05 gas 12 09 05 AURORA at 12 14 05_Rebuttal Power Costs 2" xfId="9942"/>
    <cellStyle name="_Value Copy 11 30 05 gas 12 09 05 AURORA at 12 14 05_Rebuttal Power Costs 2 2" xfId="9943"/>
    <cellStyle name="_Value Copy 11 30 05 gas 12 09 05 AURORA at 12 14 05_Rebuttal Power Costs 3" xfId="9944"/>
    <cellStyle name="_Value Copy 11 30 05 gas 12 09 05 AURORA at 12 14 05_Rebuttal Power Costs 3 2" xfId="9945"/>
    <cellStyle name="_Value Copy 11 30 05 gas 12 09 05 AURORA at 12 14 05_Rebuttal Power Costs 4" xfId="9946"/>
    <cellStyle name="_Value Copy 11 30 05 gas 12 09 05 AURORA at 12 14 05_Rebuttal Power Costs_Adj Bench DR 3 for Initial Briefs (Electric)" xfId="9947"/>
    <cellStyle name="_Value Copy 11 30 05 gas 12 09 05 AURORA at 12 14 05_Rebuttal Power Costs_Adj Bench DR 3 for Initial Briefs (Electric) 2" xfId="9948"/>
    <cellStyle name="_Value Copy 11 30 05 gas 12 09 05 AURORA at 12 14 05_Rebuttal Power Costs_Adj Bench DR 3 for Initial Briefs (Electric) 2 2" xfId="9949"/>
    <cellStyle name="_Value Copy 11 30 05 gas 12 09 05 AURORA at 12 14 05_Rebuttal Power Costs_Adj Bench DR 3 for Initial Briefs (Electric) 3" xfId="9950"/>
    <cellStyle name="_Value Copy 11 30 05 gas 12 09 05 AURORA at 12 14 05_Rebuttal Power Costs_Adj Bench DR 3 for Initial Briefs (Electric) 3 2" xfId="9951"/>
    <cellStyle name="_Value Copy 11 30 05 gas 12 09 05 AURORA at 12 14 05_Rebuttal Power Costs_Adj Bench DR 3 for Initial Briefs (Electric) 4" xfId="9952"/>
    <cellStyle name="_Value Copy 11 30 05 gas 12 09 05 AURORA at 12 14 05_Rebuttal Power Costs_Adj Bench DR 3 for Initial Briefs (Electric)_DEM-WP(C) ENERG10C--ctn Mid-C_042010 2010GRC" xfId="9953"/>
    <cellStyle name="_Value Copy 11 30 05 gas 12 09 05 AURORA at 12 14 05_Rebuttal Power Costs_Adj Bench DR 3 for Initial Briefs (Electric)_DEM-WP(C) ENERG10C--ctn Mid-C_042010 2010GRC 2" xfId="9954"/>
    <cellStyle name="_Value Copy 11 30 05 gas 12 09 05 AURORA at 12 14 05_Rebuttal Power Costs_DEM-WP(C) ENERG10C--ctn Mid-C_042010 2010GRC" xfId="9955"/>
    <cellStyle name="_Value Copy 11 30 05 gas 12 09 05 AURORA at 12 14 05_Rebuttal Power Costs_DEM-WP(C) ENERG10C--ctn Mid-C_042010 2010GRC 2" xfId="9956"/>
    <cellStyle name="_Value Copy 11 30 05 gas 12 09 05 AURORA at 12 14 05_Rebuttal Power Costs_Electric Rev Req Model (2009 GRC) Rebuttal" xfId="9957"/>
    <cellStyle name="_Value Copy 11 30 05 gas 12 09 05 AURORA at 12 14 05_Rebuttal Power Costs_Electric Rev Req Model (2009 GRC) Rebuttal 2" xfId="9958"/>
    <cellStyle name="_Value Copy 11 30 05 gas 12 09 05 AURORA at 12 14 05_Rebuttal Power Costs_Electric Rev Req Model (2009 GRC) Rebuttal 2 2" xfId="9959"/>
    <cellStyle name="_Value Copy 11 30 05 gas 12 09 05 AURORA at 12 14 05_Rebuttal Power Costs_Electric Rev Req Model (2009 GRC) Rebuttal 3" xfId="9960"/>
    <cellStyle name="_Value Copy 11 30 05 gas 12 09 05 AURORA at 12 14 05_Rebuttal Power Costs_Electric Rev Req Model (2009 GRC) Rebuttal REmoval of New  WH Solar AdjustMI" xfId="9961"/>
    <cellStyle name="_Value Copy 11 30 05 gas 12 09 05 AURORA at 12 14 05_Rebuttal Power Costs_Electric Rev Req Model (2009 GRC) Rebuttal REmoval of New  WH Solar AdjustMI 2" xfId="9962"/>
    <cellStyle name="_Value Copy 11 30 05 gas 12 09 05 AURORA at 12 14 05_Rebuttal Power Costs_Electric Rev Req Model (2009 GRC) Rebuttal REmoval of New  WH Solar AdjustMI 2 2" xfId="9963"/>
    <cellStyle name="_Value Copy 11 30 05 gas 12 09 05 AURORA at 12 14 05_Rebuttal Power Costs_Electric Rev Req Model (2009 GRC) Rebuttal REmoval of New  WH Solar AdjustMI 3" xfId="9964"/>
    <cellStyle name="_Value Copy 11 30 05 gas 12 09 05 AURORA at 12 14 05_Rebuttal Power Costs_Electric Rev Req Model (2009 GRC) Rebuttal REmoval of New  WH Solar AdjustMI 3 2" xfId="9965"/>
    <cellStyle name="_Value Copy 11 30 05 gas 12 09 05 AURORA at 12 14 05_Rebuttal Power Costs_Electric Rev Req Model (2009 GRC) Rebuttal REmoval of New  WH Solar AdjustMI 4" xfId="9966"/>
    <cellStyle name="_Value Copy 11 30 05 gas 12 09 05 AURORA at 12 14 05_Rebuttal Power Costs_Electric Rev Req Model (2009 GRC) Rebuttal REmoval of New  WH Solar AdjustMI_DEM-WP(C) ENERG10C--ctn Mid-C_042010 2010GRC" xfId="9967"/>
    <cellStyle name="_Value Copy 11 30 05 gas 12 09 05 AURORA at 12 14 05_Rebuttal Power Costs_Electric Rev Req Model (2009 GRC) Rebuttal REmoval of New  WH Solar AdjustMI_DEM-WP(C) ENERG10C--ctn Mid-C_042010 2010GRC 2" xfId="9968"/>
    <cellStyle name="_Value Copy 11 30 05 gas 12 09 05 AURORA at 12 14 05_Rebuttal Power Costs_Electric Rev Req Model (2009 GRC) Revised 01-18-2010" xfId="9969"/>
    <cellStyle name="_Value Copy 11 30 05 gas 12 09 05 AURORA at 12 14 05_Rebuttal Power Costs_Electric Rev Req Model (2009 GRC) Revised 01-18-2010 2" xfId="9970"/>
    <cellStyle name="_Value Copy 11 30 05 gas 12 09 05 AURORA at 12 14 05_Rebuttal Power Costs_Electric Rev Req Model (2009 GRC) Revised 01-18-2010 2 2" xfId="9971"/>
    <cellStyle name="_Value Copy 11 30 05 gas 12 09 05 AURORA at 12 14 05_Rebuttal Power Costs_Electric Rev Req Model (2009 GRC) Revised 01-18-2010 3" xfId="9972"/>
    <cellStyle name="_Value Copy 11 30 05 gas 12 09 05 AURORA at 12 14 05_Rebuttal Power Costs_Electric Rev Req Model (2009 GRC) Revised 01-18-2010 3 2" xfId="9973"/>
    <cellStyle name="_Value Copy 11 30 05 gas 12 09 05 AURORA at 12 14 05_Rebuttal Power Costs_Electric Rev Req Model (2009 GRC) Revised 01-18-2010 4" xfId="9974"/>
    <cellStyle name="_Value Copy 11 30 05 gas 12 09 05 AURORA at 12 14 05_Rebuttal Power Costs_Electric Rev Req Model (2009 GRC) Revised 01-18-2010_DEM-WP(C) ENERG10C--ctn Mid-C_042010 2010GRC" xfId="9975"/>
    <cellStyle name="_Value Copy 11 30 05 gas 12 09 05 AURORA at 12 14 05_Rebuttal Power Costs_Electric Rev Req Model (2009 GRC) Revised 01-18-2010_DEM-WP(C) ENERG10C--ctn Mid-C_042010 2010GRC 2" xfId="9976"/>
    <cellStyle name="_Value Copy 11 30 05 gas 12 09 05 AURORA at 12 14 05_Rebuttal Power Costs_Final Order Electric EXHIBIT A-1" xfId="9977"/>
    <cellStyle name="_Value Copy 11 30 05 gas 12 09 05 AURORA at 12 14 05_Rebuttal Power Costs_Final Order Electric EXHIBIT A-1 2" xfId="9978"/>
    <cellStyle name="_Value Copy 11 30 05 gas 12 09 05 AURORA at 12 14 05_Rebuttal Power Costs_Final Order Electric EXHIBIT A-1 2 2" xfId="9979"/>
    <cellStyle name="_Value Copy 11 30 05 gas 12 09 05 AURORA at 12 14 05_Rebuttal Power Costs_Final Order Electric EXHIBIT A-1 3" xfId="9980"/>
    <cellStyle name="_Value Copy 11 30 05 gas 12 09 05 AURORA at 12 14 05_Transmission Workbook for May BOD" xfId="9981"/>
    <cellStyle name="_Value Copy 11 30 05 gas 12 09 05 AURORA at 12 14 05_Transmission Workbook for May BOD 2" xfId="9982"/>
    <cellStyle name="_Value Copy 11 30 05 gas 12 09 05 AURORA at 12 14 05_Transmission Workbook for May BOD 2 2" xfId="9983"/>
    <cellStyle name="_Value Copy 11 30 05 gas 12 09 05 AURORA at 12 14 05_Transmission Workbook for May BOD 3" xfId="9984"/>
    <cellStyle name="_Value Copy 11 30 05 gas 12 09 05 AURORA at 12 14 05_Transmission Workbook for May BOD 3 2" xfId="9985"/>
    <cellStyle name="_Value Copy 11 30 05 gas 12 09 05 AURORA at 12 14 05_Transmission Workbook for May BOD 4" xfId="9986"/>
    <cellStyle name="_Value Copy 11 30 05 gas 12 09 05 AURORA at 12 14 05_Transmission Workbook for May BOD_DEM-WP(C) ENERG10C--ctn Mid-C_042010 2010GRC" xfId="9987"/>
    <cellStyle name="_Value Copy 11 30 05 gas 12 09 05 AURORA at 12 14 05_Transmission Workbook for May BOD_DEM-WP(C) ENERG10C--ctn Mid-C_042010 2010GRC 2" xfId="9988"/>
    <cellStyle name="_Value Copy 11 30 05 gas 12 09 05 AURORA at 12 14 05_Wind Integration 10GRC" xfId="9989"/>
    <cellStyle name="_Value Copy 11 30 05 gas 12 09 05 AURORA at 12 14 05_Wind Integration 10GRC 2" xfId="9990"/>
    <cellStyle name="_Value Copy 11 30 05 gas 12 09 05 AURORA at 12 14 05_Wind Integration 10GRC 2 2" xfId="9991"/>
    <cellStyle name="_Value Copy 11 30 05 gas 12 09 05 AURORA at 12 14 05_Wind Integration 10GRC 3" xfId="9992"/>
    <cellStyle name="_Value Copy 11 30 05 gas 12 09 05 AURORA at 12 14 05_Wind Integration 10GRC 3 2" xfId="9993"/>
    <cellStyle name="_Value Copy 11 30 05 gas 12 09 05 AURORA at 12 14 05_Wind Integration 10GRC 4" xfId="9994"/>
    <cellStyle name="_Value Copy 11 30 05 gas 12 09 05 AURORA at 12 14 05_Wind Integration 10GRC_DEM-WP(C) ENERG10C--ctn Mid-C_042010 2010GRC" xfId="9995"/>
    <cellStyle name="_Value Copy 11 30 05 gas 12 09 05 AURORA at 12 14 05_Wind Integration 10GRC_DEM-WP(C) ENERG10C--ctn Mid-C_042010 2010GRC 2" xfId="9996"/>
    <cellStyle name="_VC 2007GRC PC 10312007" xfId="9997"/>
    <cellStyle name="_VC 2007GRC PC 10312007 2" xfId="9998"/>
    <cellStyle name="_VC 6.15.06 update on 06GRC power costs.xls Chart 1" xfId="9999"/>
    <cellStyle name="_VC 6.15.06 update on 06GRC power costs.xls Chart 1 2" xfId="10000"/>
    <cellStyle name="_VC 6.15.06 update on 06GRC power costs.xls Chart 1 2 2" xfId="10001"/>
    <cellStyle name="_VC 6.15.06 update on 06GRC power costs.xls Chart 1 2 2 2" xfId="10002"/>
    <cellStyle name="_VC 6.15.06 update on 06GRC power costs.xls Chart 1 2 3" xfId="10003"/>
    <cellStyle name="_VC 6.15.06 update on 06GRC power costs.xls Chart 1 2 3 2" xfId="10004"/>
    <cellStyle name="_VC 6.15.06 update on 06GRC power costs.xls Chart 1 2 4" xfId="10005"/>
    <cellStyle name="_VC 6.15.06 update on 06GRC power costs.xls Chart 1 3" xfId="10006"/>
    <cellStyle name="_VC 6.15.06 update on 06GRC power costs.xls Chart 1 3 2" xfId="10007"/>
    <cellStyle name="_VC 6.15.06 update on 06GRC power costs.xls Chart 1 4" xfId="10008"/>
    <cellStyle name="_VC 6.15.06 update on 06GRC power costs.xls Chart 1 4 2" xfId="10009"/>
    <cellStyle name="_VC 6.15.06 update on 06GRC power costs.xls Chart 1 4 2 2" xfId="10010"/>
    <cellStyle name="_VC 6.15.06 update on 06GRC power costs.xls Chart 1 4 3" xfId="10011"/>
    <cellStyle name="_VC 6.15.06 update on 06GRC power costs.xls Chart 1 5" xfId="10012"/>
    <cellStyle name="_VC 6.15.06 update on 06GRC power costs.xls Chart 1 5 2" xfId="10013"/>
    <cellStyle name="_VC 6.15.06 update on 06GRC power costs.xls Chart 1 6" xfId="10014"/>
    <cellStyle name="_VC 6.15.06 update on 06GRC power costs.xls Chart 1 6 2" xfId="10015"/>
    <cellStyle name="_VC 6.15.06 update on 06GRC power costs.xls Chart 1 6 2 2" xfId="10016"/>
    <cellStyle name="_VC 6.15.06 update on 06GRC power costs.xls Chart 1 6 3" xfId="10017"/>
    <cellStyle name="_VC 6.15.06 update on 06GRC power costs.xls Chart 1 7" xfId="10018"/>
    <cellStyle name="_VC 6.15.06 update on 06GRC power costs.xls Chart 1 7 2" xfId="10019"/>
    <cellStyle name="_VC 6.15.06 update on 06GRC power costs.xls Chart 1 7 2 2" xfId="10020"/>
    <cellStyle name="_VC 6.15.06 update on 06GRC power costs.xls Chart 1 7 3" xfId="10021"/>
    <cellStyle name="_VC 6.15.06 update on 06GRC power costs.xls Chart 1 8" xfId="10022"/>
    <cellStyle name="_VC 6.15.06 update on 06GRC power costs.xls Chart 1_04 07E Wild Horse Wind Expansion (C) (2)" xfId="10023"/>
    <cellStyle name="_VC 6.15.06 update on 06GRC power costs.xls Chart 1_04 07E Wild Horse Wind Expansion (C) (2) 2" xfId="10024"/>
    <cellStyle name="_VC 6.15.06 update on 06GRC power costs.xls Chart 1_04 07E Wild Horse Wind Expansion (C) (2) 2 2" xfId="10025"/>
    <cellStyle name="_VC 6.15.06 update on 06GRC power costs.xls Chart 1_04 07E Wild Horse Wind Expansion (C) (2) 3" xfId="10026"/>
    <cellStyle name="_VC 6.15.06 update on 06GRC power costs.xls Chart 1_04 07E Wild Horse Wind Expansion (C) (2) 3 2" xfId="10027"/>
    <cellStyle name="_VC 6.15.06 update on 06GRC power costs.xls Chart 1_04 07E Wild Horse Wind Expansion (C) (2) 4" xfId="10028"/>
    <cellStyle name="_VC 6.15.06 update on 06GRC power costs.xls Chart 1_04 07E Wild Horse Wind Expansion (C) (2)_Adj Bench DR 3 for Initial Briefs (Electric)" xfId="10029"/>
    <cellStyle name="_VC 6.15.06 update on 06GRC power costs.xls Chart 1_04 07E Wild Horse Wind Expansion (C) (2)_Adj Bench DR 3 for Initial Briefs (Electric) 2" xfId="10030"/>
    <cellStyle name="_VC 6.15.06 update on 06GRC power costs.xls Chart 1_04 07E Wild Horse Wind Expansion (C) (2)_Adj Bench DR 3 for Initial Briefs (Electric) 2 2" xfId="10031"/>
    <cellStyle name="_VC 6.15.06 update on 06GRC power costs.xls Chart 1_04 07E Wild Horse Wind Expansion (C) (2)_Adj Bench DR 3 for Initial Briefs (Electric) 3" xfId="10032"/>
    <cellStyle name="_VC 6.15.06 update on 06GRC power costs.xls Chart 1_04 07E Wild Horse Wind Expansion (C) (2)_Adj Bench DR 3 for Initial Briefs (Electric) 3 2" xfId="10033"/>
    <cellStyle name="_VC 6.15.06 update on 06GRC power costs.xls Chart 1_04 07E Wild Horse Wind Expansion (C) (2)_Adj Bench DR 3 for Initial Briefs (Electric) 4" xfId="10034"/>
    <cellStyle name="_VC 6.15.06 update on 06GRC power costs.xls Chart 1_04 07E Wild Horse Wind Expansion (C) (2)_Adj Bench DR 3 for Initial Briefs (Electric)_DEM-WP(C) ENERG10C--ctn Mid-C_042010 2010GRC" xfId="10035"/>
    <cellStyle name="_VC 6.15.06 update on 06GRC power costs.xls Chart 1_04 07E Wild Horse Wind Expansion (C) (2)_Adj Bench DR 3 for Initial Briefs (Electric)_DEM-WP(C) ENERG10C--ctn Mid-C_042010 2010GRC 2" xfId="10036"/>
    <cellStyle name="_VC 6.15.06 update on 06GRC power costs.xls Chart 1_04 07E Wild Horse Wind Expansion (C) (2)_Book1" xfId="10037"/>
    <cellStyle name="_VC 6.15.06 update on 06GRC power costs.xls Chart 1_04 07E Wild Horse Wind Expansion (C) (2)_Book1 2" xfId="10038"/>
    <cellStyle name="_VC 6.15.06 update on 06GRC power costs.xls Chart 1_04 07E Wild Horse Wind Expansion (C) (2)_DEM-WP(C) ENERG10C--ctn Mid-C_042010 2010GRC" xfId="10039"/>
    <cellStyle name="_VC 6.15.06 update on 06GRC power costs.xls Chart 1_04 07E Wild Horse Wind Expansion (C) (2)_DEM-WP(C) ENERG10C--ctn Mid-C_042010 2010GRC 2" xfId="10040"/>
    <cellStyle name="_VC 6.15.06 update on 06GRC power costs.xls Chart 1_04 07E Wild Horse Wind Expansion (C) (2)_Electric Rev Req Model (2009 GRC) " xfId="10041"/>
    <cellStyle name="_VC 6.15.06 update on 06GRC power costs.xls Chart 1_04 07E Wild Horse Wind Expansion (C) (2)_Electric Rev Req Model (2009 GRC)  2" xfId="10042"/>
    <cellStyle name="_VC 6.15.06 update on 06GRC power costs.xls Chart 1_04 07E Wild Horse Wind Expansion (C) (2)_Electric Rev Req Model (2009 GRC)  2 2" xfId="10043"/>
    <cellStyle name="_VC 6.15.06 update on 06GRC power costs.xls Chart 1_04 07E Wild Horse Wind Expansion (C) (2)_Electric Rev Req Model (2009 GRC)  3" xfId="10044"/>
    <cellStyle name="_VC 6.15.06 update on 06GRC power costs.xls Chart 1_04 07E Wild Horse Wind Expansion (C) (2)_Electric Rev Req Model (2009 GRC)  3 2" xfId="10045"/>
    <cellStyle name="_VC 6.15.06 update on 06GRC power costs.xls Chart 1_04 07E Wild Horse Wind Expansion (C) (2)_Electric Rev Req Model (2009 GRC)  4" xfId="10046"/>
    <cellStyle name="_VC 6.15.06 update on 06GRC power costs.xls Chart 1_04 07E Wild Horse Wind Expansion (C) (2)_Electric Rev Req Model (2009 GRC) _DEM-WP(C) ENERG10C--ctn Mid-C_042010 2010GRC" xfId="10047"/>
    <cellStyle name="_VC 6.15.06 update on 06GRC power costs.xls Chart 1_04 07E Wild Horse Wind Expansion (C) (2)_Electric Rev Req Model (2009 GRC) _DEM-WP(C) ENERG10C--ctn Mid-C_042010 2010GRC 2" xfId="10048"/>
    <cellStyle name="_VC 6.15.06 update on 06GRC power costs.xls Chart 1_04 07E Wild Horse Wind Expansion (C) (2)_Electric Rev Req Model (2009 GRC) Rebuttal" xfId="10049"/>
    <cellStyle name="_VC 6.15.06 update on 06GRC power costs.xls Chart 1_04 07E Wild Horse Wind Expansion (C) (2)_Electric Rev Req Model (2009 GRC) Rebuttal 2" xfId="10050"/>
    <cellStyle name="_VC 6.15.06 update on 06GRC power costs.xls Chart 1_04 07E Wild Horse Wind Expansion (C) (2)_Electric Rev Req Model (2009 GRC) Rebuttal 2 2" xfId="10051"/>
    <cellStyle name="_VC 6.15.06 update on 06GRC power costs.xls Chart 1_04 07E Wild Horse Wind Expansion (C) (2)_Electric Rev Req Model (2009 GRC) Rebuttal 3" xfId="10052"/>
    <cellStyle name="_VC 6.15.06 update on 06GRC power costs.xls Chart 1_04 07E Wild Horse Wind Expansion (C) (2)_Electric Rev Req Model (2009 GRC) Rebuttal REmoval of New  WH Solar AdjustMI" xfId="10053"/>
    <cellStyle name="_VC 6.15.06 update on 06GRC power costs.xls Chart 1_04 07E Wild Horse Wind Expansion (C) (2)_Electric Rev Req Model (2009 GRC) Rebuttal REmoval of New  WH Solar AdjustMI 2" xfId="10054"/>
    <cellStyle name="_VC 6.15.06 update on 06GRC power costs.xls Chart 1_04 07E Wild Horse Wind Expansion (C) (2)_Electric Rev Req Model (2009 GRC) Rebuttal REmoval of New  WH Solar AdjustMI 2 2" xfId="10055"/>
    <cellStyle name="_VC 6.15.06 update on 06GRC power costs.xls Chart 1_04 07E Wild Horse Wind Expansion (C) (2)_Electric Rev Req Model (2009 GRC) Rebuttal REmoval of New  WH Solar AdjustMI 3" xfId="10056"/>
    <cellStyle name="_VC 6.15.06 update on 06GRC power costs.xls Chart 1_04 07E Wild Horse Wind Expansion (C) (2)_Electric Rev Req Model (2009 GRC) Rebuttal REmoval of New  WH Solar AdjustMI 3 2" xfId="10057"/>
    <cellStyle name="_VC 6.15.06 update on 06GRC power costs.xls Chart 1_04 07E Wild Horse Wind Expansion (C) (2)_Electric Rev Req Model (2009 GRC) Rebuttal REmoval of New  WH Solar AdjustMI 4" xfId="10058"/>
    <cellStyle name="_VC 6.15.06 update on 06GRC power costs.xls Chart 1_04 07E Wild Horse Wind Expansion (C) (2)_Electric Rev Req Model (2009 GRC) Rebuttal REmoval of New  WH Solar AdjustMI_DEM-WP(C) ENERG10C--ctn Mid-C_042010 2010GRC" xfId="10059"/>
    <cellStyle name="_VC 6.15.06 update on 06GRC power costs.xls Chart 1_04 07E Wild Horse Wind Expansion (C) (2)_Electric Rev Req Model (2009 GRC) Rebuttal REmoval of New  WH Solar AdjustMI_DEM-WP(C) ENERG10C--ctn Mid-C_042010 2010GRC 2" xfId="10060"/>
    <cellStyle name="_VC 6.15.06 update on 06GRC power costs.xls Chart 1_04 07E Wild Horse Wind Expansion (C) (2)_Electric Rev Req Model (2009 GRC) Revised 01-18-2010" xfId="10061"/>
    <cellStyle name="_VC 6.15.06 update on 06GRC power costs.xls Chart 1_04 07E Wild Horse Wind Expansion (C) (2)_Electric Rev Req Model (2009 GRC) Revised 01-18-2010 2" xfId="10062"/>
    <cellStyle name="_VC 6.15.06 update on 06GRC power costs.xls Chart 1_04 07E Wild Horse Wind Expansion (C) (2)_Electric Rev Req Model (2009 GRC) Revised 01-18-2010 2 2" xfId="10063"/>
    <cellStyle name="_VC 6.15.06 update on 06GRC power costs.xls Chart 1_04 07E Wild Horse Wind Expansion (C) (2)_Electric Rev Req Model (2009 GRC) Revised 01-18-2010 3" xfId="10064"/>
    <cellStyle name="_VC 6.15.06 update on 06GRC power costs.xls Chart 1_04 07E Wild Horse Wind Expansion (C) (2)_Electric Rev Req Model (2009 GRC) Revised 01-18-2010 3 2" xfId="10065"/>
    <cellStyle name="_VC 6.15.06 update on 06GRC power costs.xls Chart 1_04 07E Wild Horse Wind Expansion (C) (2)_Electric Rev Req Model (2009 GRC) Revised 01-18-2010 4" xfId="10066"/>
    <cellStyle name="_VC 6.15.06 update on 06GRC power costs.xls Chart 1_04 07E Wild Horse Wind Expansion (C) (2)_Electric Rev Req Model (2009 GRC) Revised 01-18-2010_DEM-WP(C) ENERG10C--ctn Mid-C_042010 2010GRC" xfId="10067"/>
    <cellStyle name="_VC 6.15.06 update on 06GRC power costs.xls Chart 1_04 07E Wild Horse Wind Expansion (C) (2)_Electric Rev Req Model (2009 GRC) Revised 01-18-2010_DEM-WP(C) ENERG10C--ctn Mid-C_042010 2010GRC 2" xfId="10068"/>
    <cellStyle name="_VC 6.15.06 update on 06GRC power costs.xls Chart 1_04 07E Wild Horse Wind Expansion (C) (2)_Electric Rev Req Model (2010 GRC)" xfId="10069"/>
    <cellStyle name="_VC 6.15.06 update on 06GRC power costs.xls Chart 1_04 07E Wild Horse Wind Expansion (C) (2)_Electric Rev Req Model (2010 GRC) 2" xfId="10070"/>
    <cellStyle name="_VC 6.15.06 update on 06GRC power costs.xls Chart 1_04 07E Wild Horse Wind Expansion (C) (2)_Electric Rev Req Model (2010 GRC) SF" xfId="10071"/>
    <cellStyle name="_VC 6.15.06 update on 06GRC power costs.xls Chart 1_04 07E Wild Horse Wind Expansion (C) (2)_Electric Rev Req Model (2010 GRC) SF 2" xfId="10072"/>
    <cellStyle name="_VC 6.15.06 update on 06GRC power costs.xls Chart 1_04 07E Wild Horse Wind Expansion (C) (2)_Final Order Electric EXHIBIT A-1" xfId="10073"/>
    <cellStyle name="_VC 6.15.06 update on 06GRC power costs.xls Chart 1_04 07E Wild Horse Wind Expansion (C) (2)_Final Order Electric EXHIBIT A-1 2" xfId="10074"/>
    <cellStyle name="_VC 6.15.06 update on 06GRC power costs.xls Chart 1_04 07E Wild Horse Wind Expansion (C) (2)_Final Order Electric EXHIBIT A-1 2 2" xfId="10075"/>
    <cellStyle name="_VC 6.15.06 update on 06GRC power costs.xls Chart 1_04 07E Wild Horse Wind Expansion (C) (2)_Final Order Electric EXHIBIT A-1 3" xfId="10076"/>
    <cellStyle name="_VC 6.15.06 update on 06GRC power costs.xls Chart 1_04 07E Wild Horse Wind Expansion (C) (2)_TENASKA REGULATORY ASSET" xfId="10077"/>
    <cellStyle name="_VC 6.15.06 update on 06GRC power costs.xls Chart 1_04 07E Wild Horse Wind Expansion (C) (2)_TENASKA REGULATORY ASSET 2" xfId="10078"/>
    <cellStyle name="_VC 6.15.06 update on 06GRC power costs.xls Chart 1_04 07E Wild Horse Wind Expansion (C) (2)_TENASKA REGULATORY ASSET 2 2" xfId="10079"/>
    <cellStyle name="_VC 6.15.06 update on 06GRC power costs.xls Chart 1_04 07E Wild Horse Wind Expansion (C) (2)_TENASKA REGULATORY ASSET 3" xfId="10080"/>
    <cellStyle name="_VC 6.15.06 update on 06GRC power costs.xls Chart 1_16.37E Wild Horse Expansion DeferralRevwrkingfile SF" xfId="10081"/>
    <cellStyle name="_VC 6.15.06 update on 06GRC power costs.xls Chart 1_16.37E Wild Horse Expansion DeferralRevwrkingfile SF 2" xfId="10082"/>
    <cellStyle name="_VC 6.15.06 update on 06GRC power costs.xls Chart 1_16.37E Wild Horse Expansion DeferralRevwrkingfile SF 2 2" xfId="10083"/>
    <cellStyle name="_VC 6.15.06 update on 06GRC power costs.xls Chart 1_16.37E Wild Horse Expansion DeferralRevwrkingfile SF 3" xfId="10084"/>
    <cellStyle name="_VC 6.15.06 update on 06GRC power costs.xls Chart 1_16.37E Wild Horse Expansion DeferralRevwrkingfile SF 3 2" xfId="10085"/>
    <cellStyle name="_VC 6.15.06 update on 06GRC power costs.xls Chart 1_16.37E Wild Horse Expansion DeferralRevwrkingfile SF 4" xfId="10086"/>
    <cellStyle name="_VC 6.15.06 update on 06GRC power costs.xls Chart 1_16.37E Wild Horse Expansion DeferralRevwrkingfile SF_DEM-WP(C) ENERG10C--ctn Mid-C_042010 2010GRC" xfId="10087"/>
    <cellStyle name="_VC 6.15.06 update on 06GRC power costs.xls Chart 1_16.37E Wild Horse Expansion DeferralRevwrkingfile SF_DEM-WP(C) ENERG10C--ctn Mid-C_042010 2010GRC 2" xfId="10088"/>
    <cellStyle name="_VC 6.15.06 update on 06GRC power costs.xls Chart 1_2009 Compliance Filing PCA Exhibits for GRC" xfId="10089"/>
    <cellStyle name="_VC 6.15.06 update on 06GRC power costs.xls Chart 1_2009 Compliance Filing PCA Exhibits for GRC 2" xfId="10090"/>
    <cellStyle name="_VC 6.15.06 update on 06GRC power costs.xls Chart 1_2009 Compliance Filing PCA Exhibits for GRC 2 2" xfId="10091"/>
    <cellStyle name="_VC 6.15.06 update on 06GRC power costs.xls Chart 1_2009 Compliance Filing PCA Exhibits for GRC 3" xfId="10092"/>
    <cellStyle name="_VC 6.15.06 update on 06GRC power costs.xls Chart 1_2009 GRC Compl Filing - Exhibit D" xfId="10093"/>
    <cellStyle name="_VC 6.15.06 update on 06GRC power costs.xls Chart 1_2009 GRC Compl Filing - Exhibit D 2" xfId="10094"/>
    <cellStyle name="_VC 6.15.06 update on 06GRC power costs.xls Chart 1_2009 GRC Compl Filing - Exhibit D 2 2" xfId="10095"/>
    <cellStyle name="_VC 6.15.06 update on 06GRC power costs.xls Chart 1_2009 GRC Compl Filing - Exhibit D 3" xfId="10096"/>
    <cellStyle name="_VC 6.15.06 update on 06GRC power costs.xls Chart 1_2009 GRC Compl Filing - Exhibit D 3 2" xfId="10097"/>
    <cellStyle name="_VC 6.15.06 update on 06GRC power costs.xls Chart 1_2009 GRC Compl Filing - Exhibit D 4" xfId="10098"/>
    <cellStyle name="_VC 6.15.06 update on 06GRC power costs.xls Chart 1_2009 GRC Compl Filing - Exhibit D_DEM-WP(C) ENERG10C--ctn Mid-C_042010 2010GRC" xfId="10099"/>
    <cellStyle name="_VC 6.15.06 update on 06GRC power costs.xls Chart 1_2009 GRC Compl Filing - Exhibit D_DEM-WP(C) ENERG10C--ctn Mid-C_042010 2010GRC 2" xfId="10100"/>
    <cellStyle name="_VC 6.15.06 update on 06GRC power costs.xls Chart 1_4 31 Regulatory Assets and Liabilities  7 06- Exhibit D" xfId="10101"/>
    <cellStyle name="_VC 6.15.06 update on 06GRC power costs.xls Chart 1_4 31 Regulatory Assets and Liabilities  7 06- Exhibit D 2" xfId="10102"/>
    <cellStyle name="_VC 6.15.06 update on 06GRC power costs.xls Chart 1_4 31 Regulatory Assets and Liabilities  7 06- Exhibit D 2 2" xfId="10103"/>
    <cellStyle name="_VC 6.15.06 update on 06GRC power costs.xls Chart 1_4 31 Regulatory Assets and Liabilities  7 06- Exhibit D 3" xfId="10104"/>
    <cellStyle name="_VC 6.15.06 update on 06GRC power costs.xls Chart 1_4 31 Regulatory Assets and Liabilities  7 06- Exhibit D 3 2" xfId="10105"/>
    <cellStyle name="_VC 6.15.06 update on 06GRC power costs.xls Chart 1_4 31 Regulatory Assets and Liabilities  7 06- Exhibit D 4" xfId="10106"/>
    <cellStyle name="_VC 6.15.06 update on 06GRC power costs.xls Chart 1_4 31 Regulatory Assets and Liabilities  7 06- Exhibit D_DEM-WP(C) ENERG10C--ctn Mid-C_042010 2010GRC" xfId="10107"/>
    <cellStyle name="_VC 6.15.06 update on 06GRC power costs.xls Chart 1_4 31 Regulatory Assets and Liabilities  7 06- Exhibit D_DEM-WP(C) ENERG10C--ctn Mid-C_042010 2010GRC 2" xfId="10108"/>
    <cellStyle name="_VC 6.15.06 update on 06GRC power costs.xls Chart 1_4 31 Regulatory Assets and Liabilities  7 06- Exhibit D_NIM Summary" xfId="10109"/>
    <cellStyle name="_VC 6.15.06 update on 06GRC power costs.xls Chart 1_4 31 Regulatory Assets and Liabilities  7 06- Exhibit D_NIM Summary 2" xfId="10110"/>
    <cellStyle name="_VC 6.15.06 update on 06GRC power costs.xls Chart 1_4 31 Regulatory Assets and Liabilities  7 06- Exhibit D_NIM Summary 2 2" xfId="10111"/>
    <cellStyle name="_VC 6.15.06 update on 06GRC power costs.xls Chart 1_4 31 Regulatory Assets and Liabilities  7 06- Exhibit D_NIM Summary 3" xfId="10112"/>
    <cellStyle name="_VC 6.15.06 update on 06GRC power costs.xls Chart 1_4 31 Regulatory Assets and Liabilities  7 06- Exhibit D_NIM Summary 3 2" xfId="10113"/>
    <cellStyle name="_VC 6.15.06 update on 06GRC power costs.xls Chart 1_4 31 Regulatory Assets and Liabilities  7 06- Exhibit D_NIM Summary 4" xfId="10114"/>
    <cellStyle name="_VC 6.15.06 update on 06GRC power costs.xls Chart 1_4 31 Regulatory Assets and Liabilities  7 06- Exhibit D_NIM Summary_DEM-WP(C) ENERG10C--ctn Mid-C_042010 2010GRC" xfId="10115"/>
    <cellStyle name="_VC 6.15.06 update on 06GRC power costs.xls Chart 1_4 31 Regulatory Assets and Liabilities  7 06- Exhibit D_NIM Summary_DEM-WP(C) ENERG10C--ctn Mid-C_042010 2010GRC 2" xfId="10116"/>
    <cellStyle name="_VC 6.15.06 update on 06GRC power costs.xls Chart 1_4 31E Reg Asset  Liab and EXH D" xfId="10117"/>
    <cellStyle name="_VC 6.15.06 update on 06GRC power costs.xls Chart 1_4 31E Reg Asset  Liab and EXH D _ Aug 10 Filing (2)" xfId="10118"/>
    <cellStyle name="_VC 6.15.06 update on 06GRC power costs.xls Chart 1_4 31E Reg Asset  Liab and EXH D _ Aug 10 Filing (2) 2" xfId="10119"/>
    <cellStyle name="_VC 6.15.06 update on 06GRC power costs.xls Chart 1_4 31E Reg Asset  Liab and EXH D 2" xfId="10120"/>
    <cellStyle name="_VC 6.15.06 update on 06GRC power costs.xls Chart 1_4 31E Reg Asset  Liab and EXH D 3" xfId="10121"/>
    <cellStyle name="_VC 6.15.06 update on 06GRC power costs.xls Chart 1_4 32 Regulatory Assets and Liabilities  7 06- Exhibit D" xfId="10122"/>
    <cellStyle name="_VC 6.15.06 update on 06GRC power costs.xls Chart 1_4 32 Regulatory Assets and Liabilities  7 06- Exhibit D 2" xfId="10123"/>
    <cellStyle name="_VC 6.15.06 update on 06GRC power costs.xls Chart 1_4 32 Regulatory Assets and Liabilities  7 06- Exhibit D 2 2" xfId="10124"/>
    <cellStyle name="_VC 6.15.06 update on 06GRC power costs.xls Chart 1_4 32 Regulatory Assets and Liabilities  7 06- Exhibit D 3" xfId="10125"/>
    <cellStyle name="_VC 6.15.06 update on 06GRC power costs.xls Chart 1_4 32 Regulatory Assets and Liabilities  7 06- Exhibit D 3 2" xfId="10126"/>
    <cellStyle name="_VC 6.15.06 update on 06GRC power costs.xls Chart 1_4 32 Regulatory Assets and Liabilities  7 06- Exhibit D 4" xfId="10127"/>
    <cellStyle name="_VC 6.15.06 update on 06GRC power costs.xls Chart 1_4 32 Regulatory Assets and Liabilities  7 06- Exhibit D_DEM-WP(C) ENERG10C--ctn Mid-C_042010 2010GRC" xfId="10128"/>
    <cellStyle name="_VC 6.15.06 update on 06GRC power costs.xls Chart 1_4 32 Regulatory Assets and Liabilities  7 06- Exhibit D_DEM-WP(C) ENERG10C--ctn Mid-C_042010 2010GRC 2" xfId="10129"/>
    <cellStyle name="_VC 6.15.06 update on 06GRC power costs.xls Chart 1_4 32 Regulatory Assets and Liabilities  7 06- Exhibit D_NIM Summary" xfId="10130"/>
    <cellStyle name="_VC 6.15.06 update on 06GRC power costs.xls Chart 1_4 32 Regulatory Assets and Liabilities  7 06- Exhibit D_NIM Summary 2" xfId="10131"/>
    <cellStyle name="_VC 6.15.06 update on 06GRC power costs.xls Chart 1_4 32 Regulatory Assets and Liabilities  7 06- Exhibit D_NIM Summary 2 2" xfId="10132"/>
    <cellStyle name="_VC 6.15.06 update on 06GRC power costs.xls Chart 1_4 32 Regulatory Assets and Liabilities  7 06- Exhibit D_NIM Summary 3" xfId="10133"/>
    <cellStyle name="_VC 6.15.06 update on 06GRC power costs.xls Chart 1_4 32 Regulatory Assets and Liabilities  7 06- Exhibit D_NIM Summary 3 2" xfId="10134"/>
    <cellStyle name="_VC 6.15.06 update on 06GRC power costs.xls Chart 1_4 32 Regulatory Assets and Liabilities  7 06- Exhibit D_NIM Summary 4" xfId="10135"/>
    <cellStyle name="_VC 6.15.06 update on 06GRC power costs.xls Chart 1_4 32 Regulatory Assets and Liabilities  7 06- Exhibit D_NIM Summary_DEM-WP(C) ENERG10C--ctn Mid-C_042010 2010GRC" xfId="10136"/>
    <cellStyle name="_VC 6.15.06 update on 06GRC power costs.xls Chart 1_4 32 Regulatory Assets and Liabilities  7 06- Exhibit D_NIM Summary_DEM-WP(C) ENERG10C--ctn Mid-C_042010 2010GRC 2" xfId="10137"/>
    <cellStyle name="_VC 6.15.06 update on 06GRC power costs.xls Chart 1_AURORA Total New" xfId="10138"/>
    <cellStyle name="_VC 6.15.06 update on 06GRC power costs.xls Chart 1_AURORA Total New 2" xfId="10139"/>
    <cellStyle name="_VC 6.15.06 update on 06GRC power costs.xls Chart 1_AURORA Total New 2 2" xfId="10140"/>
    <cellStyle name="_VC 6.15.06 update on 06GRC power costs.xls Chart 1_AURORA Total New 3" xfId="10141"/>
    <cellStyle name="_VC 6.15.06 update on 06GRC power costs.xls Chart 1_Book2" xfId="10142"/>
    <cellStyle name="_VC 6.15.06 update on 06GRC power costs.xls Chart 1_Book2 2" xfId="10143"/>
    <cellStyle name="_VC 6.15.06 update on 06GRC power costs.xls Chart 1_Book2 2 2" xfId="10144"/>
    <cellStyle name="_VC 6.15.06 update on 06GRC power costs.xls Chart 1_Book2 3" xfId="10145"/>
    <cellStyle name="_VC 6.15.06 update on 06GRC power costs.xls Chart 1_Book2 3 2" xfId="10146"/>
    <cellStyle name="_VC 6.15.06 update on 06GRC power costs.xls Chart 1_Book2 4" xfId="10147"/>
    <cellStyle name="_VC 6.15.06 update on 06GRC power costs.xls Chart 1_Book2_Adj Bench DR 3 for Initial Briefs (Electric)" xfId="10148"/>
    <cellStyle name="_VC 6.15.06 update on 06GRC power costs.xls Chart 1_Book2_Adj Bench DR 3 for Initial Briefs (Electric) 2" xfId="10149"/>
    <cellStyle name="_VC 6.15.06 update on 06GRC power costs.xls Chart 1_Book2_Adj Bench DR 3 for Initial Briefs (Electric) 2 2" xfId="10150"/>
    <cellStyle name="_VC 6.15.06 update on 06GRC power costs.xls Chart 1_Book2_Adj Bench DR 3 for Initial Briefs (Electric) 3" xfId="10151"/>
    <cellStyle name="_VC 6.15.06 update on 06GRC power costs.xls Chart 1_Book2_Adj Bench DR 3 for Initial Briefs (Electric) 3 2" xfId="10152"/>
    <cellStyle name="_VC 6.15.06 update on 06GRC power costs.xls Chart 1_Book2_Adj Bench DR 3 for Initial Briefs (Electric) 4" xfId="10153"/>
    <cellStyle name="_VC 6.15.06 update on 06GRC power costs.xls Chart 1_Book2_Adj Bench DR 3 for Initial Briefs (Electric)_DEM-WP(C) ENERG10C--ctn Mid-C_042010 2010GRC" xfId="10154"/>
    <cellStyle name="_VC 6.15.06 update on 06GRC power costs.xls Chart 1_Book2_Adj Bench DR 3 for Initial Briefs (Electric)_DEM-WP(C) ENERG10C--ctn Mid-C_042010 2010GRC 2" xfId="10155"/>
    <cellStyle name="_VC 6.15.06 update on 06GRC power costs.xls Chart 1_Book2_DEM-WP(C) ENERG10C--ctn Mid-C_042010 2010GRC" xfId="10156"/>
    <cellStyle name="_VC 6.15.06 update on 06GRC power costs.xls Chart 1_Book2_DEM-WP(C) ENERG10C--ctn Mid-C_042010 2010GRC 2" xfId="10157"/>
    <cellStyle name="_VC 6.15.06 update on 06GRC power costs.xls Chart 1_Book2_Electric Rev Req Model (2009 GRC) Rebuttal" xfId="10158"/>
    <cellStyle name="_VC 6.15.06 update on 06GRC power costs.xls Chart 1_Book2_Electric Rev Req Model (2009 GRC) Rebuttal 2" xfId="10159"/>
    <cellStyle name="_VC 6.15.06 update on 06GRC power costs.xls Chart 1_Book2_Electric Rev Req Model (2009 GRC) Rebuttal 2 2" xfId="10160"/>
    <cellStyle name="_VC 6.15.06 update on 06GRC power costs.xls Chart 1_Book2_Electric Rev Req Model (2009 GRC) Rebuttal 3" xfId="10161"/>
    <cellStyle name="_VC 6.15.06 update on 06GRC power costs.xls Chart 1_Book2_Electric Rev Req Model (2009 GRC) Rebuttal REmoval of New  WH Solar AdjustMI" xfId="10162"/>
    <cellStyle name="_VC 6.15.06 update on 06GRC power costs.xls Chart 1_Book2_Electric Rev Req Model (2009 GRC) Rebuttal REmoval of New  WH Solar AdjustMI 2" xfId="10163"/>
    <cellStyle name="_VC 6.15.06 update on 06GRC power costs.xls Chart 1_Book2_Electric Rev Req Model (2009 GRC) Rebuttal REmoval of New  WH Solar AdjustMI 2 2" xfId="10164"/>
    <cellStyle name="_VC 6.15.06 update on 06GRC power costs.xls Chart 1_Book2_Electric Rev Req Model (2009 GRC) Rebuttal REmoval of New  WH Solar AdjustMI 3" xfId="10165"/>
    <cellStyle name="_VC 6.15.06 update on 06GRC power costs.xls Chart 1_Book2_Electric Rev Req Model (2009 GRC) Rebuttal REmoval of New  WH Solar AdjustMI 3 2" xfId="10166"/>
    <cellStyle name="_VC 6.15.06 update on 06GRC power costs.xls Chart 1_Book2_Electric Rev Req Model (2009 GRC) Rebuttal REmoval of New  WH Solar AdjustMI 4" xfId="10167"/>
    <cellStyle name="_VC 6.15.06 update on 06GRC power costs.xls Chart 1_Book2_Electric Rev Req Model (2009 GRC) Rebuttal REmoval of New  WH Solar AdjustMI_DEM-WP(C) ENERG10C--ctn Mid-C_042010 2010GRC" xfId="10168"/>
    <cellStyle name="_VC 6.15.06 update on 06GRC power costs.xls Chart 1_Book2_Electric Rev Req Model (2009 GRC) Rebuttal REmoval of New  WH Solar AdjustMI_DEM-WP(C) ENERG10C--ctn Mid-C_042010 2010GRC 2" xfId="10169"/>
    <cellStyle name="_VC 6.15.06 update on 06GRC power costs.xls Chart 1_Book2_Electric Rev Req Model (2009 GRC) Revised 01-18-2010" xfId="10170"/>
    <cellStyle name="_VC 6.15.06 update on 06GRC power costs.xls Chart 1_Book2_Electric Rev Req Model (2009 GRC) Revised 01-18-2010 2" xfId="10171"/>
    <cellStyle name="_VC 6.15.06 update on 06GRC power costs.xls Chart 1_Book2_Electric Rev Req Model (2009 GRC) Revised 01-18-2010 2 2" xfId="10172"/>
    <cellStyle name="_VC 6.15.06 update on 06GRC power costs.xls Chart 1_Book2_Electric Rev Req Model (2009 GRC) Revised 01-18-2010 3" xfId="10173"/>
    <cellStyle name="_VC 6.15.06 update on 06GRC power costs.xls Chart 1_Book2_Electric Rev Req Model (2009 GRC) Revised 01-18-2010 3 2" xfId="10174"/>
    <cellStyle name="_VC 6.15.06 update on 06GRC power costs.xls Chart 1_Book2_Electric Rev Req Model (2009 GRC) Revised 01-18-2010 4" xfId="10175"/>
    <cellStyle name="_VC 6.15.06 update on 06GRC power costs.xls Chart 1_Book2_Electric Rev Req Model (2009 GRC) Revised 01-18-2010_DEM-WP(C) ENERG10C--ctn Mid-C_042010 2010GRC" xfId="10176"/>
    <cellStyle name="_VC 6.15.06 update on 06GRC power costs.xls Chart 1_Book2_Electric Rev Req Model (2009 GRC) Revised 01-18-2010_DEM-WP(C) ENERG10C--ctn Mid-C_042010 2010GRC 2" xfId="10177"/>
    <cellStyle name="_VC 6.15.06 update on 06GRC power costs.xls Chart 1_Book2_Final Order Electric EXHIBIT A-1" xfId="10178"/>
    <cellStyle name="_VC 6.15.06 update on 06GRC power costs.xls Chart 1_Book2_Final Order Electric EXHIBIT A-1 2" xfId="10179"/>
    <cellStyle name="_VC 6.15.06 update on 06GRC power costs.xls Chart 1_Book2_Final Order Electric EXHIBIT A-1 2 2" xfId="10180"/>
    <cellStyle name="_VC 6.15.06 update on 06GRC power costs.xls Chart 1_Book2_Final Order Electric EXHIBIT A-1 3" xfId="10181"/>
    <cellStyle name="_VC 6.15.06 update on 06GRC power costs.xls Chart 1_Book4" xfId="10182"/>
    <cellStyle name="_VC 6.15.06 update on 06GRC power costs.xls Chart 1_Book4 2" xfId="10183"/>
    <cellStyle name="_VC 6.15.06 update on 06GRC power costs.xls Chart 1_Book4 2 2" xfId="10184"/>
    <cellStyle name="_VC 6.15.06 update on 06GRC power costs.xls Chart 1_Book4 3" xfId="10185"/>
    <cellStyle name="_VC 6.15.06 update on 06GRC power costs.xls Chart 1_Book4 3 2" xfId="10186"/>
    <cellStyle name="_VC 6.15.06 update on 06GRC power costs.xls Chart 1_Book4 4" xfId="10187"/>
    <cellStyle name="_VC 6.15.06 update on 06GRC power costs.xls Chart 1_Book4_DEM-WP(C) ENERG10C--ctn Mid-C_042010 2010GRC" xfId="10188"/>
    <cellStyle name="_VC 6.15.06 update on 06GRC power costs.xls Chart 1_Book4_DEM-WP(C) ENERG10C--ctn Mid-C_042010 2010GRC 2" xfId="10189"/>
    <cellStyle name="_VC 6.15.06 update on 06GRC power costs.xls Chart 1_Book9" xfId="10190"/>
    <cellStyle name="_VC 6.15.06 update on 06GRC power costs.xls Chart 1_Book9 2" xfId="10191"/>
    <cellStyle name="_VC 6.15.06 update on 06GRC power costs.xls Chart 1_Book9 2 2" xfId="10192"/>
    <cellStyle name="_VC 6.15.06 update on 06GRC power costs.xls Chart 1_Book9 3" xfId="10193"/>
    <cellStyle name="_VC 6.15.06 update on 06GRC power costs.xls Chart 1_Book9 3 2" xfId="10194"/>
    <cellStyle name="_VC 6.15.06 update on 06GRC power costs.xls Chart 1_Book9 4" xfId="10195"/>
    <cellStyle name="_VC 6.15.06 update on 06GRC power costs.xls Chart 1_Book9_DEM-WP(C) ENERG10C--ctn Mid-C_042010 2010GRC" xfId="10196"/>
    <cellStyle name="_VC 6.15.06 update on 06GRC power costs.xls Chart 1_Book9_DEM-WP(C) ENERG10C--ctn Mid-C_042010 2010GRC 2" xfId="10197"/>
    <cellStyle name="_VC 6.15.06 update on 06GRC power costs.xls Chart 1_Chelan PUD Power Costs (8-10)" xfId="10198"/>
    <cellStyle name="_VC 6.15.06 update on 06GRC power costs.xls Chart 1_Chelan PUD Power Costs (8-10) 2" xfId="10199"/>
    <cellStyle name="_VC 6.15.06 update on 06GRC power costs.xls Chart 1_DEM-WP(C) Chelan Power Costs" xfId="10200"/>
    <cellStyle name="_VC 6.15.06 update on 06GRC power costs.xls Chart 1_DEM-WP(C) Chelan Power Costs 2" xfId="10201"/>
    <cellStyle name="_VC 6.15.06 update on 06GRC power costs.xls Chart 1_DEM-WP(C) ENERG10C--ctn Mid-C_042010 2010GRC" xfId="10202"/>
    <cellStyle name="_VC 6.15.06 update on 06GRC power costs.xls Chart 1_DEM-WP(C) ENERG10C--ctn Mid-C_042010 2010GRC 2" xfId="10203"/>
    <cellStyle name="_VC 6.15.06 update on 06GRC power costs.xls Chart 1_DEM-WP(C) Gas Transport 2010GRC" xfId="10204"/>
    <cellStyle name="_VC 6.15.06 update on 06GRC power costs.xls Chart 1_DEM-WP(C) Gas Transport 2010GRC 2" xfId="10205"/>
    <cellStyle name="_VC 6.15.06 update on 06GRC power costs.xls Chart 1_Exh A-1 resulting from UE-112050 effective Jan 1 2012" xfId="10206"/>
    <cellStyle name="_VC 6.15.06 update on 06GRC power costs.xls Chart 1_Exh A-1 resulting from UE-112050 effective Jan 1 2012 2" xfId="10207"/>
    <cellStyle name="_VC 6.15.06 update on 06GRC power costs.xls Chart 1_Exhibit A-1 effective 4-1-11 fr S Free 12-11" xfId="10208"/>
    <cellStyle name="_VC 6.15.06 update on 06GRC power costs.xls Chart 1_Exhibit A-1 effective 4-1-11 fr S Free 12-11 2" xfId="10209"/>
    <cellStyle name="_VC 6.15.06 update on 06GRC power costs.xls Chart 1_Mint Farm Generation BPA" xfId="10210"/>
    <cellStyle name="_VC 6.15.06 update on 06GRC power costs.xls Chart 1_NIM Summary" xfId="10211"/>
    <cellStyle name="_VC 6.15.06 update on 06GRC power costs.xls Chart 1_NIM Summary 09GRC" xfId="10212"/>
    <cellStyle name="_VC 6.15.06 update on 06GRC power costs.xls Chart 1_NIM Summary 09GRC 2" xfId="10213"/>
    <cellStyle name="_VC 6.15.06 update on 06GRC power costs.xls Chart 1_NIM Summary 09GRC 2 2" xfId="10214"/>
    <cellStyle name="_VC 6.15.06 update on 06GRC power costs.xls Chart 1_NIM Summary 09GRC 3" xfId="10215"/>
    <cellStyle name="_VC 6.15.06 update on 06GRC power costs.xls Chart 1_NIM Summary 09GRC 3 2" xfId="10216"/>
    <cellStyle name="_VC 6.15.06 update on 06GRC power costs.xls Chart 1_NIM Summary 09GRC 4" xfId="10217"/>
    <cellStyle name="_VC 6.15.06 update on 06GRC power costs.xls Chart 1_NIM Summary 09GRC_DEM-WP(C) ENERG10C--ctn Mid-C_042010 2010GRC" xfId="10218"/>
    <cellStyle name="_VC 6.15.06 update on 06GRC power costs.xls Chart 1_NIM Summary 09GRC_DEM-WP(C) ENERG10C--ctn Mid-C_042010 2010GRC 2" xfId="10219"/>
    <cellStyle name="_VC 6.15.06 update on 06GRC power costs.xls Chart 1_NIM Summary 10" xfId="10220"/>
    <cellStyle name="_VC 6.15.06 update on 06GRC power costs.xls Chart 1_NIM Summary 10 2" xfId="10221"/>
    <cellStyle name="_VC 6.15.06 update on 06GRC power costs.xls Chart 1_NIM Summary 11" xfId="10222"/>
    <cellStyle name="_VC 6.15.06 update on 06GRC power costs.xls Chart 1_NIM Summary 11 2" xfId="10223"/>
    <cellStyle name="_VC 6.15.06 update on 06GRC power costs.xls Chart 1_NIM Summary 12" xfId="10224"/>
    <cellStyle name="_VC 6.15.06 update on 06GRC power costs.xls Chart 1_NIM Summary 12 2" xfId="10225"/>
    <cellStyle name="_VC 6.15.06 update on 06GRC power costs.xls Chart 1_NIM Summary 13" xfId="10226"/>
    <cellStyle name="_VC 6.15.06 update on 06GRC power costs.xls Chart 1_NIM Summary 13 2" xfId="10227"/>
    <cellStyle name="_VC 6.15.06 update on 06GRC power costs.xls Chart 1_NIM Summary 14" xfId="10228"/>
    <cellStyle name="_VC 6.15.06 update on 06GRC power costs.xls Chart 1_NIM Summary 14 2" xfId="10229"/>
    <cellStyle name="_VC 6.15.06 update on 06GRC power costs.xls Chart 1_NIM Summary 15" xfId="10230"/>
    <cellStyle name="_VC 6.15.06 update on 06GRC power costs.xls Chart 1_NIM Summary 15 2" xfId="10231"/>
    <cellStyle name="_VC 6.15.06 update on 06GRC power costs.xls Chart 1_NIM Summary 16" xfId="10232"/>
    <cellStyle name="_VC 6.15.06 update on 06GRC power costs.xls Chart 1_NIM Summary 16 2" xfId="10233"/>
    <cellStyle name="_VC 6.15.06 update on 06GRC power costs.xls Chart 1_NIM Summary 17" xfId="10234"/>
    <cellStyle name="_VC 6.15.06 update on 06GRC power costs.xls Chart 1_NIM Summary 17 2" xfId="10235"/>
    <cellStyle name="_VC 6.15.06 update on 06GRC power costs.xls Chart 1_NIM Summary 18" xfId="10236"/>
    <cellStyle name="_VC 6.15.06 update on 06GRC power costs.xls Chart 1_NIM Summary 18 2" xfId="10237"/>
    <cellStyle name="_VC 6.15.06 update on 06GRC power costs.xls Chart 1_NIM Summary 19" xfId="10238"/>
    <cellStyle name="_VC 6.15.06 update on 06GRC power costs.xls Chart 1_NIM Summary 19 2" xfId="10239"/>
    <cellStyle name="_VC 6.15.06 update on 06GRC power costs.xls Chart 1_NIM Summary 2" xfId="10240"/>
    <cellStyle name="_VC 6.15.06 update on 06GRC power costs.xls Chart 1_NIM Summary 2 2" xfId="10241"/>
    <cellStyle name="_VC 6.15.06 update on 06GRC power costs.xls Chart 1_NIM Summary 20" xfId="10242"/>
    <cellStyle name="_VC 6.15.06 update on 06GRC power costs.xls Chart 1_NIM Summary 20 2" xfId="10243"/>
    <cellStyle name="_VC 6.15.06 update on 06GRC power costs.xls Chart 1_NIM Summary 21" xfId="10244"/>
    <cellStyle name="_VC 6.15.06 update on 06GRC power costs.xls Chart 1_NIM Summary 21 2" xfId="10245"/>
    <cellStyle name="_VC 6.15.06 update on 06GRC power costs.xls Chart 1_NIM Summary 22" xfId="10246"/>
    <cellStyle name="_VC 6.15.06 update on 06GRC power costs.xls Chart 1_NIM Summary 22 2" xfId="10247"/>
    <cellStyle name="_VC 6.15.06 update on 06GRC power costs.xls Chart 1_NIM Summary 23" xfId="10248"/>
    <cellStyle name="_VC 6.15.06 update on 06GRC power costs.xls Chart 1_NIM Summary 23 2" xfId="10249"/>
    <cellStyle name="_VC 6.15.06 update on 06GRC power costs.xls Chart 1_NIM Summary 24" xfId="10250"/>
    <cellStyle name="_VC 6.15.06 update on 06GRC power costs.xls Chart 1_NIM Summary 24 2" xfId="10251"/>
    <cellStyle name="_VC 6.15.06 update on 06GRC power costs.xls Chart 1_NIM Summary 25" xfId="10252"/>
    <cellStyle name="_VC 6.15.06 update on 06GRC power costs.xls Chart 1_NIM Summary 25 2" xfId="10253"/>
    <cellStyle name="_VC 6.15.06 update on 06GRC power costs.xls Chart 1_NIM Summary 26" xfId="10254"/>
    <cellStyle name="_VC 6.15.06 update on 06GRC power costs.xls Chart 1_NIM Summary 26 2" xfId="10255"/>
    <cellStyle name="_VC 6.15.06 update on 06GRC power costs.xls Chart 1_NIM Summary 27" xfId="10256"/>
    <cellStyle name="_VC 6.15.06 update on 06GRC power costs.xls Chart 1_NIM Summary 27 2" xfId="10257"/>
    <cellStyle name="_VC 6.15.06 update on 06GRC power costs.xls Chart 1_NIM Summary 28" xfId="10258"/>
    <cellStyle name="_VC 6.15.06 update on 06GRC power costs.xls Chart 1_NIM Summary 28 2" xfId="10259"/>
    <cellStyle name="_VC 6.15.06 update on 06GRC power costs.xls Chart 1_NIM Summary 29" xfId="10260"/>
    <cellStyle name="_VC 6.15.06 update on 06GRC power costs.xls Chart 1_NIM Summary 29 2" xfId="10261"/>
    <cellStyle name="_VC 6.15.06 update on 06GRC power costs.xls Chart 1_NIM Summary 3" xfId="10262"/>
    <cellStyle name="_VC 6.15.06 update on 06GRC power costs.xls Chart 1_NIM Summary 3 2" xfId="10263"/>
    <cellStyle name="_VC 6.15.06 update on 06GRC power costs.xls Chart 1_NIM Summary 30" xfId="10264"/>
    <cellStyle name="_VC 6.15.06 update on 06GRC power costs.xls Chart 1_NIM Summary 30 2" xfId="10265"/>
    <cellStyle name="_VC 6.15.06 update on 06GRC power costs.xls Chart 1_NIM Summary 31" xfId="10266"/>
    <cellStyle name="_VC 6.15.06 update on 06GRC power costs.xls Chart 1_NIM Summary 31 2" xfId="10267"/>
    <cellStyle name="_VC 6.15.06 update on 06GRC power costs.xls Chart 1_NIM Summary 32" xfId="10268"/>
    <cellStyle name="_VC 6.15.06 update on 06GRC power costs.xls Chart 1_NIM Summary 32 2" xfId="10269"/>
    <cellStyle name="_VC 6.15.06 update on 06GRC power costs.xls Chart 1_NIM Summary 33" xfId="10270"/>
    <cellStyle name="_VC 6.15.06 update on 06GRC power costs.xls Chart 1_NIM Summary 33 2" xfId="10271"/>
    <cellStyle name="_VC 6.15.06 update on 06GRC power costs.xls Chart 1_NIM Summary 34" xfId="10272"/>
    <cellStyle name="_VC 6.15.06 update on 06GRC power costs.xls Chart 1_NIM Summary 34 2" xfId="10273"/>
    <cellStyle name="_VC 6.15.06 update on 06GRC power costs.xls Chart 1_NIM Summary 35" xfId="10274"/>
    <cellStyle name="_VC 6.15.06 update on 06GRC power costs.xls Chart 1_NIM Summary 35 2" xfId="10275"/>
    <cellStyle name="_VC 6.15.06 update on 06GRC power costs.xls Chart 1_NIM Summary 36" xfId="10276"/>
    <cellStyle name="_VC 6.15.06 update on 06GRC power costs.xls Chart 1_NIM Summary 36 2" xfId="10277"/>
    <cellStyle name="_VC 6.15.06 update on 06GRC power costs.xls Chart 1_NIM Summary 37" xfId="10278"/>
    <cellStyle name="_VC 6.15.06 update on 06GRC power costs.xls Chart 1_NIM Summary 37 2" xfId="10279"/>
    <cellStyle name="_VC 6.15.06 update on 06GRC power costs.xls Chart 1_NIM Summary 38" xfId="10280"/>
    <cellStyle name="_VC 6.15.06 update on 06GRC power costs.xls Chart 1_NIM Summary 38 2" xfId="10281"/>
    <cellStyle name="_VC 6.15.06 update on 06GRC power costs.xls Chart 1_NIM Summary 39" xfId="10282"/>
    <cellStyle name="_VC 6.15.06 update on 06GRC power costs.xls Chart 1_NIM Summary 39 2" xfId="10283"/>
    <cellStyle name="_VC 6.15.06 update on 06GRC power costs.xls Chart 1_NIM Summary 4" xfId="10284"/>
    <cellStyle name="_VC 6.15.06 update on 06GRC power costs.xls Chart 1_NIM Summary 4 2" xfId="10285"/>
    <cellStyle name="_VC 6.15.06 update on 06GRC power costs.xls Chart 1_NIM Summary 40" xfId="10286"/>
    <cellStyle name="_VC 6.15.06 update on 06GRC power costs.xls Chart 1_NIM Summary 40 2" xfId="10287"/>
    <cellStyle name="_VC 6.15.06 update on 06GRC power costs.xls Chart 1_NIM Summary 41" xfId="10288"/>
    <cellStyle name="_VC 6.15.06 update on 06GRC power costs.xls Chart 1_NIM Summary 41 2" xfId="10289"/>
    <cellStyle name="_VC 6.15.06 update on 06GRC power costs.xls Chart 1_NIM Summary 42" xfId="10290"/>
    <cellStyle name="_VC 6.15.06 update on 06GRC power costs.xls Chart 1_NIM Summary 42 2" xfId="10291"/>
    <cellStyle name="_VC 6.15.06 update on 06GRC power costs.xls Chart 1_NIM Summary 43" xfId="10292"/>
    <cellStyle name="_VC 6.15.06 update on 06GRC power costs.xls Chart 1_NIM Summary 43 2" xfId="10293"/>
    <cellStyle name="_VC 6.15.06 update on 06GRC power costs.xls Chart 1_NIM Summary 44" xfId="10294"/>
    <cellStyle name="_VC 6.15.06 update on 06GRC power costs.xls Chart 1_NIM Summary 44 2" xfId="10295"/>
    <cellStyle name="_VC 6.15.06 update on 06GRC power costs.xls Chart 1_NIM Summary 45" xfId="10296"/>
    <cellStyle name="_VC 6.15.06 update on 06GRC power costs.xls Chart 1_NIM Summary 45 2" xfId="10297"/>
    <cellStyle name="_VC 6.15.06 update on 06GRC power costs.xls Chart 1_NIM Summary 46" xfId="10298"/>
    <cellStyle name="_VC 6.15.06 update on 06GRC power costs.xls Chart 1_NIM Summary 46 2" xfId="10299"/>
    <cellStyle name="_VC 6.15.06 update on 06GRC power costs.xls Chart 1_NIM Summary 47" xfId="10300"/>
    <cellStyle name="_VC 6.15.06 update on 06GRC power costs.xls Chart 1_NIM Summary 47 2" xfId="10301"/>
    <cellStyle name="_VC 6.15.06 update on 06GRC power costs.xls Chart 1_NIM Summary 48" xfId="10302"/>
    <cellStyle name="_VC 6.15.06 update on 06GRC power costs.xls Chart 1_NIM Summary 49" xfId="10303"/>
    <cellStyle name="_VC 6.15.06 update on 06GRC power costs.xls Chart 1_NIM Summary 5" xfId="10304"/>
    <cellStyle name="_VC 6.15.06 update on 06GRC power costs.xls Chart 1_NIM Summary 5 2" xfId="10305"/>
    <cellStyle name="_VC 6.15.06 update on 06GRC power costs.xls Chart 1_NIM Summary 50" xfId="10306"/>
    <cellStyle name="_VC 6.15.06 update on 06GRC power costs.xls Chart 1_NIM Summary 51" xfId="10307"/>
    <cellStyle name="_VC 6.15.06 update on 06GRC power costs.xls Chart 1_NIM Summary 6" xfId="10308"/>
    <cellStyle name="_VC 6.15.06 update on 06GRC power costs.xls Chart 1_NIM Summary 6 2" xfId="10309"/>
    <cellStyle name="_VC 6.15.06 update on 06GRC power costs.xls Chart 1_NIM Summary 7" xfId="10310"/>
    <cellStyle name="_VC 6.15.06 update on 06GRC power costs.xls Chart 1_NIM Summary 7 2" xfId="10311"/>
    <cellStyle name="_VC 6.15.06 update on 06GRC power costs.xls Chart 1_NIM Summary 8" xfId="10312"/>
    <cellStyle name="_VC 6.15.06 update on 06GRC power costs.xls Chart 1_NIM Summary 8 2" xfId="10313"/>
    <cellStyle name="_VC 6.15.06 update on 06GRC power costs.xls Chart 1_NIM Summary 9" xfId="10314"/>
    <cellStyle name="_VC 6.15.06 update on 06GRC power costs.xls Chart 1_NIM Summary 9 2" xfId="10315"/>
    <cellStyle name="_VC 6.15.06 update on 06GRC power costs.xls Chart 1_NIM Summary_DEM-WP(C) ENERG10C--ctn Mid-C_042010 2010GRC" xfId="10316"/>
    <cellStyle name="_VC 6.15.06 update on 06GRC power costs.xls Chart 1_NIM Summary_DEM-WP(C) ENERG10C--ctn Mid-C_042010 2010GRC 2" xfId="10317"/>
    <cellStyle name="_VC 6.15.06 update on 06GRC power costs.xls Chart 1_PCA 10 -  Exhibit D Dec 2011" xfId="10318"/>
    <cellStyle name="_VC 6.15.06 update on 06GRC power costs.xls Chart 1_PCA 10 -  Exhibit D Dec 2011 2" xfId="10319"/>
    <cellStyle name="_VC 6.15.06 update on 06GRC power costs.xls Chart 1_PCA 10 -  Exhibit D from A Kellogg Jan 2011" xfId="10320"/>
    <cellStyle name="_VC 6.15.06 update on 06GRC power costs.xls Chart 1_PCA 10 -  Exhibit D from A Kellogg Jan 2011 2" xfId="10321"/>
    <cellStyle name="_VC 6.15.06 update on 06GRC power costs.xls Chart 1_PCA 10 -  Exhibit D from A Kellogg July 2011" xfId="10322"/>
    <cellStyle name="_VC 6.15.06 update on 06GRC power costs.xls Chart 1_PCA 10 -  Exhibit D from A Kellogg July 2011 2" xfId="10323"/>
    <cellStyle name="_VC 6.15.06 update on 06GRC power costs.xls Chart 1_PCA 10 -  Exhibit D from S Free Rcv'd 12-11" xfId="10324"/>
    <cellStyle name="_VC 6.15.06 update on 06GRC power costs.xls Chart 1_PCA 10 -  Exhibit D from S Free Rcv'd 12-11 2" xfId="10325"/>
    <cellStyle name="_VC 6.15.06 update on 06GRC power costs.xls Chart 1_PCA 11 -  Exhibit D Jan 2012 fr A Kellogg" xfId="10326"/>
    <cellStyle name="_VC 6.15.06 update on 06GRC power costs.xls Chart 1_PCA 11 -  Exhibit D Jan 2012 fr A Kellogg 2" xfId="10327"/>
    <cellStyle name="_VC 6.15.06 update on 06GRC power costs.xls Chart 1_PCA 11 -  Exhibit D Jan 2012 WF" xfId="10328"/>
    <cellStyle name="_VC 6.15.06 update on 06GRC power costs.xls Chart 1_PCA 11 -  Exhibit D Jan 2012 WF 2" xfId="10329"/>
    <cellStyle name="_VC 6.15.06 update on 06GRC power costs.xls Chart 1_PCA 9 -  Exhibit D April 2010" xfId="10330"/>
    <cellStyle name="_VC 6.15.06 update on 06GRC power costs.xls Chart 1_PCA 9 -  Exhibit D April 2010 (3)" xfId="10331"/>
    <cellStyle name="_VC 6.15.06 update on 06GRC power costs.xls Chart 1_PCA 9 -  Exhibit D April 2010 (3) 2" xfId="10332"/>
    <cellStyle name="_VC 6.15.06 update on 06GRC power costs.xls Chart 1_PCA 9 -  Exhibit D April 2010 (3) 2 2" xfId="10333"/>
    <cellStyle name="_VC 6.15.06 update on 06GRC power costs.xls Chart 1_PCA 9 -  Exhibit D April 2010 (3) 3" xfId="10334"/>
    <cellStyle name="_VC 6.15.06 update on 06GRC power costs.xls Chart 1_PCA 9 -  Exhibit D April 2010 (3) 3 2" xfId="10335"/>
    <cellStyle name="_VC 6.15.06 update on 06GRC power costs.xls Chart 1_PCA 9 -  Exhibit D April 2010 (3) 4" xfId="10336"/>
    <cellStyle name="_VC 6.15.06 update on 06GRC power costs.xls Chart 1_PCA 9 -  Exhibit D April 2010 (3)_DEM-WP(C) ENERG10C--ctn Mid-C_042010 2010GRC" xfId="10337"/>
    <cellStyle name="_VC 6.15.06 update on 06GRC power costs.xls Chart 1_PCA 9 -  Exhibit D April 2010 (3)_DEM-WP(C) ENERG10C--ctn Mid-C_042010 2010GRC 2" xfId="10338"/>
    <cellStyle name="_VC 6.15.06 update on 06GRC power costs.xls Chart 1_PCA 9 -  Exhibit D April 2010 2" xfId="10339"/>
    <cellStyle name="_VC 6.15.06 update on 06GRC power costs.xls Chart 1_PCA 9 -  Exhibit D April 2010 2 2" xfId="10340"/>
    <cellStyle name="_VC 6.15.06 update on 06GRC power costs.xls Chart 1_PCA 9 -  Exhibit D April 2010 3" xfId="10341"/>
    <cellStyle name="_VC 6.15.06 update on 06GRC power costs.xls Chart 1_PCA 9 -  Exhibit D April 2010 3 2" xfId="10342"/>
    <cellStyle name="_VC 6.15.06 update on 06GRC power costs.xls Chart 1_PCA 9 -  Exhibit D April 2010 4" xfId="10343"/>
    <cellStyle name="_VC 6.15.06 update on 06GRC power costs.xls Chart 1_PCA 9 -  Exhibit D April 2010 4 2" xfId="10344"/>
    <cellStyle name="_VC 6.15.06 update on 06GRC power costs.xls Chart 1_PCA 9 -  Exhibit D April 2010 5" xfId="10345"/>
    <cellStyle name="_VC 6.15.06 update on 06GRC power costs.xls Chart 1_PCA 9 -  Exhibit D April 2010 5 2" xfId="10346"/>
    <cellStyle name="_VC 6.15.06 update on 06GRC power costs.xls Chart 1_PCA 9 -  Exhibit D April 2010 6" xfId="10347"/>
    <cellStyle name="_VC 6.15.06 update on 06GRC power costs.xls Chart 1_PCA 9 -  Exhibit D April 2010 6 2" xfId="10348"/>
    <cellStyle name="_VC 6.15.06 update on 06GRC power costs.xls Chart 1_PCA 9 -  Exhibit D April 2010 7" xfId="10349"/>
    <cellStyle name="_VC 6.15.06 update on 06GRC power costs.xls Chart 1_PCA 9 -  Exhibit D Nov 2010" xfId="10350"/>
    <cellStyle name="_VC 6.15.06 update on 06GRC power costs.xls Chart 1_PCA 9 -  Exhibit D Nov 2010 2" xfId="10351"/>
    <cellStyle name="_VC 6.15.06 update on 06GRC power costs.xls Chart 1_PCA 9 -  Exhibit D Nov 2010 2 2" xfId="10352"/>
    <cellStyle name="_VC 6.15.06 update on 06GRC power costs.xls Chart 1_PCA 9 -  Exhibit D Nov 2010 3" xfId="10353"/>
    <cellStyle name="_VC 6.15.06 update on 06GRC power costs.xls Chart 1_PCA 9 - Exhibit D at August 2010" xfId="10354"/>
    <cellStyle name="_VC 6.15.06 update on 06GRC power costs.xls Chart 1_PCA 9 - Exhibit D at August 2010 2" xfId="10355"/>
    <cellStyle name="_VC 6.15.06 update on 06GRC power costs.xls Chart 1_PCA 9 - Exhibit D at August 2010 2 2" xfId="10356"/>
    <cellStyle name="_VC 6.15.06 update on 06GRC power costs.xls Chart 1_PCA 9 - Exhibit D at August 2010 3" xfId="10357"/>
    <cellStyle name="_VC 6.15.06 update on 06GRC power costs.xls Chart 1_PCA 9 - Exhibit D June 2010 GRC" xfId="10358"/>
    <cellStyle name="_VC 6.15.06 update on 06GRC power costs.xls Chart 1_PCA 9 - Exhibit D June 2010 GRC 2" xfId="10359"/>
    <cellStyle name="_VC 6.15.06 update on 06GRC power costs.xls Chart 1_PCA 9 - Exhibit D June 2010 GRC 2 2" xfId="10360"/>
    <cellStyle name="_VC 6.15.06 update on 06GRC power costs.xls Chart 1_PCA 9 - Exhibit D June 2010 GRC 3" xfId="10361"/>
    <cellStyle name="_VC 6.15.06 update on 06GRC power costs.xls Chart 1_Power Costs - Comparison bx Rbtl-Staff-Jt-PC" xfId="10362"/>
    <cellStyle name="_VC 6.15.06 update on 06GRC power costs.xls Chart 1_Power Costs - Comparison bx Rbtl-Staff-Jt-PC 2" xfId="10363"/>
    <cellStyle name="_VC 6.15.06 update on 06GRC power costs.xls Chart 1_Power Costs - Comparison bx Rbtl-Staff-Jt-PC 2 2" xfId="10364"/>
    <cellStyle name="_VC 6.15.06 update on 06GRC power costs.xls Chart 1_Power Costs - Comparison bx Rbtl-Staff-Jt-PC 3" xfId="10365"/>
    <cellStyle name="_VC 6.15.06 update on 06GRC power costs.xls Chart 1_Power Costs - Comparison bx Rbtl-Staff-Jt-PC 3 2" xfId="10366"/>
    <cellStyle name="_VC 6.15.06 update on 06GRC power costs.xls Chart 1_Power Costs - Comparison bx Rbtl-Staff-Jt-PC 4" xfId="10367"/>
    <cellStyle name="_VC 6.15.06 update on 06GRC power costs.xls Chart 1_Power Costs - Comparison bx Rbtl-Staff-Jt-PC_Adj Bench DR 3 for Initial Briefs (Electric)" xfId="10368"/>
    <cellStyle name="_VC 6.15.06 update on 06GRC power costs.xls Chart 1_Power Costs - Comparison bx Rbtl-Staff-Jt-PC_Adj Bench DR 3 for Initial Briefs (Electric) 2" xfId="10369"/>
    <cellStyle name="_VC 6.15.06 update on 06GRC power costs.xls Chart 1_Power Costs - Comparison bx Rbtl-Staff-Jt-PC_Adj Bench DR 3 for Initial Briefs (Electric) 2 2" xfId="10370"/>
    <cellStyle name="_VC 6.15.06 update on 06GRC power costs.xls Chart 1_Power Costs - Comparison bx Rbtl-Staff-Jt-PC_Adj Bench DR 3 for Initial Briefs (Electric) 3" xfId="10371"/>
    <cellStyle name="_VC 6.15.06 update on 06GRC power costs.xls Chart 1_Power Costs - Comparison bx Rbtl-Staff-Jt-PC_Adj Bench DR 3 for Initial Briefs (Electric) 3 2" xfId="10372"/>
    <cellStyle name="_VC 6.15.06 update on 06GRC power costs.xls Chart 1_Power Costs - Comparison bx Rbtl-Staff-Jt-PC_Adj Bench DR 3 for Initial Briefs (Electric) 4" xfId="10373"/>
    <cellStyle name="_VC 6.15.06 update on 06GRC power costs.xls Chart 1_Power Costs - Comparison bx Rbtl-Staff-Jt-PC_Adj Bench DR 3 for Initial Briefs (Electric)_DEM-WP(C) ENERG10C--ctn Mid-C_042010 2010GRC" xfId="10374"/>
    <cellStyle name="_VC 6.15.06 update on 06GRC power costs.xls Chart 1_Power Costs - Comparison bx Rbtl-Staff-Jt-PC_Adj Bench DR 3 for Initial Briefs (Electric)_DEM-WP(C) ENERG10C--ctn Mid-C_042010 2010GRC 2" xfId="10375"/>
    <cellStyle name="_VC 6.15.06 update on 06GRC power costs.xls Chart 1_Power Costs - Comparison bx Rbtl-Staff-Jt-PC_DEM-WP(C) ENERG10C--ctn Mid-C_042010 2010GRC" xfId="10376"/>
    <cellStyle name="_VC 6.15.06 update on 06GRC power costs.xls Chart 1_Power Costs - Comparison bx Rbtl-Staff-Jt-PC_DEM-WP(C) ENERG10C--ctn Mid-C_042010 2010GRC 2" xfId="10377"/>
    <cellStyle name="_VC 6.15.06 update on 06GRC power costs.xls Chart 1_Power Costs - Comparison bx Rbtl-Staff-Jt-PC_Electric Rev Req Model (2009 GRC) Rebuttal" xfId="10378"/>
    <cellStyle name="_VC 6.15.06 update on 06GRC power costs.xls Chart 1_Power Costs - Comparison bx Rbtl-Staff-Jt-PC_Electric Rev Req Model (2009 GRC) Rebuttal 2" xfId="10379"/>
    <cellStyle name="_VC 6.15.06 update on 06GRC power costs.xls Chart 1_Power Costs - Comparison bx Rbtl-Staff-Jt-PC_Electric Rev Req Model (2009 GRC) Rebuttal 2 2" xfId="10380"/>
    <cellStyle name="_VC 6.15.06 update on 06GRC power costs.xls Chart 1_Power Costs - Comparison bx Rbtl-Staff-Jt-PC_Electric Rev Req Model (2009 GRC) Rebuttal 3" xfId="10381"/>
    <cellStyle name="_VC 6.15.06 update on 06GRC power costs.xls Chart 1_Power Costs - Comparison bx Rbtl-Staff-Jt-PC_Electric Rev Req Model (2009 GRC) Rebuttal REmoval of New  WH Solar AdjustMI" xfId="10382"/>
    <cellStyle name="_VC 6.15.06 update on 06GRC power costs.xls Chart 1_Power Costs - Comparison bx Rbtl-Staff-Jt-PC_Electric Rev Req Model (2009 GRC) Rebuttal REmoval of New  WH Solar AdjustMI 2" xfId="10383"/>
    <cellStyle name="_VC 6.15.06 update on 06GRC power costs.xls Chart 1_Power Costs - Comparison bx Rbtl-Staff-Jt-PC_Electric Rev Req Model (2009 GRC) Rebuttal REmoval of New  WH Solar AdjustMI 2 2" xfId="10384"/>
    <cellStyle name="_VC 6.15.06 update on 06GRC power costs.xls Chart 1_Power Costs - Comparison bx Rbtl-Staff-Jt-PC_Electric Rev Req Model (2009 GRC) Rebuttal REmoval of New  WH Solar AdjustMI 3" xfId="10385"/>
    <cellStyle name="_VC 6.15.06 update on 06GRC power costs.xls Chart 1_Power Costs - Comparison bx Rbtl-Staff-Jt-PC_Electric Rev Req Model (2009 GRC) Rebuttal REmoval of New  WH Solar AdjustMI 3 2" xfId="10386"/>
    <cellStyle name="_VC 6.15.06 update on 06GRC power costs.xls Chart 1_Power Costs - Comparison bx Rbtl-Staff-Jt-PC_Electric Rev Req Model (2009 GRC) Rebuttal REmoval of New  WH Solar AdjustMI 4" xfId="10387"/>
    <cellStyle name="_VC 6.15.06 update on 06GRC power costs.xls Chart 1_Power Costs - Comparison bx Rbtl-Staff-Jt-PC_Electric Rev Req Model (2009 GRC) Rebuttal REmoval of New  WH Solar AdjustMI_DEM-WP(C) ENERG10C--ctn Mid-C_042010 2010GRC" xfId="10388"/>
    <cellStyle name="_VC 6.15.06 update on 06GRC power costs.xls Chart 1_Power Costs - Comparison bx Rbtl-Staff-Jt-PC_Electric Rev Req Model (2009 GRC) Rebuttal REmoval of New  WH Solar AdjustMI_DEM-WP(C) ENERG10C--ctn Mid-C_042010 2010GRC 2" xfId="10389"/>
    <cellStyle name="_VC 6.15.06 update on 06GRC power costs.xls Chart 1_Power Costs - Comparison bx Rbtl-Staff-Jt-PC_Electric Rev Req Model (2009 GRC) Revised 01-18-2010" xfId="10390"/>
    <cellStyle name="_VC 6.15.06 update on 06GRC power costs.xls Chart 1_Power Costs - Comparison bx Rbtl-Staff-Jt-PC_Electric Rev Req Model (2009 GRC) Revised 01-18-2010 2" xfId="10391"/>
    <cellStyle name="_VC 6.15.06 update on 06GRC power costs.xls Chart 1_Power Costs - Comparison bx Rbtl-Staff-Jt-PC_Electric Rev Req Model (2009 GRC) Revised 01-18-2010 2 2" xfId="10392"/>
    <cellStyle name="_VC 6.15.06 update on 06GRC power costs.xls Chart 1_Power Costs - Comparison bx Rbtl-Staff-Jt-PC_Electric Rev Req Model (2009 GRC) Revised 01-18-2010 3" xfId="10393"/>
    <cellStyle name="_VC 6.15.06 update on 06GRC power costs.xls Chart 1_Power Costs - Comparison bx Rbtl-Staff-Jt-PC_Electric Rev Req Model (2009 GRC) Revised 01-18-2010 3 2" xfId="10394"/>
    <cellStyle name="_VC 6.15.06 update on 06GRC power costs.xls Chart 1_Power Costs - Comparison bx Rbtl-Staff-Jt-PC_Electric Rev Req Model (2009 GRC) Revised 01-18-2010 4" xfId="10395"/>
    <cellStyle name="_VC 6.15.06 update on 06GRC power costs.xls Chart 1_Power Costs - Comparison bx Rbtl-Staff-Jt-PC_Electric Rev Req Model (2009 GRC) Revised 01-18-2010_DEM-WP(C) ENERG10C--ctn Mid-C_042010 2010GRC" xfId="10396"/>
    <cellStyle name="_VC 6.15.06 update on 06GRC power costs.xls Chart 1_Power Costs - Comparison bx Rbtl-Staff-Jt-PC_Electric Rev Req Model (2009 GRC) Revised 01-18-2010_DEM-WP(C) ENERG10C--ctn Mid-C_042010 2010GRC 2" xfId="10397"/>
    <cellStyle name="_VC 6.15.06 update on 06GRC power costs.xls Chart 1_Power Costs - Comparison bx Rbtl-Staff-Jt-PC_Final Order Electric EXHIBIT A-1" xfId="10398"/>
    <cellStyle name="_VC 6.15.06 update on 06GRC power costs.xls Chart 1_Power Costs - Comparison bx Rbtl-Staff-Jt-PC_Final Order Electric EXHIBIT A-1 2" xfId="10399"/>
    <cellStyle name="_VC 6.15.06 update on 06GRC power costs.xls Chart 1_Power Costs - Comparison bx Rbtl-Staff-Jt-PC_Final Order Electric EXHIBIT A-1 2 2" xfId="10400"/>
    <cellStyle name="_VC 6.15.06 update on 06GRC power costs.xls Chart 1_Power Costs - Comparison bx Rbtl-Staff-Jt-PC_Final Order Electric EXHIBIT A-1 3" xfId="10401"/>
    <cellStyle name="_VC 6.15.06 update on 06GRC power costs.xls Chart 1_Rebuttal Power Costs" xfId="10402"/>
    <cellStyle name="_VC 6.15.06 update on 06GRC power costs.xls Chart 1_Rebuttal Power Costs 2" xfId="10403"/>
    <cellStyle name="_VC 6.15.06 update on 06GRC power costs.xls Chart 1_Rebuttal Power Costs 2 2" xfId="10404"/>
    <cellStyle name="_VC 6.15.06 update on 06GRC power costs.xls Chart 1_Rebuttal Power Costs 3" xfId="10405"/>
    <cellStyle name="_VC 6.15.06 update on 06GRC power costs.xls Chart 1_Rebuttal Power Costs 3 2" xfId="10406"/>
    <cellStyle name="_VC 6.15.06 update on 06GRC power costs.xls Chart 1_Rebuttal Power Costs 4" xfId="10407"/>
    <cellStyle name="_VC 6.15.06 update on 06GRC power costs.xls Chart 1_Rebuttal Power Costs_Adj Bench DR 3 for Initial Briefs (Electric)" xfId="10408"/>
    <cellStyle name="_VC 6.15.06 update on 06GRC power costs.xls Chart 1_Rebuttal Power Costs_Adj Bench DR 3 for Initial Briefs (Electric) 2" xfId="10409"/>
    <cellStyle name="_VC 6.15.06 update on 06GRC power costs.xls Chart 1_Rebuttal Power Costs_Adj Bench DR 3 for Initial Briefs (Electric) 2 2" xfId="10410"/>
    <cellStyle name="_VC 6.15.06 update on 06GRC power costs.xls Chart 1_Rebuttal Power Costs_Adj Bench DR 3 for Initial Briefs (Electric) 3" xfId="10411"/>
    <cellStyle name="_VC 6.15.06 update on 06GRC power costs.xls Chart 1_Rebuttal Power Costs_Adj Bench DR 3 for Initial Briefs (Electric) 3 2" xfId="10412"/>
    <cellStyle name="_VC 6.15.06 update on 06GRC power costs.xls Chart 1_Rebuttal Power Costs_Adj Bench DR 3 for Initial Briefs (Electric) 4" xfId="10413"/>
    <cellStyle name="_VC 6.15.06 update on 06GRC power costs.xls Chart 1_Rebuttal Power Costs_Adj Bench DR 3 for Initial Briefs (Electric)_DEM-WP(C) ENERG10C--ctn Mid-C_042010 2010GRC" xfId="10414"/>
    <cellStyle name="_VC 6.15.06 update on 06GRC power costs.xls Chart 1_Rebuttal Power Costs_Adj Bench DR 3 for Initial Briefs (Electric)_DEM-WP(C) ENERG10C--ctn Mid-C_042010 2010GRC 2" xfId="10415"/>
    <cellStyle name="_VC 6.15.06 update on 06GRC power costs.xls Chart 1_Rebuttal Power Costs_DEM-WP(C) ENERG10C--ctn Mid-C_042010 2010GRC" xfId="10416"/>
    <cellStyle name="_VC 6.15.06 update on 06GRC power costs.xls Chart 1_Rebuttal Power Costs_DEM-WP(C) ENERG10C--ctn Mid-C_042010 2010GRC 2" xfId="10417"/>
    <cellStyle name="_VC 6.15.06 update on 06GRC power costs.xls Chart 1_Rebuttal Power Costs_Electric Rev Req Model (2009 GRC) Rebuttal" xfId="10418"/>
    <cellStyle name="_VC 6.15.06 update on 06GRC power costs.xls Chart 1_Rebuttal Power Costs_Electric Rev Req Model (2009 GRC) Rebuttal 2" xfId="10419"/>
    <cellStyle name="_VC 6.15.06 update on 06GRC power costs.xls Chart 1_Rebuttal Power Costs_Electric Rev Req Model (2009 GRC) Rebuttal 2 2" xfId="10420"/>
    <cellStyle name="_VC 6.15.06 update on 06GRC power costs.xls Chart 1_Rebuttal Power Costs_Electric Rev Req Model (2009 GRC) Rebuttal 3" xfId="10421"/>
    <cellStyle name="_VC 6.15.06 update on 06GRC power costs.xls Chart 1_Rebuttal Power Costs_Electric Rev Req Model (2009 GRC) Rebuttal REmoval of New  WH Solar AdjustMI" xfId="10422"/>
    <cellStyle name="_VC 6.15.06 update on 06GRC power costs.xls Chart 1_Rebuttal Power Costs_Electric Rev Req Model (2009 GRC) Rebuttal REmoval of New  WH Solar AdjustMI 2" xfId="10423"/>
    <cellStyle name="_VC 6.15.06 update on 06GRC power costs.xls Chart 1_Rebuttal Power Costs_Electric Rev Req Model (2009 GRC) Rebuttal REmoval of New  WH Solar AdjustMI 2 2" xfId="10424"/>
    <cellStyle name="_VC 6.15.06 update on 06GRC power costs.xls Chart 1_Rebuttal Power Costs_Electric Rev Req Model (2009 GRC) Rebuttal REmoval of New  WH Solar AdjustMI 3" xfId="10425"/>
    <cellStyle name="_VC 6.15.06 update on 06GRC power costs.xls Chart 1_Rebuttal Power Costs_Electric Rev Req Model (2009 GRC) Rebuttal REmoval of New  WH Solar AdjustMI 3 2" xfId="10426"/>
    <cellStyle name="_VC 6.15.06 update on 06GRC power costs.xls Chart 1_Rebuttal Power Costs_Electric Rev Req Model (2009 GRC) Rebuttal REmoval of New  WH Solar AdjustMI 4" xfId="10427"/>
    <cellStyle name="_VC 6.15.06 update on 06GRC power costs.xls Chart 1_Rebuttal Power Costs_Electric Rev Req Model (2009 GRC) Rebuttal REmoval of New  WH Solar AdjustMI_DEM-WP(C) ENERG10C--ctn Mid-C_042010 2010GRC" xfId="10428"/>
    <cellStyle name="_VC 6.15.06 update on 06GRC power costs.xls Chart 1_Rebuttal Power Costs_Electric Rev Req Model (2009 GRC) Rebuttal REmoval of New  WH Solar AdjustMI_DEM-WP(C) ENERG10C--ctn Mid-C_042010 2010GRC 2" xfId="10429"/>
    <cellStyle name="_VC 6.15.06 update on 06GRC power costs.xls Chart 1_Rebuttal Power Costs_Electric Rev Req Model (2009 GRC) Revised 01-18-2010" xfId="10430"/>
    <cellStyle name="_VC 6.15.06 update on 06GRC power costs.xls Chart 1_Rebuttal Power Costs_Electric Rev Req Model (2009 GRC) Revised 01-18-2010 2" xfId="10431"/>
    <cellStyle name="_VC 6.15.06 update on 06GRC power costs.xls Chart 1_Rebuttal Power Costs_Electric Rev Req Model (2009 GRC) Revised 01-18-2010 2 2" xfId="10432"/>
    <cellStyle name="_VC 6.15.06 update on 06GRC power costs.xls Chart 1_Rebuttal Power Costs_Electric Rev Req Model (2009 GRC) Revised 01-18-2010 3" xfId="10433"/>
    <cellStyle name="_VC 6.15.06 update on 06GRC power costs.xls Chart 1_Rebuttal Power Costs_Electric Rev Req Model (2009 GRC) Revised 01-18-2010 3 2" xfId="10434"/>
    <cellStyle name="_VC 6.15.06 update on 06GRC power costs.xls Chart 1_Rebuttal Power Costs_Electric Rev Req Model (2009 GRC) Revised 01-18-2010 4" xfId="10435"/>
    <cellStyle name="_VC 6.15.06 update on 06GRC power costs.xls Chart 1_Rebuttal Power Costs_Electric Rev Req Model (2009 GRC) Revised 01-18-2010_DEM-WP(C) ENERG10C--ctn Mid-C_042010 2010GRC" xfId="10436"/>
    <cellStyle name="_VC 6.15.06 update on 06GRC power costs.xls Chart 1_Rebuttal Power Costs_Electric Rev Req Model (2009 GRC) Revised 01-18-2010_DEM-WP(C) ENERG10C--ctn Mid-C_042010 2010GRC 2" xfId="10437"/>
    <cellStyle name="_VC 6.15.06 update on 06GRC power costs.xls Chart 1_Rebuttal Power Costs_Final Order Electric EXHIBIT A-1" xfId="10438"/>
    <cellStyle name="_VC 6.15.06 update on 06GRC power costs.xls Chart 1_Rebuttal Power Costs_Final Order Electric EXHIBIT A-1 2" xfId="10439"/>
    <cellStyle name="_VC 6.15.06 update on 06GRC power costs.xls Chart 1_Rebuttal Power Costs_Final Order Electric EXHIBIT A-1 2 2" xfId="10440"/>
    <cellStyle name="_VC 6.15.06 update on 06GRC power costs.xls Chart 1_Rebuttal Power Costs_Final Order Electric EXHIBIT A-1 3" xfId="10441"/>
    <cellStyle name="_VC 6.15.06 update on 06GRC power costs.xls Chart 1_Wind Integration 10GRC" xfId="10442"/>
    <cellStyle name="_VC 6.15.06 update on 06GRC power costs.xls Chart 1_Wind Integration 10GRC 2" xfId="10443"/>
    <cellStyle name="_VC 6.15.06 update on 06GRC power costs.xls Chart 1_Wind Integration 10GRC 2 2" xfId="10444"/>
    <cellStyle name="_VC 6.15.06 update on 06GRC power costs.xls Chart 1_Wind Integration 10GRC 3" xfId="10445"/>
    <cellStyle name="_VC 6.15.06 update on 06GRC power costs.xls Chart 1_Wind Integration 10GRC 3 2" xfId="10446"/>
    <cellStyle name="_VC 6.15.06 update on 06GRC power costs.xls Chart 1_Wind Integration 10GRC 4" xfId="10447"/>
    <cellStyle name="_VC 6.15.06 update on 06GRC power costs.xls Chart 1_Wind Integration 10GRC_DEM-WP(C) ENERG10C--ctn Mid-C_042010 2010GRC" xfId="10448"/>
    <cellStyle name="_VC 6.15.06 update on 06GRC power costs.xls Chart 1_Wind Integration 10GRC_DEM-WP(C) ENERG10C--ctn Mid-C_042010 2010GRC 2" xfId="10449"/>
    <cellStyle name="_VC 6.15.06 update on 06GRC power costs.xls Chart 2" xfId="10450"/>
    <cellStyle name="_VC 6.15.06 update on 06GRC power costs.xls Chart 2 2" xfId="10451"/>
    <cellStyle name="_VC 6.15.06 update on 06GRC power costs.xls Chart 2 2 2" xfId="10452"/>
    <cellStyle name="_VC 6.15.06 update on 06GRC power costs.xls Chart 2 2 2 2" xfId="10453"/>
    <cellStyle name="_VC 6.15.06 update on 06GRC power costs.xls Chart 2 2 3" xfId="10454"/>
    <cellStyle name="_VC 6.15.06 update on 06GRC power costs.xls Chart 2 2 3 2" xfId="10455"/>
    <cellStyle name="_VC 6.15.06 update on 06GRC power costs.xls Chart 2 2 4" xfId="10456"/>
    <cellStyle name="_VC 6.15.06 update on 06GRC power costs.xls Chart 2 3" xfId="10457"/>
    <cellStyle name="_VC 6.15.06 update on 06GRC power costs.xls Chart 2 3 2" xfId="10458"/>
    <cellStyle name="_VC 6.15.06 update on 06GRC power costs.xls Chart 2 4" xfId="10459"/>
    <cellStyle name="_VC 6.15.06 update on 06GRC power costs.xls Chart 2 4 2" xfId="10460"/>
    <cellStyle name="_VC 6.15.06 update on 06GRC power costs.xls Chart 2 4 2 2" xfId="10461"/>
    <cellStyle name="_VC 6.15.06 update on 06GRC power costs.xls Chart 2 4 3" xfId="10462"/>
    <cellStyle name="_VC 6.15.06 update on 06GRC power costs.xls Chart 2 5" xfId="10463"/>
    <cellStyle name="_VC 6.15.06 update on 06GRC power costs.xls Chart 2 5 2" xfId="10464"/>
    <cellStyle name="_VC 6.15.06 update on 06GRC power costs.xls Chart 2 6" xfId="10465"/>
    <cellStyle name="_VC 6.15.06 update on 06GRC power costs.xls Chart 2 6 2" xfId="10466"/>
    <cellStyle name="_VC 6.15.06 update on 06GRC power costs.xls Chart 2 6 2 2" xfId="10467"/>
    <cellStyle name="_VC 6.15.06 update on 06GRC power costs.xls Chart 2 6 3" xfId="10468"/>
    <cellStyle name="_VC 6.15.06 update on 06GRC power costs.xls Chart 2 7" xfId="10469"/>
    <cellStyle name="_VC 6.15.06 update on 06GRC power costs.xls Chart 2 7 2" xfId="10470"/>
    <cellStyle name="_VC 6.15.06 update on 06GRC power costs.xls Chart 2 7 2 2" xfId="10471"/>
    <cellStyle name="_VC 6.15.06 update on 06GRC power costs.xls Chart 2 7 3" xfId="10472"/>
    <cellStyle name="_VC 6.15.06 update on 06GRC power costs.xls Chart 2 8" xfId="10473"/>
    <cellStyle name="_VC 6.15.06 update on 06GRC power costs.xls Chart 2_04 07E Wild Horse Wind Expansion (C) (2)" xfId="10474"/>
    <cellStyle name="_VC 6.15.06 update on 06GRC power costs.xls Chart 2_04 07E Wild Horse Wind Expansion (C) (2) 2" xfId="10475"/>
    <cellStyle name="_VC 6.15.06 update on 06GRC power costs.xls Chart 2_04 07E Wild Horse Wind Expansion (C) (2) 2 2" xfId="10476"/>
    <cellStyle name="_VC 6.15.06 update on 06GRC power costs.xls Chart 2_04 07E Wild Horse Wind Expansion (C) (2) 3" xfId="10477"/>
    <cellStyle name="_VC 6.15.06 update on 06GRC power costs.xls Chart 2_04 07E Wild Horse Wind Expansion (C) (2) 3 2" xfId="10478"/>
    <cellStyle name="_VC 6.15.06 update on 06GRC power costs.xls Chart 2_04 07E Wild Horse Wind Expansion (C) (2) 4" xfId="10479"/>
    <cellStyle name="_VC 6.15.06 update on 06GRC power costs.xls Chart 2_04 07E Wild Horse Wind Expansion (C) (2)_Adj Bench DR 3 for Initial Briefs (Electric)" xfId="10480"/>
    <cellStyle name="_VC 6.15.06 update on 06GRC power costs.xls Chart 2_04 07E Wild Horse Wind Expansion (C) (2)_Adj Bench DR 3 for Initial Briefs (Electric) 2" xfId="10481"/>
    <cellStyle name="_VC 6.15.06 update on 06GRC power costs.xls Chart 2_04 07E Wild Horse Wind Expansion (C) (2)_Adj Bench DR 3 for Initial Briefs (Electric) 2 2" xfId="10482"/>
    <cellStyle name="_VC 6.15.06 update on 06GRC power costs.xls Chart 2_04 07E Wild Horse Wind Expansion (C) (2)_Adj Bench DR 3 for Initial Briefs (Electric) 3" xfId="10483"/>
    <cellStyle name="_VC 6.15.06 update on 06GRC power costs.xls Chart 2_04 07E Wild Horse Wind Expansion (C) (2)_Adj Bench DR 3 for Initial Briefs (Electric) 3 2" xfId="10484"/>
    <cellStyle name="_VC 6.15.06 update on 06GRC power costs.xls Chart 2_04 07E Wild Horse Wind Expansion (C) (2)_Adj Bench DR 3 for Initial Briefs (Electric) 4" xfId="10485"/>
    <cellStyle name="_VC 6.15.06 update on 06GRC power costs.xls Chart 2_04 07E Wild Horse Wind Expansion (C) (2)_Adj Bench DR 3 for Initial Briefs (Electric)_DEM-WP(C) ENERG10C--ctn Mid-C_042010 2010GRC" xfId="10486"/>
    <cellStyle name="_VC 6.15.06 update on 06GRC power costs.xls Chart 2_04 07E Wild Horse Wind Expansion (C) (2)_Adj Bench DR 3 for Initial Briefs (Electric)_DEM-WP(C) ENERG10C--ctn Mid-C_042010 2010GRC 2" xfId="10487"/>
    <cellStyle name="_VC 6.15.06 update on 06GRC power costs.xls Chart 2_04 07E Wild Horse Wind Expansion (C) (2)_Book1" xfId="10488"/>
    <cellStyle name="_VC 6.15.06 update on 06GRC power costs.xls Chart 2_04 07E Wild Horse Wind Expansion (C) (2)_Book1 2" xfId="10489"/>
    <cellStyle name="_VC 6.15.06 update on 06GRC power costs.xls Chart 2_04 07E Wild Horse Wind Expansion (C) (2)_DEM-WP(C) ENERG10C--ctn Mid-C_042010 2010GRC" xfId="10490"/>
    <cellStyle name="_VC 6.15.06 update on 06GRC power costs.xls Chart 2_04 07E Wild Horse Wind Expansion (C) (2)_DEM-WP(C) ENERG10C--ctn Mid-C_042010 2010GRC 2" xfId="10491"/>
    <cellStyle name="_VC 6.15.06 update on 06GRC power costs.xls Chart 2_04 07E Wild Horse Wind Expansion (C) (2)_Electric Rev Req Model (2009 GRC) " xfId="10492"/>
    <cellStyle name="_VC 6.15.06 update on 06GRC power costs.xls Chart 2_04 07E Wild Horse Wind Expansion (C) (2)_Electric Rev Req Model (2009 GRC)  2" xfId="10493"/>
    <cellStyle name="_VC 6.15.06 update on 06GRC power costs.xls Chart 2_04 07E Wild Horse Wind Expansion (C) (2)_Electric Rev Req Model (2009 GRC)  2 2" xfId="10494"/>
    <cellStyle name="_VC 6.15.06 update on 06GRC power costs.xls Chart 2_04 07E Wild Horse Wind Expansion (C) (2)_Electric Rev Req Model (2009 GRC)  3" xfId="10495"/>
    <cellStyle name="_VC 6.15.06 update on 06GRC power costs.xls Chart 2_04 07E Wild Horse Wind Expansion (C) (2)_Electric Rev Req Model (2009 GRC)  3 2" xfId="10496"/>
    <cellStyle name="_VC 6.15.06 update on 06GRC power costs.xls Chart 2_04 07E Wild Horse Wind Expansion (C) (2)_Electric Rev Req Model (2009 GRC)  4" xfId="10497"/>
    <cellStyle name="_VC 6.15.06 update on 06GRC power costs.xls Chart 2_04 07E Wild Horse Wind Expansion (C) (2)_Electric Rev Req Model (2009 GRC) _DEM-WP(C) ENERG10C--ctn Mid-C_042010 2010GRC" xfId="10498"/>
    <cellStyle name="_VC 6.15.06 update on 06GRC power costs.xls Chart 2_04 07E Wild Horse Wind Expansion (C) (2)_Electric Rev Req Model (2009 GRC) _DEM-WP(C) ENERG10C--ctn Mid-C_042010 2010GRC 2" xfId="10499"/>
    <cellStyle name="_VC 6.15.06 update on 06GRC power costs.xls Chart 2_04 07E Wild Horse Wind Expansion (C) (2)_Electric Rev Req Model (2009 GRC) Rebuttal" xfId="10500"/>
    <cellStyle name="_VC 6.15.06 update on 06GRC power costs.xls Chart 2_04 07E Wild Horse Wind Expansion (C) (2)_Electric Rev Req Model (2009 GRC) Rebuttal 2" xfId="10501"/>
    <cellStyle name="_VC 6.15.06 update on 06GRC power costs.xls Chart 2_04 07E Wild Horse Wind Expansion (C) (2)_Electric Rev Req Model (2009 GRC) Rebuttal 2 2" xfId="10502"/>
    <cellStyle name="_VC 6.15.06 update on 06GRC power costs.xls Chart 2_04 07E Wild Horse Wind Expansion (C) (2)_Electric Rev Req Model (2009 GRC) Rebuttal 3" xfId="10503"/>
    <cellStyle name="_VC 6.15.06 update on 06GRC power costs.xls Chart 2_04 07E Wild Horse Wind Expansion (C) (2)_Electric Rev Req Model (2009 GRC) Rebuttal REmoval of New  WH Solar AdjustMI" xfId="10504"/>
    <cellStyle name="_VC 6.15.06 update on 06GRC power costs.xls Chart 2_04 07E Wild Horse Wind Expansion (C) (2)_Electric Rev Req Model (2009 GRC) Rebuttal REmoval of New  WH Solar AdjustMI 2" xfId="10505"/>
    <cellStyle name="_VC 6.15.06 update on 06GRC power costs.xls Chart 2_04 07E Wild Horse Wind Expansion (C) (2)_Electric Rev Req Model (2009 GRC) Rebuttal REmoval of New  WH Solar AdjustMI 2 2" xfId="10506"/>
    <cellStyle name="_VC 6.15.06 update on 06GRC power costs.xls Chart 2_04 07E Wild Horse Wind Expansion (C) (2)_Electric Rev Req Model (2009 GRC) Rebuttal REmoval of New  WH Solar AdjustMI 3" xfId="10507"/>
    <cellStyle name="_VC 6.15.06 update on 06GRC power costs.xls Chart 2_04 07E Wild Horse Wind Expansion (C) (2)_Electric Rev Req Model (2009 GRC) Rebuttal REmoval of New  WH Solar AdjustMI 3 2" xfId="10508"/>
    <cellStyle name="_VC 6.15.06 update on 06GRC power costs.xls Chart 2_04 07E Wild Horse Wind Expansion (C) (2)_Electric Rev Req Model (2009 GRC) Rebuttal REmoval of New  WH Solar AdjustMI 4" xfId="10509"/>
    <cellStyle name="_VC 6.15.06 update on 06GRC power costs.xls Chart 2_04 07E Wild Horse Wind Expansion (C) (2)_Electric Rev Req Model (2009 GRC) Rebuttal REmoval of New  WH Solar AdjustMI_DEM-WP(C) ENERG10C--ctn Mid-C_042010 2010GRC" xfId="10510"/>
    <cellStyle name="_VC 6.15.06 update on 06GRC power costs.xls Chart 2_04 07E Wild Horse Wind Expansion (C) (2)_Electric Rev Req Model (2009 GRC) Rebuttal REmoval of New  WH Solar AdjustMI_DEM-WP(C) ENERG10C--ctn Mid-C_042010 2010GRC 2" xfId="10511"/>
    <cellStyle name="_VC 6.15.06 update on 06GRC power costs.xls Chart 2_04 07E Wild Horse Wind Expansion (C) (2)_Electric Rev Req Model (2009 GRC) Revised 01-18-2010" xfId="10512"/>
    <cellStyle name="_VC 6.15.06 update on 06GRC power costs.xls Chart 2_04 07E Wild Horse Wind Expansion (C) (2)_Electric Rev Req Model (2009 GRC) Revised 01-18-2010 2" xfId="10513"/>
    <cellStyle name="_VC 6.15.06 update on 06GRC power costs.xls Chart 2_04 07E Wild Horse Wind Expansion (C) (2)_Electric Rev Req Model (2009 GRC) Revised 01-18-2010 2 2" xfId="10514"/>
    <cellStyle name="_VC 6.15.06 update on 06GRC power costs.xls Chart 2_04 07E Wild Horse Wind Expansion (C) (2)_Electric Rev Req Model (2009 GRC) Revised 01-18-2010 3" xfId="10515"/>
    <cellStyle name="_VC 6.15.06 update on 06GRC power costs.xls Chart 2_04 07E Wild Horse Wind Expansion (C) (2)_Electric Rev Req Model (2009 GRC) Revised 01-18-2010 3 2" xfId="10516"/>
    <cellStyle name="_VC 6.15.06 update on 06GRC power costs.xls Chart 2_04 07E Wild Horse Wind Expansion (C) (2)_Electric Rev Req Model (2009 GRC) Revised 01-18-2010 4" xfId="10517"/>
    <cellStyle name="_VC 6.15.06 update on 06GRC power costs.xls Chart 2_04 07E Wild Horse Wind Expansion (C) (2)_Electric Rev Req Model (2009 GRC) Revised 01-18-2010_DEM-WP(C) ENERG10C--ctn Mid-C_042010 2010GRC" xfId="10518"/>
    <cellStyle name="_VC 6.15.06 update on 06GRC power costs.xls Chart 2_04 07E Wild Horse Wind Expansion (C) (2)_Electric Rev Req Model (2009 GRC) Revised 01-18-2010_DEM-WP(C) ENERG10C--ctn Mid-C_042010 2010GRC 2" xfId="10519"/>
    <cellStyle name="_VC 6.15.06 update on 06GRC power costs.xls Chart 2_04 07E Wild Horse Wind Expansion (C) (2)_Electric Rev Req Model (2010 GRC)" xfId="10520"/>
    <cellStyle name="_VC 6.15.06 update on 06GRC power costs.xls Chart 2_04 07E Wild Horse Wind Expansion (C) (2)_Electric Rev Req Model (2010 GRC) 2" xfId="10521"/>
    <cellStyle name="_VC 6.15.06 update on 06GRC power costs.xls Chart 2_04 07E Wild Horse Wind Expansion (C) (2)_Electric Rev Req Model (2010 GRC) SF" xfId="10522"/>
    <cellStyle name="_VC 6.15.06 update on 06GRC power costs.xls Chart 2_04 07E Wild Horse Wind Expansion (C) (2)_Electric Rev Req Model (2010 GRC) SF 2" xfId="10523"/>
    <cellStyle name="_VC 6.15.06 update on 06GRC power costs.xls Chart 2_04 07E Wild Horse Wind Expansion (C) (2)_Final Order Electric EXHIBIT A-1" xfId="10524"/>
    <cellStyle name="_VC 6.15.06 update on 06GRC power costs.xls Chart 2_04 07E Wild Horse Wind Expansion (C) (2)_Final Order Electric EXHIBIT A-1 2" xfId="10525"/>
    <cellStyle name="_VC 6.15.06 update on 06GRC power costs.xls Chart 2_04 07E Wild Horse Wind Expansion (C) (2)_Final Order Electric EXHIBIT A-1 2 2" xfId="10526"/>
    <cellStyle name="_VC 6.15.06 update on 06GRC power costs.xls Chart 2_04 07E Wild Horse Wind Expansion (C) (2)_Final Order Electric EXHIBIT A-1 3" xfId="10527"/>
    <cellStyle name="_VC 6.15.06 update on 06GRC power costs.xls Chart 2_04 07E Wild Horse Wind Expansion (C) (2)_TENASKA REGULATORY ASSET" xfId="10528"/>
    <cellStyle name="_VC 6.15.06 update on 06GRC power costs.xls Chart 2_04 07E Wild Horse Wind Expansion (C) (2)_TENASKA REGULATORY ASSET 2" xfId="10529"/>
    <cellStyle name="_VC 6.15.06 update on 06GRC power costs.xls Chart 2_04 07E Wild Horse Wind Expansion (C) (2)_TENASKA REGULATORY ASSET 2 2" xfId="10530"/>
    <cellStyle name="_VC 6.15.06 update on 06GRC power costs.xls Chart 2_04 07E Wild Horse Wind Expansion (C) (2)_TENASKA REGULATORY ASSET 3" xfId="10531"/>
    <cellStyle name="_VC 6.15.06 update on 06GRC power costs.xls Chart 2_16.37E Wild Horse Expansion DeferralRevwrkingfile SF" xfId="10532"/>
    <cellStyle name="_VC 6.15.06 update on 06GRC power costs.xls Chart 2_16.37E Wild Horse Expansion DeferralRevwrkingfile SF 2" xfId="10533"/>
    <cellStyle name="_VC 6.15.06 update on 06GRC power costs.xls Chart 2_16.37E Wild Horse Expansion DeferralRevwrkingfile SF 2 2" xfId="10534"/>
    <cellStyle name="_VC 6.15.06 update on 06GRC power costs.xls Chart 2_16.37E Wild Horse Expansion DeferralRevwrkingfile SF 3" xfId="10535"/>
    <cellStyle name="_VC 6.15.06 update on 06GRC power costs.xls Chart 2_16.37E Wild Horse Expansion DeferralRevwrkingfile SF 3 2" xfId="10536"/>
    <cellStyle name="_VC 6.15.06 update on 06GRC power costs.xls Chart 2_16.37E Wild Horse Expansion DeferralRevwrkingfile SF 4" xfId="10537"/>
    <cellStyle name="_VC 6.15.06 update on 06GRC power costs.xls Chart 2_16.37E Wild Horse Expansion DeferralRevwrkingfile SF_DEM-WP(C) ENERG10C--ctn Mid-C_042010 2010GRC" xfId="10538"/>
    <cellStyle name="_VC 6.15.06 update on 06GRC power costs.xls Chart 2_16.37E Wild Horse Expansion DeferralRevwrkingfile SF_DEM-WP(C) ENERG10C--ctn Mid-C_042010 2010GRC 2" xfId="10539"/>
    <cellStyle name="_VC 6.15.06 update on 06GRC power costs.xls Chart 2_2009 Compliance Filing PCA Exhibits for GRC" xfId="10540"/>
    <cellStyle name="_VC 6.15.06 update on 06GRC power costs.xls Chart 2_2009 Compliance Filing PCA Exhibits for GRC 2" xfId="10541"/>
    <cellStyle name="_VC 6.15.06 update on 06GRC power costs.xls Chart 2_2009 Compliance Filing PCA Exhibits for GRC 2 2" xfId="10542"/>
    <cellStyle name="_VC 6.15.06 update on 06GRC power costs.xls Chart 2_2009 Compliance Filing PCA Exhibits for GRC 3" xfId="10543"/>
    <cellStyle name="_VC 6.15.06 update on 06GRC power costs.xls Chart 2_2009 GRC Compl Filing - Exhibit D" xfId="10544"/>
    <cellStyle name="_VC 6.15.06 update on 06GRC power costs.xls Chart 2_2009 GRC Compl Filing - Exhibit D 2" xfId="10545"/>
    <cellStyle name="_VC 6.15.06 update on 06GRC power costs.xls Chart 2_2009 GRC Compl Filing - Exhibit D 2 2" xfId="10546"/>
    <cellStyle name="_VC 6.15.06 update on 06GRC power costs.xls Chart 2_2009 GRC Compl Filing - Exhibit D 3" xfId="10547"/>
    <cellStyle name="_VC 6.15.06 update on 06GRC power costs.xls Chart 2_2009 GRC Compl Filing - Exhibit D 3 2" xfId="10548"/>
    <cellStyle name="_VC 6.15.06 update on 06GRC power costs.xls Chart 2_2009 GRC Compl Filing - Exhibit D 4" xfId="10549"/>
    <cellStyle name="_VC 6.15.06 update on 06GRC power costs.xls Chart 2_2009 GRC Compl Filing - Exhibit D_DEM-WP(C) ENERG10C--ctn Mid-C_042010 2010GRC" xfId="10550"/>
    <cellStyle name="_VC 6.15.06 update on 06GRC power costs.xls Chart 2_2009 GRC Compl Filing - Exhibit D_DEM-WP(C) ENERG10C--ctn Mid-C_042010 2010GRC 2" xfId="10551"/>
    <cellStyle name="_VC 6.15.06 update on 06GRC power costs.xls Chart 2_4 31 Regulatory Assets and Liabilities  7 06- Exhibit D" xfId="10552"/>
    <cellStyle name="_VC 6.15.06 update on 06GRC power costs.xls Chart 2_4 31 Regulatory Assets and Liabilities  7 06- Exhibit D 2" xfId="10553"/>
    <cellStyle name="_VC 6.15.06 update on 06GRC power costs.xls Chart 2_4 31 Regulatory Assets and Liabilities  7 06- Exhibit D 2 2" xfId="10554"/>
    <cellStyle name="_VC 6.15.06 update on 06GRC power costs.xls Chart 2_4 31 Regulatory Assets and Liabilities  7 06- Exhibit D 3" xfId="10555"/>
    <cellStyle name="_VC 6.15.06 update on 06GRC power costs.xls Chart 2_4 31 Regulatory Assets and Liabilities  7 06- Exhibit D 3 2" xfId="10556"/>
    <cellStyle name="_VC 6.15.06 update on 06GRC power costs.xls Chart 2_4 31 Regulatory Assets and Liabilities  7 06- Exhibit D 4" xfId="10557"/>
    <cellStyle name="_VC 6.15.06 update on 06GRC power costs.xls Chart 2_4 31 Regulatory Assets and Liabilities  7 06- Exhibit D_DEM-WP(C) ENERG10C--ctn Mid-C_042010 2010GRC" xfId="10558"/>
    <cellStyle name="_VC 6.15.06 update on 06GRC power costs.xls Chart 2_4 31 Regulatory Assets and Liabilities  7 06- Exhibit D_DEM-WP(C) ENERG10C--ctn Mid-C_042010 2010GRC 2" xfId="10559"/>
    <cellStyle name="_VC 6.15.06 update on 06GRC power costs.xls Chart 2_4 31 Regulatory Assets and Liabilities  7 06- Exhibit D_NIM Summary" xfId="10560"/>
    <cellStyle name="_VC 6.15.06 update on 06GRC power costs.xls Chart 2_4 31 Regulatory Assets and Liabilities  7 06- Exhibit D_NIM Summary 2" xfId="10561"/>
    <cellStyle name="_VC 6.15.06 update on 06GRC power costs.xls Chart 2_4 31 Regulatory Assets and Liabilities  7 06- Exhibit D_NIM Summary 2 2" xfId="10562"/>
    <cellStyle name="_VC 6.15.06 update on 06GRC power costs.xls Chart 2_4 31 Regulatory Assets and Liabilities  7 06- Exhibit D_NIM Summary 3" xfId="10563"/>
    <cellStyle name="_VC 6.15.06 update on 06GRC power costs.xls Chart 2_4 31 Regulatory Assets and Liabilities  7 06- Exhibit D_NIM Summary 3 2" xfId="10564"/>
    <cellStyle name="_VC 6.15.06 update on 06GRC power costs.xls Chart 2_4 31 Regulatory Assets and Liabilities  7 06- Exhibit D_NIM Summary 4" xfId="10565"/>
    <cellStyle name="_VC 6.15.06 update on 06GRC power costs.xls Chart 2_4 31 Regulatory Assets and Liabilities  7 06- Exhibit D_NIM Summary_DEM-WP(C) ENERG10C--ctn Mid-C_042010 2010GRC" xfId="10566"/>
    <cellStyle name="_VC 6.15.06 update on 06GRC power costs.xls Chart 2_4 31 Regulatory Assets and Liabilities  7 06- Exhibit D_NIM Summary_DEM-WP(C) ENERG10C--ctn Mid-C_042010 2010GRC 2" xfId="10567"/>
    <cellStyle name="_VC 6.15.06 update on 06GRC power costs.xls Chart 2_4 31E Reg Asset  Liab and EXH D" xfId="10568"/>
    <cellStyle name="_VC 6.15.06 update on 06GRC power costs.xls Chart 2_4 31E Reg Asset  Liab and EXH D _ Aug 10 Filing (2)" xfId="10569"/>
    <cellStyle name="_VC 6.15.06 update on 06GRC power costs.xls Chart 2_4 31E Reg Asset  Liab and EXH D _ Aug 10 Filing (2) 2" xfId="10570"/>
    <cellStyle name="_VC 6.15.06 update on 06GRC power costs.xls Chart 2_4 31E Reg Asset  Liab and EXH D 2" xfId="10571"/>
    <cellStyle name="_VC 6.15.06 update on 06GRC power costs.xls Chart 2_4 31E Reg Asset  Liab and EXH D 3" xfId="10572"/>
    <cellStyle name="_VC 6.15.06 update on 06GRC power costs.xls Chart 2_4 32 Regulatory Assets and Liabilities  7 06- Exhibit D" xfId="10573"/>
    <cellStyle name="_VC 6.15.06 update on 06GRC power costs.xls Chart 2_4 32 Regulatory Assets and Liabilities  7 06- Exhibit D 2" xfId="10574"/>
    <cellStyle name="_VC 6.15.06 update on 06GRC power costs.xls Chart 2_4 32 Regulatory Assets and Liabilities  7 06- Exhibit D 2 2" xfId="10575"/>
    <cellStyle name="_VC 6.15.06 update on 06GRC power costs.xls Chart 2_4 32 Regulatory Assets and Liabilities  7 06- Exhibit D 3" xfId="10576"/>
    <cellStyle name="_VC 6.15.06 update on 06GRC power costs.xls Chart 2_4 32 Regulatory Assets and Liabilities  7 06- Exhibit D 3 2" xfId="10577"/>
    <cellStyle name="_VC 6.15.06 update on 06GRC power costs.xls Chart 2_4 32 Regulatory Assets and Liabilities  7 06- Exhibit D 4" xfId="10578"/>
    <cellStyle name="_VC 6.15.06 update on 06GRC power costs.xls Chart 2_4 32 Regulatory Assets and Liabilities  7 06- Exhibit D_DEM-WP(C) ENERG10C--ctn Mid-C_042010 2010GRC" xfId="10579"/>
    <cellStyle name="_VC 6.15.06 update on 06GRC power costs.xls Chart 2_4 32 Regulatory Assets and Liabilities  7 06- Exhibit D_DEM-WP(C) ENERG10C--ctn Mid-C_042010 2010GRC 2" xfId="10580"/>
    <cellStyle name="_VC 6.15.06 update on 06GRC power costs.xls Chart 2_4 32 Regulatory Assets and Liabilities  7 06- Exhibit D_NIM Summary" xfId="10581"/>
    <cellStyle name="_VC 6.15.06 update on 06GRC power costs.xls Chart 2_4 32 Regulatory Assets and Liabilities  7 06- Exhibit D_NIM Summary 2" xfId="10582"/>
    <cellStyle name="_VC 6.15.06 update on 06GRC power costs.xls Chart 2_4 32 Regulatory Assets and Liabilities  7 06- Exhibit D_NIM Summary 2 2" xfId="10583"/>
    <cellStyle name="_VC 6.15.06 update on 06GRC power costs.xls Chart 2_4 32 Regulatory Assets and Liabilities  7 06- Exhibit D_NIM Summary 3" xfId="10584"/>
    <cellStyle name="_VC 6.15.06 update on 06GRC power costs.xls Chart 2_4 32 Regulatory Assets and Liabilities  7 06- Exhibit D_NIM Summary 3 2" xfId="10585"/>
    <cellStyle name="_VC 6.15.06 update on 06GRC power costs.xls Chart 2_4 32 Regulatory Assets and Liabilities  7 06- Exhibit D_NIM Summary 4" xfId="10586"/>
    <cellStyle name="_VC 6.15.06 update on 06GRC power costs.xls Chart 2_4 32 Regulatory Assets and Liabilities  7 06- Exhibit D_NIM Summary_DEM-WP(C) ENERG10C--ctn Mid-C_042010 2010GRC" xfId="10587"/>
    <cellStyle name="_VC 6.15.06 update on 06GRC power costs.xls Chart 2_4 32 Regulatory Assets and Liabilities  7 06- Exhibit D_NIM Summary_DEM-WP(C) ENERG10C--ctn Mid-C_042010 2010GRC 2" xfId="10588"/>
    <cellStyle name="_VC 6.15.06 update on 06GRC power costs.xls Chart 2_AURORA Total New" xfId="10589"/>
    <cellStyle name="_VC 6.15.06 update on 06GRC power costs.xls Chart 2_AURORA Total New 2" xfId="10590"/>
    <cellStyle name="_VC 6.15.06 update on 06GRC power costs.xls Chart 2_AURORA Total New 2 2" xfId="10591"/>
    <cellStyle name="_VC 6.15.06 update on 06GRC power costs.xls Chart 2_AURORA Total New 3" xfId="10592"/>
    <cellStyle name="_VC 6.15.06 update on 06GRC power costs.xls Chart 2_Book2" xfId="10593"/>
    <cellStyle name="_VC 6.15.06 update on 06GRC power costs.xls Chart 2_Book2 2" xfId="10594"/>
    <cellStyle name="_VC 6.15.06 update on 06GRC power costs.xls Chart 2_Book2 2 2" xfId="10595"/>
    <cellStyle name="_VC 6.15.06 update on 06GRC power costs.xls Chart 2_Book2 3" xfId="10596"/>
    <cellStyle name="_VC 6.15.06 update on 06GRC power costs.xls Chart 2_Book2 3 2" xfId="10597"/>
    <cellStyle name="_VC 6.15.06 update on 06GRC power costs.xls Chart 2_Book2 4" xfId="10598"/>
    <cellStyle name="_VC 6.15.06 update on 06GRC power costs.xls Chart 2_Book2_Adj Bench DR 3 for Initial Briefs (Electric)" xfId="10599"/>
    <cellStyle name="_VC 6.15.06 update on 06GRC power costs.xls Chart 2_Book2_Adj Bench DR 3 for Initial Briefs (Electric) 2" xfId="10600"/>
    <cellStyle name="_VC 6.15.06 update on 06GRC power costs.xls Chart 2_Book2_Adj Bench DR 3 for Initial Briefs (Electric) 2 2" xfId="10601"/>
    <cellStyle name="_VC 6.15.06 update on 06GRC power costs.xls Chart 2_Book2_Adj Bench DR 3 for Initial Briefs (Electric) 3" xfId="10602"/>
    <cellStyle name="_VC 6.15.06 update on 06GRC power costs.xls Chart 2_Book2_Adj Bench DR 3 for Initial Briefs (Electric) 3 2" xfId="10603"/>
    <cellStyle name="_VC 6.15.06 update on 06GRC power costs.xls Chart 2_Book2_Adj Bench DR 3 for Initial Briefs (Electric) 4" xfId="10604"/>
    <cellStyle name="_VC 6.15.06 update on 06GRC power costs.xls Chart 2_Book2_Adj Bench DR 3 for Initial Briefs (Electric)_DEM-WP(C) ENERG10C--ctn Mid-C_042010 2010GRC" xfId="10605"/>
    <cellStyle name="_VC 6.15.06 update on 06GRC power costs.xls Chart 2_Book2_Adj Bench DR 3 for Initial Briefs (Electric)_DEM-WP(C) ENERG10C--ctn Mid-C_042010 2010GRC 2" xfId="10606"/>
    <cellStyle name="_VC 6.15.06 update on 06GRC power costs.xls Chart 2_Book2_DEM-WP(C) ENERG10C--ctn Mid-C_042010 2010GRC" xfId="10607"/>
    <cellStyle name="_VC 6.15.06 update on 06GRC power costs.xls Chart 2_Book2_DEM-WP(C) ENERG10C--ctn Mid-C_042010 2010GRC 2" xfId="10608"/>
    <cellStyle name="_VC 6.15.06 update on 06GRC power costs.xls Chart 2_Book2_Electric Rev Req Model (2009 GRC) Rebuttal" xfId="10609"/>
    <cellStyle name="_VC 6.15.06 update on 06GRC power costs.xls Chart 2_Book2_Electric Rev Req Model (2009 GRC) Rebuttal 2" xfId="10610"/>
    <cellStyle name="_VC 6.15.06 update on 06GRC power costs.xls Chart 2_Book2_Electric Rev Req Model (2009 GRC) Rebuttal 2 2" xfId="10611"/>
    <cellStyle name="_VC 6.15.06 update on 06GRC power costs.xls Chart 2_Book2_Electric Rev Req Model (2009 GRC) Rebuttal 3" xfId="10612"/>
    <cellStyle name="_VC 6.15.06 update on 06GRC power costs.xls Chart 2_Book2_Electric Rev Req Model (2009 GRC) Rebuttal REmoval of New  WH Solar AdjustMI" xfId="10613"/>
    <cellStyle name="_VC 6.15.06 update on 06GRC power costs.xls Chart 2_Book2_Electric Rev Req Model (2009 GRC) Rebuttal REmoval of New  WH Solar AdjustMI 2" xfId="10614"/>
    <cellStyle name="_VC 6.15.06 update on 06GRC power costs.xls Chart 2_Book2_Electric Rev Req Model (2009 GRC) Rebuttal REmoval of New  WH Solar AdjustMI 2 2" xfId="10615"/>
    <cellStyle name="_VC 6.15.06 update on 06GRC power costs.xls Chart 2_Book2_Electric Rev Req Model (2009 GRC) Rebuttal REmoval of New  WH Solar AdjustMI 3" xfId="10616"/>
    <cellStyle name="_VC 6.15.06 update on 06GRC power costs.xls Chart 2_Book2_Electric Rev Req Model (2009 GRC) Rebuttal REmoval of New  WH Solar AdjustMI 3 2" xfId="10617"/>
    <cellStyle name="_VC 6.15.06 update on 06GRC power costs.xls Chart 2_Book2_Electric Rev Req Model (2009 GRC) Rebuttal REmoval of New  WH Solar AdjustMI 4" xfId="10618"/>
    <cellStyle name="_VC 6.15.06 update on 06GRC power costs.xls Chart 2_Book2_Electric Rev Req Model (2009 GRC) Rebuttal REmoval of New  WH Solar AdjustMI_DEM-WP(C) ENERG10C--ctn Mid-C_042010 2010GRC" xfId="10619"/>
    <cellStyle name="_VC 6.15.06 update on 06GRC power costs.xls Chart 2_Book2_Electric Rev Req Model (2009 GRC) Rebuttal REmoval of New  WH Solar AdjustMI_DEM-WP(C) ENERG10C--ctn Mid-C_042010 2010GRC 2" xfId="10620"/>
    <cellStyle name="_VC 6.15.06 update on 06GRC power costs.xls Chart 2_Book2_Electric Rev Req Model (2009 GRC) Revised 01-18-2010" xfId="10621"/>
    <cellStyle name="_VC 6.15.06 update on 06GRC power costs.xls Chart 2_Book2_Electric Rev Req Model (2009 GRC) Revised 01-18-2010 2" xfId="10622"/>
    <cellStyle name="_VC 6.15.06 update on 06GRC power costs.xls Chart 2_Book2_Electric Rev Req Model (2009 GRC) Revised 01-18-2010 2 2" xfId="10623"/>
    <cellStyle name="_VC 6.15.06 update on 06GRC power costs.xls Chart 2_Book2_Electric Rev Req Model (2009 GRC) Revised 01-18-2010 3" xfId="10624"/>
    <cellStyle name="_VC 6.15.06 update on 06GRC power costs.xls Chart 2_Book2_Electric Rev Req Model (2009 GRC) Revised 01-18-2010 3 2" xfId="10625"/>
    <cellStyle name="_VC 6.15.06 update on 06GRC power costs.xls Chart 2_Book2_Electric Rev Req Model (2009 GRC) Revised 01-18-2010 4" xfId="10626"/>
    <cellStyle name="_VC 6.15.06 update on 06GRC power costs.xls Chart 2_Book2_Electric Rev Req Model (2009 GRC) Revised 01-18-2010_DEM-WP(C) ENERG10C--ctn Mid-C_042010 2010GRC" xfId="10627"/>
    <cellStyle name="_VC 6.15.06 update on 06GRC power costs.xls Chart 2_Book2_Electric Rev Req Model (2009 GRC) Revised 01-18-2010_DEM-WP(C) ENERG10C--ctn Mid-C_042010 2010GRC 2" xfId="10628"/>
    <cellStyle name="_VC 6.15.06 update on 06GRC power costs.xls Chart 2_Book2_Final Order Electric EXHIBIT A-1" xfId="10629"/>
    <cellStyle name="_VC 6.15.06 update on 06GRC power costs.xls Chart 2_Book2_Final Order Electric EXHIBIT A-1 2" xfId="10630"/>
    <cellStyle name="_VC 6.15.06 update on 06GRC power costs.xls Chart 2_Book2_Final Order Electric EXHIBIT A-1 2 2" xfId="10631"/>
    <cellStyle name="_VC 6.15.06 update on 06GRC power costs.xls Chart 2_Book2_Final Order Electric EXHIBIT A-1 3" xfId="10632"/>
    <cellStyle name="_VC 6.15.06 update on 06GRC power costs.xls Chart 2_Book4" xfId="10633"/>
    <cellStyle name="_VC 6.15.06 update on 06GRC power costs.xls Chart 2_Book4 2" xfId="10634"/>
    <cellStyle name="_VC 6.15.06 update on 06GRC power costs.xls Chart 2_Book4 2 2" xfId="10635"/>
    <cellStyle name="_VC 6.15.06 update on 06GRC power costs.xls Chart 2_Book4 3" xfId="10636"/>
    <cellStyle name="_VC 6.15.06 update on 06GRC power costs.xls Chart 2_Book4 3 2" xfId="10637"/>
    <cellStyle name="_VC 6.15.06 update on 06GRC power costs.xls Chart 2_Book4 4" xfId="10638"/>
    <cellStyle name="_VC 6.15.06 update on 06GRC power costs.xls Chart 2_Book4_DEM-WP(C) ENERG10C--ctn Mid-C_042010 2010GRC" xfId="10639"/>
    <cellStyle name="_VC 6.15.06 update on 06GRC power costs.xls Chart 2_Book4_DEM-WP(C) ENERG10C--ctn Mid-C_042010 2010GRC 2" xfId="10640"/>
    <cellStyle name="_VC 6.15.06 update on 06GRC power costs.xls Chart 2_Book9" xfId="10641"/>
    <cellStyle name="_VC 6.15.06 update on 06GRC power costs.xls Chart 2_Book9 2" xfId="10642"/>
    <cellStyle name="_VC 6.15.06 update on 06GRC power costs.xls Chart 2_Book9 2 2" xfId="10643"/>
    <cellStyle name="_VC 6.15.06 update on 06GRC power costs.xls Chart 2_Book9 3" xfId="10644"/>
    <cellStyle name="_VC 6.15.06 update on 06GRC power costs.xls Chart 2_Book9 3 2" xfId="10645"/>
    <cellStyle name="_VC 6.15.06 update on 06GRC power costs.xls Chart 2_Book9 4" xfId="10646"/>
    <cellStyle name="_VC 6.15.06 update on 06GRC power costs.xls Chart 2_Book9_DEM-WP(C) ENERG10C--ctn Mid-C_042010 2010GRC" xfId="10647"/>
    <cellStyle name="_VC 6.15.06 update on 06GRC power costs.xls Chart 2_Book9_DEM-WP(C) ENERG10C--ctn Mid-C_042010 2010GRC 2" xfId="10648"/>
    <cellStyle name="_VC 6.15.06 update on 06GRC power costs.xls Chart 2_Chelan PUD Power Costs (8-10)" xfId="10649"/>
    <cellStyle name="_VC 6.15.06 update on 06GRC power costs.xls Chart 2_Chelan PUD Power Costs (8-10) 2" xfId="10650"/>
    <cellStyle name="_VC 6.15.06 update on 06GRC power costs.xls Chart 2_DEM-WP(C) Chelan Power Costs" xfId="10651"/>
    <cellStyle name="_VC 6.15.06 update on 06GRC power costs.xls Chart 2_DEM-WP(C) Chelan Power Costs 2" xfId="10652"/>
    <cellStyle name="_VC 6.15.06 update on 06GRC power costs.xls Chart 2_DEM-WP(C) ENERG10C--ctn Mid-C_042010 2010GRC" xfId="10653"/>
    <cellStyle name="_VC 6.15.06 update on 06GRC power costs.xls Chart 2_DEM-WP(C) ENERG10C--ctn Mid-C_042010 2010GRC 2" xfId="10654"/>
    <cellStyle name="_VC 6.15.06 update on 06GRC power costs.xls Chart 2_DEM-WP(C) Gas Transport 2010GRC" xfId="10655"/>
    <cellStyle name="_VC 6.15.06 update on 06GRC power costs.xls Chart 2_DEM-WP(C) Gas Transport 2010GRC 2" xfId="10656"/>
    <cellStyle name="_VC 6.15.06 update on 06GRC power costs.xls Chart 2_Exh A-1 resulting from UE-112050 effective Jan 1 2012" xfId="10657"/>
    <cellStyle name="_VC 6.15.06 update on 06GRC power costs.xls Chart 2_Exh A-1 resulting from UE-112050 effective Jan 1 2012 2" xfId="10658"/>
    <cellStyle name="_VC 6.15.06 update on 06GRC power costs.xls Chart 2_Exhibit A-1 effective 4-1-11 fr S Free 12-11" xfId="10659"/>
    <cellStyle name="_VC 6.15.06 update on 06GRC power costs.xls Chart 2_Exhibit A-1 effective 4-1-11 fr S Free 12-11 2" xfId="10660"/>
    <cellStyle name="_VC 6.15.06 update on 06GRC power costs.xls Chart 2_Mint Farm Generation BPA" xfId="10661"/>
    <cellStyle name="_VC 6.15.06 update on 06GRC power costs.xls Chart 2_NIM Summary" xfId="10662"/>
    <cellStyle name="_VC 6.15.06 update on 06GRC power costs.xls Chart 2_NIM Summary 09GRC" xfId="10663"/>
    <cellStyle name="_VC 6.15.06 update on 06GRC power costs.xls Chart 2_NIM Summary 09GRC 2" xfId="10664"/>
    <cellStyle name="_VC 6.15.06 update on 06GRC power costs.xls Chart 2_NIM Summary 09GRC 2 2" xfId="10665"/>
    <cellStyle name="_VC 6.15.06 update on 06GRC power costs.xls Chart 2_NIM Summary 09GRC 3" xfId="10666"/>
    <cellStyle name="_VC 6.15.06 update on 06GRC power costs.xls Chart 2_NIM Summary 09GRC 3 2" xfId="10667"/>
    <cellStyle name="_VC 6.15.06 update on 06GRC power costs.xls Chart 2_NIM Summary 09GRC 4" xfId="10668"/>
    <cellStyle name="_VC 6.15.06 update on 06GRC power costs.xls Chart 2_NIM Summary 09GRC_DEM-WP(C) ENERG10C--ctn Mid-C_042010 2010GRC" xfId="10669"/>
    <cellStyle name="_VC 6.15.06 update on 06GRC power costs.xls Chart 2_NIM Summary 09GRC_DEM-WP(C) ENERG10C--ctn Mid-C_042010 2010GRC 2" xfId="10670"/>
    <cellStyle name="_VC 6.15.06 update on 06GRC power costs.xls Chart 2_NIM Summary 10" xfId="10671"/>
    <cellStyle name="_VC 6.15.06 update on 06GRC power costs.xls Chart 2_NIM Summary 10 2" xfId="10672"/>
    <cellStyle name="_VC 6.15.06 update on 06GRC power costs.xls Chart 2_NIM Summary 11" xfId="10673"/>
    <cellStyle name="_VC 6.15.06 update on 06GRC power costs.xls Chart 2_NIM Summary 11 2" xfId="10674"/>
    <cellStyle name="_VC 6.15.06 update on 06GRC power costs.xls Chart 2_NIM Summary 12" xfId="10675"/>
    <cellStyle name="_VC 6.15.06 update on 06GRC power costs.xls Chart 2_NIM Summary 12 2" xfId="10676"/>
    <cellStyle name="_VC 6.15.06 update on 06GRC power costs.xls Chart 2_NIM Summary 13" xfId="10677"/>
    <cellStyle name="_VC 6.15.06 update on 06GRC power costs.xls Chart 2_NIM Summary 13 2" xfId="10678"/>
    <cellStyle name="_VC 6.15.06 update on 06GRC power costs.xls Chart 2_NIM Summary 14" xfId="10679"/>
    <cellStyle name="_VC 6.15.06 update on 06GRC power costs.xls Chart 2_NIM Summary 14 2" xfId="10680"/>
    <cellStyle name="_VC 6.15.06 update on 06GRC power costs.xls Chart 2_NIM Summary 15" xfId="10681"/>
    <cellStyle name="_VC 6.15.06 update on 06GRC power costs.xls Chart 2_NIM Summary 15 2" xfId="10682"/>
    <cellStyle name="_VC 6.15.06 update on 06GRC power costs.xls Chart 2_NIM Summary 16" xfId="10683"/>
    <cellStyle name="_VC 6.15.06 update on 06GRC power costs.xls Chart 2_NIM Summary 16 2" xfId="10684"/>
    <cellStyle name="_VC 6.15.06 update on 06GRC power costs.xls Chart 2_NIM Summary 17" xfId="10685"/>
    <cellStyle name="_VC 6.15.06 update on 06GRC power costs.xls Chart 2_NIM Summary 17 2" xfId="10686"/>
    <cellStyle name="_VC 6.15.06 update on 06GRC power costs.xls Chart 2_NIM Summary 18" xfId="10687"/>
    <cellStyle name="_VC 6.15.06 update on 06GRC power costs.xls Chart 2_NIM Summary 18 2" xfId="10688"/>
    <cellStyle name="_VC 6.15.06 update on 06GRC power costs.xls Chart 2_NIM Summary 19" xfId="10689"/>
    <cellStyle name="_VC 6.15.06 update on 06GRC power costs.xls Chart 2_NIM Summary 19 2" xfId="10690"/>
    <cellStyle name="_VC 6.15.06 update on 06GRC power costs.xls Chart 2_NIM Summary 2" xfId="10691"/>
    <cellStyle name="_VC 6.15.06 update on 06GRC power costs.xls Chart 2_NIM Summary 2 2" xfId="10692"/>
    <cellStyle name="_VC 6.15.06 update on 06GRC power costs.xls Chart 2_NIM Summary 20" xfId="10693"/>
    <cellStyle name="_VC 6.15.06 update on 06GRC power costs.xls Chart 2_NIM Summary 20 2" xfId="10694"/>
    <cellStyle name="_VC 6.15.06 update on 06GRC power costs.xls Chart 2_NIM Summary 21" xfId="10695"/>
    <cellStyle name="_VC 6.15.06 update on 06GRC power costs.xls Chart 2_NIM Summary 21 2" xfId="10696"/>
    <cellStyle name="_VC 6.15.06 update on 06GRC power costs.xls Chart 2_NIM Summary 22" xfId="10697"/>
    <cellStyle name="_VC 6.15.06 update on 06GRC power costs.xls Chart 2_NIM Summary 22 2" xfId="10698"/>
    <cellStyle name="_VC 6.15.06 update on 06GRC power costs.xls Chart 2_NIM Summary 23" xfId="10699"/>
    <cellStyle name="_VC 6.15.06 update on 06GRC power costs.xls Chart 2_NIM Summary 23 2" xfId="10700"/>
    <cellStyle name="_VC 6.15.06 update on 06GRC power costs.xls Chart 2_NIM Summary 24" xfId="10701"/>
    <cellStyle name="_VC 6.15.06 update on 06GRC power costs.xls Chart 2_NIM Summary 24 2" xfId="10702"/>
    <cellStyle name="_VC 6.15.06 update on 06GRC power costs.xls Chart 2_NIM Summary 25" xfId="10703"/>
    <cellStyle name="_VC 6.15.06 update on 06GRC power costs.xls Chart 2_NIM Summary 25 2" xfId="10704"/>
    <cellStyle name="_VC 6.15.06 update on 06GRC power costs.xls Chart 2_NIM Summary 26" xfId="10705"/>
    <cellStyle name="_VC 6.15.06 update on 06GRC power costs.xls Chart 2_NIM Summary 26 2" xfId="10706"/>
    <cellStyle name="_VC 6.15.06 update on 06GRC power costs.xls Chart 2_NIM Summary 27" xfId="10707"/>
    <cellStyle name="_VC 6.15.06 update on 06GRC power costs.xls Chart 2_NIM Summary 27 2" xfId="10708"/>
    <cellStyle name="_VC 6.15.06 update on 06GRC power costs.xls Chart 2_NIM Summary 28" xfId="10709"/>
    <cellStyle name="_VC 6.15.06 update on 06GRC power costs.xls Chart 2_NIM Summary 28 2" xfId="10710"/>
    <cellStyle name="_VC 6.15.06 update on 06GRC power costs.xls Chart 2_NIM Summary 29" xfId="10711"/>
    <cellStyle name="_VC 6.15.06 update on 06GRC power costs.xls Chart 2_NIM Summary 29 2" xfId="10712"/>
    <cellStyle name="_VC 6.15.06 update on 06GRC power costs.xls Chart 2_NIM Summary 3" xfId="10713"/>
    <cellStyle name="_VC 6.15.06 update on 06GRC power costs.xls Chart 2_NIM Summary 3 2" xfId="10714"/>
    <cellStyle name="_VC 6.15.06 update on 06GRC power costs.xls Chart 2_NIM Summary 30" xfId="10715"/>
    <cellStyle name="_VC 6.15.06 update on 06GRC power costs.xls Chart 2_NIM Summary 30 2" xfId="10716"/>
    <cellStyle name="_VC 6.15.06 update on 06GRC power costs.xls Chart 2_NIM Summary 31" xfId="10717"/>
    <cellStyle name="_VC 6.15.06 update on 06GRC power costs.xls Chart 2_NIM Summary 31 2" xfId="10718"/>
    <cellStyle name="_VC 6.15.06 update on 06GRC power costs.xls Chart 2_NIM Summary 32" xfId="10719"/>
    <cellStyle name="_VC 6.15.06 update on 06GRC power costs.xls Chart 2_NIM Summary 32 2" xfId="10720"/>
    <cellStyle name="_VC 6.15.06 update on 06GRC power costs.xls Chart 2_NIM Summary 33" xfId="10721"/>
    <cellStyle name="_VC 6.15.06 update on 06GRC power costs.xls Chart 2_NIM Summary 33 2" xfId="10722"/>
    <cellStyle name="_VC 6.15.06 update on 06GRC power costs.xls Chart 2_NIM Summary 34" xfId="10723"/>
    <cellStyle name="_VC 6.15.06 update on 06GRC power costs.xls Chart 2_NIM Summary 34 2" xfId="10724"/>
    <cellStyle name="_VC 6.15.06 update on 06GRC power costs.xls Chart 2_NIM Summary 35" xfId="10725"/>
    <cellStyle name="_VC 6.15.06 update on 06GRC power costs.xls Chart 2_NIM Summary 35 2" xfId="10726"/>
    <cellStyle name="_VC 6.15.06 update on 06GRC power costs.xls Chart 2_NIM Summary 36" xfId="10727"/>
    <cellStyle name="_VC 6.15.06 update on 06GRC power costs.xls Chart 2_NIM Summary 36 2" xfId="10728"/>
    <cellStyle name="_VC 6.15.06 update on 06GRC power costs.xls Chart 2_NIM Summary 37" xfId="10729"/>
    <cellStyle name="_VC 6.15.06 update on 06GRC power costs.xls Chart 2_NIM Summary 37 2" xfId="10730"/>
    <cellStyle name="_VC 6.15.06 update on 06GRC power costs.xls Chart 2_NIM Summary 38" xfId="10731"/>
    <cellStyle name="_VC 6.15.06 update on 06GRC power costs.xls Chart 2_NIM Summary 38 2" xfId="10732"/>
    <cellStyle name="_VC 6.15.06 update on 06GRC power costs.xls Chart 2_NIM Summary 39" xfId="10733"/>
    <cellStyle name="_VC 6.15.06 update on 06GRC power costs.xls Chart 2_NIM Summary 39 2" xfId="10734"/>
    <cellStyle name="_VC 6.15.06 update on 06GRC power costs.xls Chart 2_NIM Summary 4" xfId="10735"/>
    <cellStyle name="_VC 6.15.06 update on 06GRC power costs.xls Chart 2_NIM Summary 4 2" xfId="10736"/>
    <cellStyle name="_VC 6.15.06 update on 06GRC power costs.xls Chart 2_NIM Summary 40" xfId="10737"/>
    <cellStyle name="_VC 6.15.06 update on 06GRC power costs.xls Chart 2_NIM Summary 40 2" xfId="10738"/>
    <cellStyle name="_VC 6.15.06 update on 06GRC power costs.xls Chart 2_NIM Summary 41" xfId="10739"/>
    <cellStyle name="_VC 6.15.06 update on 06GRC power costs.xls Chart 2_NIM Summary 41 2" xfId="10740"/>
    <cellStyle name="_VC 6.15.06 update on 06GRC power costs.xls Chart 2_NIM Summary 42" xfId="10741"/>
    <cellStyle name="_VC 6.15.06 update on 06GRC power costs.xls Chart 2_NIM Summary 42 2" xfId="10742"/>
    <cellStyle name="_VC 6.15.06 update on 06GRC power costs.xls Chart 2_NIM Summary 43" xfId="10743"/>
    <cellStyle name="_VC 6.15.06 update on 06GRC power costs.xls Chart 2_NIM Summary 43 2" xfId="10744"/>
    <cellStyle name="_VC 6.15.06 update on 06GRC power costs.xls Chart 2_NIM Summary 44" xfId="10745"/>
    <cellStyle name="_VC 6.15.06 update on 06GRC power costs.xls Chart 2_NIM Summary 44 2" xfId="10746"/>
    <cellStyle name="_VC 6.15.06 update on 06GRC power costs.xls Chart 2_NIM Summary 45" xfId="10747"/>
    <cellStyle name="_VC 6.15.06 update on 06GRC power costs.xls Chart 2_NIM Summary 45 2" xfId="10748"/>
    <cellStyle name="_VC 6.15.06 update on 06GRC power costs.xls Chart 2_NIM Summary 46" xfId="10749"/>
    <cellStyle name="_VC 6.15.06 update on 06GRC power costs.xls Chart 2_NIM Summary 46 2" xfId="10750"/>
    <cellStyle name="_VC 6.15.06 update on 06GRC power costs.xls Chart 2_NIM Summary 47" xfId="10751"/>
    <cellStyle name="_VC 6.15.06 update on 06GRC power costs.xls Chart 2_NIM Summary 47 2" xfId="10752"/>
    <cellStyle name="_VC 6.15.06 update on 06GRC power costs.xls Chart 2_NIM Summary 48" xfId="10753"/>
    <cellStyle name="_VC 6.15.06 update on 06GRC power costs.xls Chart 2_NIM Summary 49" xfId="10754"/>
    <cellStyle name="_VC 6.15.06 update on 06GRC power costs.xls Chart 2_NIM Summary 5" xfId="10755"/>
    <cellStyle name="_VC 6.15.06 update on 06GRC power costs.xls Chart 2_NIM Summary 5 2" xfId="10756"/>
    <cellStyle name="_VC 6.15.06 update on 06GRC power costs.xls Chart 2_NIM Summary 50" xfId="10757"/>
    <cellStyle name="_VC 6.15.06 update on 06GRC power costs.xls Chart 2_NIM Summary 51" xfId="10758"/>
    <cellStyle name="_VC 6.15.06 update on 06GRC power costs.xls Chart 2_NIM Summary 6" xfId="10759"/>
    <cellStyle name="_VC 6.15.06 update on 06GRC power costs.xls Chart 2_NIM Summary 6 2" xfId="10760"/>
    <cellStyle name="_VC 6.15.06 update on 06GRC power costs.xls Chart 2_NIM Summary 7" xfId="10761"/>
    <cellStyle name="_VC 6.15.06 update on 06GRC power costs.xls Chart 2_NIM Summary 7 2" xfId="10762"/>
    <cellStyle name="_VC 6.15.06 update on 06GRC power costs.xls Chart 2_NIM Summary 8" xfId="10763"/>
    <cellStyle name="_VC 6.15.06 update on 06GRC power costs.xls Chart 2_NIM Summary 8 2" xfId="10764"/>
    <cellStyle name="_VC 6.15.06 update on 06GRC power costs.xls Chart 2_NIM Summary 9" xfId="10765"/>
    <cellStyle name="_VC 6.15.06 update on 06GRC power costs.xls Chart 2_NIM Summary 9 2" xfId="10766"/>
    <cellStyle name="_VC 6.15.06 update on 06GRC power costs.xls Chart 2_NIM Summary_DEM-WP(C) ENERG10C--ctn Mid-C_042010 2010GRC" xfId="10767"/>
    <cellStyle name="_VC 6.15.06 update on 06GRC power costs.xls Chart 2_NIM Summary_DEM-WP(C) ENERG10C--ctn Mid-C_042010 2010GRC 2" xfId="10768"/>
    <cellStyle name="_VC 6.15.06 update on 06GRC power costs.xls Chart 2_PCA 10 -  Exhibit D Dec 2011" xfId="10769"/>
    <cellStyle name="_VC 6.15.06 update on 06GRC power costs.xls Chart 2_PCA 10 -  Exhibit D Dec 2011 2" xfId="10770"/>
    <cellStyle name="_VC 6.15.06 update on 06GRC power costs.xls Chart 2_PCA 10 -  Exhibit D from A Kellogg Jan 2011" xfId="10771"/>
    <cellStyle name="_VC 6.15.06 update on 06GRC power costs.xls Chart 2_PCA 10 -  Exhibit D from A Kellogg Jan 2011 2" xfId="10772"/>
    <cellStyle name="_VC 6.15.06 update on 06GRC power costs.xls Chart 2_PCA 10 -  Exhibit D from A Kellogg July 2011" xfId="10773"/>
    <cellStyle name="_VC 6.15.06 update on 06GRC power costs.xls Chart 2_PCA 10 -  Exhibit D from A Kellogg July 2011 2" xfId="10774"/>
    <cellStyle name="_VC 6.15.06 update on 06GRC power costs.xls Chart 2_PCA 10 -  Exhibit D from S Free Rcv'd 12-11" xfId="10775"/>
    <cellStyle name="_VC 6.15.06 update on 06GRC power costs.xls Chart 2_PCA 10 -  Exhibit D from S Free Rcv'd 12-11 2" xfId="10776"/>
    <cellStyle name="_VC 6.15.06 update on 06GRC power costs.xls Chart 2_PCA 11 -  Exhibit D Jan 2012 fr A Kellogg" xfId="10777"/>
    <cellStyle name="_VC 6.15.06 update on 06GRC power costs.xls Chart 2_PCA 11 -  Exhibit D Jan 2012 fr A Kellogg 2" xfId="10778"/>
    <cellStyle name="_VC 6.15.06 update on 06GRC power costs.xls Chart 2_PCA 11 -  Exhibit D Jan 2012 WF" xfId="10779"/>
    <cellStyle name="_VC 6.15.06 update on 06GRC power costs.xls Chart 2_PCA 11 -  Exhibit D Jan 2012 WF 2" xfId="10780"/>
    <cellStyle name="_VC 6.15.06 update on 06GRC power costs.xls Chart 2_PCA 9 -  Exhibit D April 2010" xfId="10781"/>
    <cellStyle name="_VC 6.15.06 update on 06GRC power costs.xls Chart 2_PCA 9 -  Exhibit D April 2010 (3)" xfId="10782"/>
    <cellStyle name="_VC 6.15.06 update on 06GRC power costs.xls Chart 2_PCA 9 -  Exhibit D April 2010 (3) 2" xfId="10783"/>
    <cellStyle name="_VC 6.15.06 update on 06GRC power costs.xls Chart 2_PCA 9 -  Exhibit D April 2010 (3) 2 2" xfId="10784"/>
    <cellStyle name="_VC 6.15.06 update on 06GRC power costs.xls Chart 2_PCA 9 -  Exhibit D April 2010 (3) 3" xfId="10785"/>
    <cellStyle name="_VC 6.15.06 update on 06GRC power costs.xls Chart 2_PCA 9 -  Exhibit D April 2010 (3) 3 2" xfId="10786"/>
    <cellStyle name="_VC 6.15.06 update on 06GRC power costs.xls Chart 2_PCA 9 -  Exhibit D April 2010 (3) 4" xfId="10787"/>
    <cellStyle name="_VC 6.15.06 update on 06GRC power costs.xls Chart 2_PCA 9 -  Exhibit D April 2010 (3)_DEM-WP(C) ENERG10C--ctn Mid-C_042010 2010GRC" xfId="10788"/>
    <cellStyle name="_VC 6.15.06 update on 06GRC power costs.xls Chart 2_PCA 9 -  Exhibit D April 2010 (3)_DEM-WP(C) ENERG10C--ctn Mid-C_042010 2010GRC 2" xfId="10789"/>
    <cellStyle name="_VC 6.15.06 update on 06GRC power costs.xls Chart 2_PCA 9 -  Exhibit D April 2010 2" xfId="10790"/>
    <cellStyle name="_VC 6.15.06 update on 06GRC power costs.xls Chart 2_PCA 9 -  Exhibit D April 2010 2 2" xfId="10791"/>
    <cellStyle name="_VC 6.15.06 update on 06GRC power costs.xls Chart 2_PCA 9 -  Exhibit D April 2010 3" xfId="10792"/>
    <cellStyle name="_VC 6.15.06 update on 06GRC power costs.xls Chart 2_PCA 9 -  Exhibit D April 2010 3 2" xfId="10793"/>
    <cellStyle name="_VC 6.15.06 update on 06GRC power costs.xls Chart 2_PCA 9 -  Exhibit D April 2010 4" xfId="10794"/>
    <cellStyle name="_VC 6.15.06 update on 06GRC power costs.xls Chart 2_PCA 9 -  Exhibit D April 2010 4 2" xfId="10795"/>
    <cellStyle name="_VC 6.15.06 update on 06GRC power costs.xls Chart 2_PCA 9 -  Exhibit D April 2010 5" xfId="10796"/>
    <cellStyle name="_VC 6.15.06 update on 06GRC power costs.xls Chart 2_PCA 9 -  Exhibit D April 2010 5 2" xfId="10797"/>
    <cellStyle name="_VC 6.15.06 update on 06GRC power costs.xls Chart 2_PCA 9 -  Exhibit D April 2010 6" xfId="10798"/>
    <cellStyle name="_VC 6.15.06 update on 06GRC power costs.xls Chart 2_PCA 9 -  Exhibit D April 2010 6 2" xfId="10799"/>
    <cellStyle name="_VC 6.15.06 update on 06GRC power costs.xls Chart 2_PCA 9 -  Exhibit D April 2010 7" xfId="10800"/>
    <cellStyle name="_VC 6.15.06 update on 06GRC power costs.xls Chart 2_PCA 9 -  Exhibit D Nov 2010" xfId="10801"/>
    <cellStyle name="_VC 6.15.06 update on 06GRC power costs.xls Chart 2_PCA 9 -  Exhibit D Nov 2010 2" xfId="10802"/>
    <cellStyle name="_VC 6.15.06 update on 06GRC power costs.xls Chart 2_PCA 9 -  Exhibit D Nov 2010 2 2" xfId="10803"/>
    <cellStyle name="_VC 6.15.06 update on 06GRC power costs.xls Chart 2_PCA 9 -  Exhibit D Nov 2010 3" xfId="10804"/>
    <cellStyle name="_VC 6.15.06 update on 06GRC power costs.xls Chart 2_PCA 9 - Exhibit D at August 2010" xfId="10805"/>
    <cellStyle name="_VC 6.15.06 update on 06GRC power costs.xls Chart 2_PCA 9 - Exhibit D at August 2010 2" xfId="10806"/>
    <cellStyle name="_VC 6.15.06 update on 06GRC power costs.xls Chart 2_PCA 9 - Exhibit D at August 2010 2 2" xfId="10807"/>
    <cellStyle name="_VC 6.15.06 update on 06GRC power costs.xls Chart 2_PCA 9 - Exhibit D at August 2010 3" xfId="10808"/>
    <cellStyle name="_VC 6.15.06 update on 06GRC power costs.xls Chart 2_PCA 9 - Exhibit D June 2010 GRC" xfId="10809"/>
    <cellStyle name="_VC 6.15.06 update on 06GRC power costs.xls Chart 2_PCA 9 - Exhibit D June 2010 GRC 2" xfId="10810"/>
    <cellStyle name="_VC 6.15.06 update on 06GRC power costs.xls Chart 2_PCA 9 - Exhibit D June 2010 GRC 2 2" xfId="10811"/>
    <cellStyle name="_VC 6.15.06 update on 06GRC power costs.xls Chart 2_PCA 9 - Exhibit D June 2010 GRC 3" xfId="10812"/>
    <cellStyle name="_VC 6.15.06 update on 06GRC power costs.xls Chart 2_Power Costs - Comparison bx Rbtl-Staff-Jt-PC" xfId="10813"/>
    <cellStyle name="_VC 6.15.06 update on 06GRC power costs.xls Chart 2_Power Costs - Comparison bx Rbtl-Staff-Jt-PC 2" xfId="10814"/>
    <cellStyle name="_VC 6.15.06 update on 06GRC power costs.xls Chart 2_Power Costs - Comparison bx Rbtl-Staff-Jt-PC 2 2" xfId="10815"/>
    <cellStyle name="_VC 6.15.06 update on 06GRC power costs.xls Chart 2_Power Costs - Comparison bx Rbtl-Staff-Jt-PC 3" xfId="10816"/>
    <cellStyle name="_VC 6.15.06 update on 06GRC power costs.xls Chart 2_Power Costs - Comparison bx Rbtl-Staff-Jt-PC 3 2" xfId="10817"/>
    <cellStyle name="_VC 6.15.06 update on 06GRC power costs.xls Chart 2_Power Costs - Comparison bx Rbtl-Staff-Jt-PC 4" xfId="10818"/>
    <cellStyle name="_VC 6.15.06 update on 06GRC power costs.xls Chart 2_Power Costs - Comparison bx Rbtl-Staff-Jt-PC_Adj Bench DR 3 for Initial Briefs (Electric)" xfId="10819"/>
    <cellStyle name="_VC 6.15.06 update on 06GRC power costs.xls Chart 2_Power Costs - Comparison bx Rbtl-Staff-Jt-PC_Adj Bench DR 3 for Initial Briefs (Electric) 2" xfId="10820"/>
    <cellStyle name="_VC 6.15.06 update on 06GRC power costs.xls Chart 2_Power Costs - Comparison bx Rbtl-Staff-Jt-PC_Adj Bench DR 3 for Initial Briefs (Electric) 2 2" xfId="10821"/>
    <cellStyle name="_VC 6.15.06 update on 06GRC power costs.xls Chart 2_Power Costs - Comparison bx Rbtl-Staff-Jt-PC_Adj Bench DR 3 for Initial Briefs (Electric) 3" xfId="10822"/>
    <cellStyle name="_VC 6.15.06 update on 06GRC power costs.xls Chart 2_Power Costs - Comparison bx Rbtl-Staff-Jt-PC_Adj Bench DR 3 for Initial Briefs (Electric) 3 2" xfId="10823"/>
    <cellStyle name="_VC 6.15.06 update on 06GRC power costs.xls Chart 2_Power Costs - Comparison bx Rbtl-Staff-Jt-PC_Adj Bench DR 3 for Initial Briefs (Electric) 4" xfId="10824"/>
    <cellStyle name="_VC 6.15.06 update on 06GRC power costs.xls Chart 2_Power Costs - Comparison bx Rbtl-Staff-Jt-PC_Adj Bench DR 3 for Initial Briefs (Electric)_DEM-WP(C) ENERG10C--ctn Mid-C_042010 2010GRC" xfId="10825"/>
    <cellStyle name="_VC 6.15.06 update on 06GRC power costs.xls Chart 2_Power Costs - Comparison bx Rbtl-Staff-Jt-PC_Adj Bench DR 3 for Initial Briefs (Electric)_DEM-WP(C) ENERG10C--ctn Mid-C_042010 2010GRC 2" xfId="10826"/>
    <cellStyle name="_VC 6.15.06 update on 06GRC power costs.xls Chart 2_Power Costs - Comparison bx Rbtl-Staff-Jt-PC_DEM-WP(C) ENERG10C--ctn Mid-C_042010 2010GRC" xfId="10827"/>
    <cellStyle name="_VC 6.15.06 update on 06GRC power costs.xls Chart 2_Power Costs - Comparison bx Rbtl-Staff-Jt-PC_DEM-WP(C) ENERG10C--ctn Mid-C_042010 2010GRC 2" xfId="10828"/>
    <cellStyle name="_VC 6.15.06 update on 06GRC power costs.xls Chart 2_Power Costs - Comparison bx Rbtl-Staff-Jt-PC_Electric Rev Req Model (2009 GRC) Rebuttal" xfId="10829"/>
    <cellStyle name="_VC 6.15.06 update on 06GRC power costs.xls Chart 2_Power Costs - Comparison bx Rbtl-Staff-Jt-PC_Electric Rev Req Model (2009 GRC) Rebuttal 2" xfId="10830"/>
    <cellStyle name="_VC 6.15.06 update on 06GRC power costs.xls Chart 2_Power Costs - Comparison bx Rbtl-Staff-Jt-PC_Electric Rev Req Model (2009 GRC) Rebuttal 2 2" xfId="10831"/>
    <cellStyle name="_VC 6.15.06 update on 06GRC power costs.xls Chart 2_Power Costs - Comparison bx Rbtl-Staff-Jt-PC_Electric Rev Req Model (2009 GRC) Rebuttal 3" xfId="10832"/>
    <cellStyle name="_VC 6.15.06 update on 06GRC power costs.xls Chart 2_Power Costs - Comparison bx Rbtl-Staff-Jt-PC_Electric Rev Req Model (2009 GRC) Rebuttal REmoval of New  WH Solar AdjustMI" xfId="10833"/>
    <cellStyle name="_VC 6.15.06 update on 06GRC power costs.xls Chart 2_Power Costs - Comparison bx Rbtl-Staff-Jt-PC_Electric Rev Req Model (2009 GRC) Rebuttal REmoval of New  WH Solar AdjustMI 2" xfId="10834"/>
    <cellStyle name="_VC 6.15.06 update on 06GRC power costs.xls Chart 2_Power Costs - Comparison bx Rbtl-Staff-Jt-PC_Electric Rev Req Model (2009 GRC) Rebuttal REmoval of New  WH Solar AdjustMI 2 2" xfId="10835"/>
    <cellStyle name="_VC 6.15.06 update on 06GRC power costs.xls Chart 2_Power Costs - Comparison bx Rbtl-Staff-Jt-PC_Electric Rev Req Model (2009 GRC) Rebuttal REmoval of New  WH Solar AdjustMI 3" xfId="10836"/>
    <cellStyle name="_VC 6.15.06 update on 06GRC power costs.xls Chart 2_Power Costs - Comparison bx Rbtl-Staff-Jt-PC_Electric Rev Req Model (2009 GRC) Rebuttal REmoval of New  WH Solar AdjustMI 3 2" xfId="10837"/>
    <cellStyle name="_VC 6.15.06 update on 06GRC power costs.xls Chart 2_Power Costs - Comparison bx Rbtl-Staff-Jt-PC_Electric Rev Req Model (2009 GRC) Rebuttal REmoval of New  WH Solar AdjustMI 4" xfId="10838"/>
    <cellStyle name="_VC 6.15.06 update on 06GRC power costs.xls Chart 2_Power Costs - Comparison bx Rbtl-Staff-Jt-PC_Electric Rev Req Model (2009 GRC) Rebuttal REmoval of New  WH Solar AdjustMI_DEM-WP(C) ENERG10C--ctn Mid-C_042010 2010GRC" xfId="10839"/>
    <cellStyle name="_VC 6.15.06 update on 06GRC power costs.xls Chart 2_Power Costs - Comparison bx Rbtl-Staff-Jt-PC_Electric Rev Req Model (2009 GRC) Rebuttal REmoval of New  WH Solar AdjustMI_DEM-WP(C) ENERG10C--ctn Mid-C_042010 2010GRC 2" xfId="10840"/>
    <cellStyle name="_VC 6.15.06 update on 06GRC power costs.xls Chart 2_Power Costs - Comparison bx Rbtl-Staff-Jt-PC_Electric Rev Req Model (2009 GRC) Revised 01-18-2010" xfId="10841"/>
    <cellStyle name="_VC 6.15.06 update on 06GRC power costs.xls Chart 2_Power Costs - Comparison bx Rbtl-Staff-Jt-PC_Electric Rev Req Model (2009 GRC) Revised 01-18-2010 2" xfId="10842"/>
    <cellStyle name="_VC 6.15.06 update on 06GRC power costs.xls Chart 2_Power Costs - Comparison bx Rbtl-Staff-Jt-PC_Electric Rev Req Model (2009 GRC) Revised 01-18-2010 2 2" xfId="10843"/>
    <cellStyle name="_VC 6.15.06 update on 06GRC power costs.xls Chart 2_Power Costs - Comparison bx Rbtl-Staff-Jt-PC_Electric Rev Req Model (2009 GRC) Revised 01-18-2010 3" xfId="10844"/>
    <cellStyle name="_VC 6.15.06 update on 06GRC power costs.xls Chart 2_Power Costs - Comparison bx Rbtl-Staff-Jt-PC_Electric Rev Req Model (2009 GRC) Revised 01-18-2010 3 2" xfId="10845"/>
    <cellStyle name="_VC 6.15.06 update on 06GRC power costs.xls Chart 2_Power Costs - Comparison bx Rbtl-Staff-Jt-PC_Electric Rev Req Model (2009 GRC) Revised 01-18-2010 4" xfId="10846"/>
    <cellStyle name="_VC 6.15.06 update on 06GRC power costs.xls Chart 2_Power Costs - Comparison bx Rbtl-Staff-Jt-PC_Electric Rev Req Model (2009 GRC) Revised 01-18-2010_DEM-WP(C) ENERG10C--ctn Mid-C_042010 2010GRC" xfId="10847"/>
    <cellStyle name="_VC 6.15.06 update on 06GRC power costs.xls Chart 2_Power Costs - Comparison bx Rbtl-Staff-Jt-PC_Electric Rev Req Model (2009 GRC) Revised 01-18-2010_DEM-WP(C) ENERG10C--ctn Mid-C_042010 2010GRC 2" xfId="10848"/>
    <cellStyle name="_VC 6.15.06 update on 06GRC power costs.xls Chart 2_Power Costs - Comparison bx Rbtl-Staff-Jt-PC_Final Order Electric EXHIBIT A-1" xfId="10849"/>
    <cellStyle name="_VC 6.15.06 update on 06GRC power costs.xls Chart 2_Power Costs - Comparison bx Rbtl-Staff-Jt-PC_Final Order Electric EXHIBIT A-1 2" xfId="10850"/>
    <cellStyle name="_VC 6.15.06 update on 06GRC power costs.xls Chart 2_Power Costs - Comparison bx Rbtl-Staff-Jt-PC_Final Order Electric EXHIBIT A-1 2 2" xfId="10851"/>
    <cellStyle name="_VC 6.15.06 update on 06GRC power costs.xls Chart 2_Power Costs - Comparison bx Rbtl-Staff-Jt-PC_Final Order Electric EXHIBIT A-1 3" xfId="10852"/>
    <cellStyle name="_VC 6.15.06 update on 06GRC power costs.xls Chart 2_Rebuttal Power Costs" xfId="10853"/>
    <cellStyle name="_VC 6.15.06 update on 06GRC power costs.xls Chart 2_Rebuttal Power Costs 2" xfId="10854"/>
    <cellStyle name="_VC 6.15.06 update on 06GRC power costs.xls Chart 2_Rebuttal Power Costs 2 2" xfId="10855"/>
    <cellStyle name="_VC 6.15.06 update on 06GRC power costs.xls Chart 2_Rebuttal Power Costs 3" xfId="10856"/>
    <cellStyle name="_VC 6.15.06 update on 06GRC power costs.xls Chart 2_Rebuttal Power Costs 3 2" xfId="10857"/>
    <cellStyle name="_VC 6.15.06 update on 06GRC power costs.xls Chart 2_Rebuttal Power Costs 4" xfId="10858"/>
    <cellStyle name="_VC 6.15.06 update on 06GRC power costs.xls Chart 2_Rebuttal Power Costs_Adj Bench DR 3 for Initial Briefs (Electric)" xfId="10859"/>
    <cellStyle name="_VC 6.15.06 update on 06GRC power costs.xls Chart 2_Rebuttal Power Costs_Adj Bench DR 3 for Initial Briefs (Electric) 2" xfId="10860"/>
    <cellStyle name="_VC 6.15.06 update on 06GRC power costs.xls Chart 2_Rebuttal Power Costs_Adj Bench DR 3 for Initial Briefs (Electric) 2 2" xfId="10861"/>
    <cellStyle name="_VC 6.15.06 update on 06GRC power costs.xls Chart 2_Rebuttal Power Costs_Adj Bench DR 3 for Initial Briefs (Electric) 3" xfId="10862"/>
    <cellStyle name="_VC 6.15.06 update on 06GRC power costs.xls Chart 2_Rebuttal Power Costs_Adj Bench DR 3 for Initial Briefs (Electric) 3 2" xfId="10863"/>
    <cellStyle name="_VC 6.15.06 update on 06GRC power costs.xls Chart 2_Rebuttal Power Costs_Adj Bench DR 3 for Initial Briefs (Electric) 4" xfId="10864"/>
    <cellStyle name="_VC 6.15.06 update on 06GRC power costs.xls Chart 2_Rebuttal Power Costs_Adj Bench DR 3 for Initial Briefs (Electric)_DEM-WP(C) ENERG10C--ctn Mid-C_042010 2010GRC" xfId="10865"/>
    <cellStyle name="_VC 6.15.06 update on 06GRC power costs.xls Chart 2_Rebuttal Power Costs_Adj Bench DR 3 for Initial Briefs (Electric)_DEM-WP(C) ENERG10C--ctn Mid-C_042010 2010GRC 2" xfId="10866"/>
    <cellStyle name="_VC 6.15.06 update on 06GRC power costs.xls Chart 2_Rebuttal Power Costs_DEM-WP(C) ENERG10C--ctn Mid-C_042010 2010GRC" xfId="10867"/>
    <cellStyle name="_VC 6.15.06 update on 06GRC power costs.xls Chart 2_Rebuttal Power Costs_DEM-WP(C) ENERG10C--ctn Mid-C_042010 2010GRC 2" xfId="10868"/>
    <cellStyle name="_VC 6.15.06 update on 06GRC power costs.xls Chart 2_Rebuttal Power Costs_Electric Rev Req Model (2009 GRC) Rebuttal" xfId="10869"/>
    <cellStyle name="_VC 6.15.06 update on 06GRC power costs.xls Chart 2_Rebuttal Power Costs_Electric Rev Req Model (2009 GRC) Rebuttal 2" xfId="10870"/>
    <cellStyle name="_VC 6.15.06 update on 06GRC power costs.xls Chart 2_Rebuttal Power Costs_Electric Rev Req Model (2009 GRC) Rebuttal 2 2" xfId="10871"/>
    <cellStyle name="_VC 6.15.06 update on 06GRC power costs.xls Chart 2_Rebuttal Power Costs_Electric Rev Req Model (2009 GRC) Rebuttal 3" xfId="10872"/>
    <cellStyle name="_VC 6.15.06 update on 06GRC power costs.xls Chart 2_Rebuttal Power Costs_Electric Rev Req Model (2009 GRC) Rebuttal REmoval of New  WH Solar AdjustMI" xfId="10873"/>
    <cellStyle name="_VC 6.15.06 update on 06GRC power costs.xls Chart 2_Rebuttal Power Costs_Electric Rev Req Model (2009 GRC) Rebuttal REmoval of New  WH Solar AdjustMI 2" xfId="10874"/>
    <cellStyle name="_VC 6.15.06 update on 06GRC power costs.xls Chart 2_Rebuttal Power Costs_Electric Rev Req Model (2009 GRC) Rebuttal REmoval of New  WH Solar AdjustMI 2 2" xfId="10875"/>
    <cellStyle name="_VC 6.15.06 update on 06GRC power costs.xls Chart 2_Rebuttal Power Costs_Electric Rev Req Model (2009 GRC) Rebuttal REmoval of New  WH Solar AdjustMI 3" xfId="10876"/>
    <cellStyle name="_VC 6.15.06 update on 06GRC power costs.xls Chart 2_Rebuttal Power Costs_Electric Rev Req Model (2009 GRC) Rebuttal REmoval of New  WH Solar AdjustMI 3 2" xfId="10877"/>
    <cellStyle name="_VC 6.15.06 update on 06GRC power costs.xls Chart 2_Rebuttal Power Costs_Electric Rev Req Model (2009 GRC) Rebuttal REmoval of New  WH Solar AdjustMI 4" xfId="10878"/>
    <cellStyle name="_VC 6.15.06 update on 06GRC power costs.xls Chart 2_Rebuttal Power Costs_Electric Rev Req Model (2009 GRC) Rebuttal REmoval of New  WH Solar AdjustMI_DEM-WP(C) ENERG10C--ctn Mid-C_042010 2010GRC" xfId="10879"/>
    <cellStyle name="_VC 6.15.06 update on 06GRC power costs.xls Chart 2_Rebuttal Power Costs_Electric Rev Req Model (2009 GRC) Rebuttal REmoval of New  WH Solar AdjustMI_DEM-WP(C) ENERG10C--ctn Mid-C_042010 2010GRC 2" xfId="10880"/>
    <cellStyle name="_VC 6.15.06 update on 06GRC power costs.xls Chart 2_Rebuttal Power Costs_Electric Rev Req Model (2009 GRC) Revised 01-18-2010" xfId="10881"/>
    <cellStyle name="_VC 6.15.06 update on 06GRC power costs.xls Chart 2_Rebuttal Power Costs_Electric Rev Req Model (2009 GRC) Revised 01-18-2010 2" xfId="10882"/>
    <cellStyle name="_VC 6.15.06 update on 06GRC power costs.xls Chart 2_Rebuttal Power Costs_Electric Rev Req Model (2009 GRC) Revised 01-18-2010 2 2" xfId="10883"/>
    <cellStyle name="_VC 6.15.06 update on 06GRC power costs.xls Chart 2_Rebuttal Power Costs_Electric Rev Req Model (2009 GRC) Revised 01-18-2010 3" xfId="10884"/>
    <cellStyle name="_VC 6.15.06 update on 06GRC power costs.xls Chart 2_Rebuttal Power Costs_Electric Rev Req Model (2009 GRC) Revised 01-18-2010 3 2" xfId="10885"/>
    <cellStyle name="_VC 6.15.06 update on 06GRC power costs.xls Chart 2_Rebuttal Power Costs_Electric Rev Req Model (2009 GRC) Revised 01-18-2010 4" xfId="10886"/>
    <cellStyle name="_VC 6.15.06 update on 06GRC power costs.xls Chart 2_Rebuttal Power Costs_Electric Rev Req Model (2009 GRC) Revised 01-18-2010_DEM-WP(C) ENERG10C--ctn Mid-C_042010 2010GRC" xfId="10887"/>
    <cellStyle name="_VC 6.15.06 update on 06GRC power costs.xls Chart 2_Rebuttal Power Costs_Electric Rev Req Model (2009 GRC) Revised 01-18-2010_DEM-WP(C) ENERG10C--ctn Mid-C_042010 2010GRC 2" xfId="10888"/>
    <cellStyle name="_VC 6.15.06 update on 06GRC power costs.xls Chart 2_Rebuttal Power Costs_Final Order Electric EXHIBIT A-1" xfId="10889"/>
    <cellStyle name="_VC 6.15.06 update on 06GRC power costs.xls Chart 2_Rebuttal Power Costs_Final Order Electric EXHIBIT A-1 2" xfId="10890"/>
    <cellStyle name="_VC 6.15.06 update on 06GRC power costs.xls Chart 2_Rebuttal Power Costs_Final Order Electric EXHIBIT A-1 2 2" xfId="10891"/>
    <cellStyle name="_VC 6.15.06 update on 06GRC power costs.xls Chart 2_Rebuttal Power Costs_Final Order Electric EXHIBIT A-1 3" xfId="10892"/>
    <cellStyle name="_VC 6.15.06 update on 06GRC power costs.xls Chart 2_Wind Integration 10GRC" xfId="10893"/>
    <cellStyle name="_VC 6.15.06 update on 06GRC power costs.xls Chart 2_Wind Integration 10GRC 2" xfId="10894"/>
    <cellStyle name="_VC 6.15.06 update on 06GRC power costs.xls Chart 2_Wind Integration 10GRC 2 2" xfId="10895"/>
    <cellStyle name="_VC 6.15.06 update on 06GRC power costs.xls Chart 2_Wind Integration 10GRC 3" xfId="10896"/>
    <cellStyle name="_VC 6.15.06 update on 06GRC power costs.xls Chart 2_Wind Integration 10GRC 3 2" xfId="10897"/>
    <cellStyle name="_VC 6.15.06 update on 06GRC power costs.xls Chart 2_Wind Integration 10GRC 4" xfId="10898"/>
    <cellStyle name="_VC 6.15.06 update on 06GRC power costs.xls Chart 2_Wind Integration 10GRC_DEM-WP(C) ENERG10C--ctn Mid-C_042010 2010GRC" xfId="10899"/>
    <cellStyle name="_VC 6.15.06 update on 06GRC power costs.xls Chart 2_Wind Integration 10GRC_DEM-WP(C) ENERG10C--ctn Mid-C_042010 2010GRC 2" xfId="10900"/>
    <cellStyle name="_VC 6.15.06 update on 06GRC power costs.xls Chart 3" xfId="10901"/>
    <cellStyle name="_VC 6.15.06 update on 06GRC power costs.xls Chart 3 2" xfId="10902"/>
    <cellStyle name="_VC 6.15.06 update on 06GRC power costs.xls Chart 3 2 2" xfId="10903"/>
    <cellStyle name="_VC 6.15.06 update on 06GRC power costs.xls Chart 3 2 2 2" xfId="10904"/>
    <cellStyle name="_VC 6.15.06 update on 06GRC power costs.xls Chart 3 2 3" xfId="10905"/>
    <cellStyle name="_VC 6.15.06 update on 06GRC power costs.xls Chart 3 2 3 2" xfId="10906"/>
    <cellStyle name="_VC 6.15.06 update on 06GRC power costs.xls Chart 3 2 4" xfId="10907"/>
    <cellStyle name="_VC 6.15.06 update on 06GRC power costs.xls Chart 3 3" xfId="10908"/>
    <cellStyle name="_VC 6.15.06 update on 06GRC power costs.xls Chart 3 3 2" xfId="10909"/>
    <cellStyle name="_VC 6.15.06 update on 06GRC power costs.xls Chart 3 4" xfId="10910"/>
    <cellStyle name="_VC 6.15.06 update on 06GRC power costs.xls Chart 3 4 2" xfId="10911"/>
    <cellStyle name="_VC 6.15.06 update on 06GRC power costs.xls Chart 3 4 2 2" xfId="10912"/>
    <cellStyle name="_VC 6.15.06 update on 06GRC power costs.xls Chart 3 4 3" xfId="10913"/>
    <cellStyle name="_VC 6.15.06 update on 06GRC power costs.xls Chart 3 5" xfId="10914"/>
    <cellStyle name="_VC 6.15.06 update on 06GRC power costs.xls Chart 3 5 2" xfId="10915"/>
    <cellStyle name="_VC 6.15.06 update on 06GRC power costs.xls Chart 3 6" xfId="10916"/>
    <cellStyle name="_VC 6.15.06 update on 06GRC power costs.xls Chart 3 6 2" xfId="10917"/>
    <cellStyle name="_VC 6.15.06 update on 06GRC power costs.xls Chart 3 6 2 2" xfId="10918"/>
    <cellStyle name="_VC 6.15.06 update on 06GRC power costs.xls Chart 3 6 3" xfId="10919"/>
    <cellStyle name="_VC 6.15.06 update on 06GRC power costs.xls Chart 3 7" xfId="10920"/>
    <cellStyle name="_VC 6.15.06 update on 06GRC power costs.xls Chart 3 7 2" xfId="10921"/>
    <cellStyle name="_VC 6.15.06 update on 06GRC power costs.xls Chart 3 7 2 2" xfId="10922"/>
    <cellStyle name="_VC 6.15.06 update on 06GRC power costs.xls Chart 3 7 3" xfId="10923"/>
    <cellStyle name="_VC 6.15.06 update on 06GRC power costs.xls Chart 3 8" xfId="10924"/>
    <cellStyle name="_VC 6.15.06 update on 06GRC power costs.xls Chart 3_04 07E Wild Horse Wind Expansion (C) (2)" xfId="10925"/>
    <cellStyle name="_VC 6.15.06 update on 06GRC power costs.xls Chart 3_04 07E Wild Horse Wind Expansion (C) (2) 2" xfId="10926"/>
    <cellStyle name="_VC 6.15.06 update on 06GRC power costs.xls Chart 3_04 07E Wild Horse Wind Expansion (C) (2) 2 2" xfId="10927"/>
    <cellStyle name="_VC 6.15.06 update on 06GRC power costs.xls Chart 3_04 07E Wild Horse Wind Expansion (C) (2) 3" xfId="10928"/>
    <cellStyle name="_VC 6.15.06 update on 06GRC power costs.xls Chart 3_04 07E Wild Horse Wind Expansion (C) (2) 3 2" xfId="10929"/>
    <cellStyle name="_VC 6.15.06 update on 06GRC power costs.xls Chart 3_04 07E Wild Horse Wind Expansion (C) (2) 4" xfId="10930"/>
    <cellStyle name="_VC 6.15.06 update on 06GRC power costs.xls Chart 3_04 07E Wild Horse Wind Expansion (C) (2)_Adj Bench DR 3 for Initial Briefs (Electric)" xfId="10931"/>
    <cellStyle name="_VC 6.15.06 update on 06GRC power costs.xls Chart 3_04 07E Wild Horse Wind Expansion (C) (2)_Adj Bench DR 3 for Initial Briefs (Electric) 2" xfId="10932"/>
    <cellStyle name="_VC 6.15.06 update on 06GRC power costs.xls Chart 3_04 07E Wild Horse Wind Expansion (C) (2)_Adj Bench DR 3 for Initial Briefs (Electric) 2 2" xfId="10933"/>
    <cellStyle name="_VC 6.15.06 update on 06GRC power costs.xls Chart 3_04 07E Wild Horse Wind Expansion (C) (2)_Adj Bench DR 3 for Initial Briefs (Electric) 3" xfId="10934"/>
    <cellStyle name="_VC 6.15.06 update on 06GRC power costs.xls Chart 3_04 07E Wild Horse Wind Expansion (C) (2)_Adj Bench DR 3 for Initial Briefs (Electric) 3 2" xfId="10935"/>
    <cellStyle name="_VC 6.15.06 update on 06GRC power costs.xls Chart 3_04 07E Wild Horse Wind Expansion (C) (2)_Adj Bench DR 3 for Initial Briefs (Electric) 4" xfId="10936"/>
    <cellStyle name="_VC 6.15.06 update on 06GRC power costs.xls Chart 3_04 07E Wild Horse Wind Expansion (C) (2)_Adj Bench DR 3 for Initial Briefs (Electric)_DEM-WP(C) ENERG10C--ctn Mid-C_042010 2010GRC" xfId="10937"/>
    <cellStyle name="_VC 6.15.06 update on 06GRC power costs.xls Chart 3_04 07E Wild Horse Wind Expansion (C) (2)_Adj Bench DR 3 for Initial Briefs (Electric)_DEM-WP(C) ENERG10C--ctn Mid-C_042010 2010GRC 2" xfId="10938"/>
    <cellStyle name="_VC 6.15.06 update on 06GRC power costs.xls Chart 3_04 07E Wild Horse Wind Expansion (C) (2)_Book1" xfId="10939"/>
    <cellStyle name="_VC 6.15.06 update on 06GRC power costs.xls Chart 3_04 07E Wild Horse Wind Expansion (C) (2)_Book1 2" xfId="10940"/>
    <cellStyle name="_VC 6.15.06 update on 06GRC power costs.xls Chart 3_04 07E Wild Horse Wind Expansion (C) (2)_DEM-WP(C) ENERG10C--ctn Mid-C_042010 2010GRC" xfId="10941"/>
    <cellStyle name="_VC 6.15.06 update on 06GRC power costs.xls Chart 3_04 07E Wild Horse Wind Expansion (C) (2)_DEM-WP(C) ENERG10C--ctn Mid-C_042010 2010GRC 2" xfId="10942"/>
    <cellStyle name="_VC 6.15.06 update on 06GRC power costs.xls Chart 3_04 07E Wild Horse Wind Expansion (C) (2)_Electric Rev Req Model (2009 GRC) " xfId="10943"/>
    <cellStyle name="_VC 6.15.06 update on 06GRC power costs.xls Chart 3_04 07E Wild Horse Wind Expansion (C) (2)_Electric Rev Req Model (2009 GRC)  2" xfId="10944"/>
    <cellStyle name="_VC 6.15.06 update on 06GRC power costs.xls Chart 3_04 07E Wild Horse Wind Expansion (C) (2)_Electric Rev Req Model (2009 GRC)  2 2" xfId="10945"/>
    <cellStyle name="_VC 6.15.06 update on 06GRC power costs.xls Chart 3_04 07E Wild Horse Wind Expansion (C) (2)_Electric Rev Req Model (2009 GRC)  3" xfId="10946"/>
    <cellStyle name="_VC 6.15.06 update on 06GRC power costs.xls Chart 3_04 07E Wild Horse Wind Expansion (C) (2)_Electric Rev Req Model (2009 GRC)  3 2" xfId="10947"/>
    <cellStyle name="_VC 6.15.06 update on 06GRC power costs.xls Chart 3_04 07E Wild Horse Wind Expansion (C) (2)_Electric Rev Req Model (2009 GRC)  4" xfId="10948"/>
    <cellStyle name="_VC 6.15.06 update on 06GRC power costs.xls Chart 3_04 07E Wild Horse Wind Expansion (C) (2)_Electric Rev Req Model (2009 GRC) _DEM-WP(C) ENERG10C--ctn Mid-C_042010 2010GRC" xfId="10949"/>
    <cellStyle name="_VC 6.15.06 update on 06GRC power costs.xls Chart 3_04 07E Wild Horse Wind Expansion (C) (2)_Electric Rev Req Model (2009 GRC) _DEM-WP(C) ENERG10C--ctn Mid-C_042010 2010GRC 2" xfId="10950"/>
    <cellStyle name="_VC 6.15.06 update on 06GRC power costs.xls Chart 3_04 07E Wild Horse Wind Expansion (C) (2)_Electric Rev Req Model (2009 GRC) Rebuttal" xfId="10951"/>
    <cellStyle name="_VC 6.15.06 update on 06GRC power costs.xls Chart 3_04 07E Wild Horse Wind Expansion (C) (2)_Electric Rev Req Model (2009 GRC) Rebuttal 2" xfId="10952"/>
    <cellStyle name="_VC 6.15.06 update on 06GRC power costs.xls Chart 3_04 07E Wild Horse Wind Expansion (C) (2)_Electric Rev Req Model (2009 GRC) Rebuttal 2 2" xfId="10953"/>
    <cellStyle name="_VC 6.15.06 update on 06GRC power costs.xls Chart 3_04 07E Wild Horse Wind Expansion (C) (2)_Electric Rev Req Model (2009 GRC) Rebuttal 3" xfId="10954"/>
    <cellStyle name="_VC 6.15.06 update on 06GRC power costs.xls Chart 3_04 07E Wild Horse Wind Expansion (C) (2)_Electric Rev Req Model (2009 GRC) Rebuttal REmoval of New  WH Solar AdjustMI" xfId="10955"/>
    <cellStyle name="_VC 6.15.06 update on 06GRC power costs.xls Chart 3_04 07E Wild Horse Wind Expansion (C) (2)_Electric Rev Req Model (2009 GRC) Rebuttal REmoval of New  WH Solar AdjustMI 2" xfId="10956"/>
    <cellStyle name="_VC 6.15.06 update on 06GRC power costs.xls Chart 3_04 07E Wild Horse Wind Expansion (C) (2)_Electric Rev Req Model (2009 GRC) Rebuttal REmoval of New  WH Solar AdjustMI 2 2" xfId="10957"/>
    <cellStyle name="_VC 6.15.06 update on 06GRC power costs.xls Chart 3_04 07E Wild Horse Wind Expansion (C) (2)_Electric Rev Req Model (2009 GRC) Rebuttal REmoval of New  WH Solar AdjustMI 3" xfId="10958"/>
    <cellStyle name="_VC 6.15.06 update on 06GRC power costs.xls Chart 3_04 07E Wild Horse Wind Expansion (C) (2)_Electric Rev Req Model (2009 GRC) Rebuttal REmoval of New  WH Solar AdjustMI 3 2" xfId="10959"/>
    <cellStyle name="_VC 6.15.06 update on 06GRC power costs.xls Chart 3_04 07E Wild Horse Wind Expansion (C) (2)_Electric Rev Req Model (2009 GRC) Rebuttal REmoval of New  WH Solar AdjustMI 4" xfId="10960"/>
    <cellStyle name="_VC 6.15.06 update on 06GRC power costs.xls Chart 3_04 07E Wild Horse Wind Expansion (C) (2)_Electric Rev Req Model (2009 GRC) Rebuttal REmoval of New  WH Solar AdjustMI_DEM-WP(C) ENERG10C--ctn Mid-C_042010 2010GRC" xfId="10961"/>
    <cellStyle name="_VC 6.15.06 update on 06GRC power costs.xls Chart 3_04 07E Wild Horse Wind Expansion (C) (2)_Electric Rev Req Model (2009 GRC) Rebuttal REmoval of New  WH Solar AdjustMI_DEM-WP(C) ENERG10C--ctn Mid-C_042010 2010GRC 2" xfId="10962"/>
    <cellStyle name="_VC 6.15.06 update on 06GRC power costs.xls Chart 3_04 07E Wild Horse Wind Expansion (C) (2)_Electric Rev Req Model (2009 GRC) Revised 01-18-2010" xfId="10963"/>
    <cellStyle name="_VC 6.15.06 update on 06GRC power costs.xls Chart 3_04 07E Wild Horse Wind Expansion (C) (2)_Electric Rev Req Model (2009 GRC) Revised 01-18-2010 2" xfId="10964"/>
    <cellStyle name="_VC 6.15.06 update on 06GRC power costs.xls Chart 3_04 07E Wild Horse Wind Expansion (C) (2)_Electric Rev Req Model (2009 GRC) Revised 01-18-2010 2 2" xfId="10965"/>
    <cellStyle name="_VC 6.15.06 update on 06GRC power costs.xls Chart 3_04 07E Wild Horse Wind Expansion (C) (2)_Electric Rev Req Model (2009 GRC) Revised 01-18-2010 3" xfId="10966"/>
    <cellStyle name="_VC 6.15.06 update on 06GRC power costs.xls Chart 3_04 07E Wild Horse Wind Expansion (C) (2)_Electric Rev Req Model (2009 GRC) Revised 01-18-2010 3 2" xfId="10967"/>
    <cellStyle name="_VC 6.15.06 update on 06GRC power costs.xls Chart 3_04 07E Wild Horse Wind Expansion (C) (2)_Electric Rev Req Model (2009 GRC) Revised 01-18-2010 4" xfId="10968"/>
    <cellStyle name="_VC 6.15.06 update on 06GRC power costs.xls Chart 3_04 07E Wild Horse Wind Expansion (C) (2)_Electric Rev Req Model (2009 GRC) Revised 01-18-2010_DEM-WP(C) ENERG10C--ctn Mid-C_042010 2010GRC" xfId="10969"/>
    <cellStyle name="_VC 6.15.06 update on 06GRC power costs.xls Chart 3_04 07E Wild Horse Wind Expansion (C) (2)_Electric Rev Req Model (2009 GRC) Revised 01-18-2010_DEM-WP(C) ENERG10C--ctn Mid-C_042010 2010GRC 2" xfId="10970"/>
    <cellStyle name="_VC 6.15.06 update on 06GRC power costs.xls Chart 3_04 07E Wild Horse Wind Expansion (C) (2)_Electric Rev Req Model (2010 GRC)" xfId="10971"/>
    <cellStyle name="_VC 6.15.06 update on 06GRC power costs.xls Chart 3_04 07E Wild Horse Wind Expansion (C) (2)_Electric Rev Req Model (2010 GRC) 2" xfId="10972"/>
    <cellStyle name="_VC 6.15.06 update on 06GRC power costs.xls Chart 3_04 07E Wild Horse Wind Expansion (C) (2)_Electric Rev Req Model (2010 GRC) SF" xfId="10973"/>
    <cellStyle name="_VC 6.15.06 update on 06GRC power costs.xls Chart 3_04 07E Wild Horse Wind Expansion (C) (2)_Electric Rev Req Model (2010 GRC) SF 2" xfId="10974"/>
    <cellStyle name="_VC 6.15.06 update on 06GRC power costs.xls Chart 3_04 07E Wild Horse Wind Expansion (C) (2)_Final Order Electric EXHIBIT A-1" xfId="10975"/>
    <cellStyle name="_VC 6.15.06 update on 06GRC power costs.xls Chart 3_04 07E Wild Horse Wind Expansion (C) (2)_Final Order Electric EXHIBIT A-1 2" xfId="10976"/>
    <cellStyle name="_VC 6.15.06 update on 06GRC power costs.xls Chart 3_04 07E Wild Horse Wind Expansion (C) (2)_Final Order Electric EXHIBIT A-1 2 2" xfId="10977"/>
    <cellStyle name="_VC 6.15.06 update on 06GRC power costs.xls Chart 3_04 07E Wild Horse Wind Expansion (C) (2)_Final Order Electric EXHIBIT A-1 3" xfId="10978"/>
    <cellStyle name="_VC 6.15.06 update on 06GRC power costs.xls Chart 3_04 07E Wild Horse Wind Expansion (C) (2)_TENASKA REGULATORY ASSET" xfId="10979"/>
    <cellStyle name="_VC 6.15.06 update on 06GRC power costs.xls Chart 3_04 07E Wild Horse Wind Expansion (C) (2)_TENASKA REGULATORY ASSET 2" xfId="10980"/>
    <cellStyle name="_VC 6.15.06 update on 06GRC power costs.xls Chart 3_04 07E Wild Horse Wind Expansion (C) (2)_TENASKA REGULATORY ASSET 2 2" xfId="10981"/>
    <cellStyle name="_VC 6.15.06 update on 06GRC power costs.xls Chart 3_04 07E Wild Horse Wind Expansion (C) (2)_TENASKA REGULATORY ASSET 3" xfId="10982"/>
    <cellStyle name="_VC 6.15.06 update on 06GRC power costs.xls Chart 3_16.37E Wild Horse Expansion DeferralRevwrkingfile SF" xfId="10983"/>
    <cellStyle name="_VC 6.15.06 update on 06GRC power costs.xls Chart 3_16.37E Wild Horse Expansion DeferralRevwrkingfile SF 2" xfId="10984"/>
    <cellStyle name="_VC 6.15.06 update on 06GRC power costs.xls Chart 3_16.37E Wild Horse Expansion DeferralRevwrkingfile SF 2 2" xfId="10985"/>
    <cellStyle name="_VC 6.15.06 update on 06GRC power costs.xls Chart 3_16.37E Wild Horse Expansion DeferralRevwrkingfile SF 3" xfId="10986"/>
    <cellStyle name="_VC 6.15.06 update on 06GRC power costs.xls Chart 3_16.37E Wild Horse Expansion DeferralRevwrkingfile SF 3 2" xfId="10987"/>
    <cellStyle name="_VC 6.15.06 update on 06GRC power costs.xls Chart 3_16.37E Wild Horse Expansion DeferralRevwrkingfile SF 4" xfId="10988"/>
    <cellStyle name="_VC 6.15.06 update on 06GRC power costs.xls Chart 3_16.37E Wild Horse Expansion DeferralRevwrkingfile SF_DEM-WP(C) ENERG10C--ctn Mid-C_042010 2010GRC" xfId="10989"/>
    <cellStyle name="_VC 6.15.06 update on 06GRC power costs.xls Chart 3_16.37E Wild Horse Expansion DeferralRevwrkingfile SF_DEM-WP(C) ENERG10C--ctn Mid-C_042010 2010GRC 2" xfId="10990"/>
    <cellStyle name="_VC 6.15.06 update on 06GRC power costs.xls Chart 3_2009 Compliance Filing PCA Exhibits for GRC" xfId="10991"/>
    <cellStyle name="_VC 6.15.06 update on 06GRC power costs.xls Chart 3_2009 Compliance Filing PCA Exhibits for GRC 2" xfId="10992"/>
    <cellStyle name="_VC 6.15.06 update on 06GRC power costs.xls Chart 3_2009 Compliance Filing PCA Exhibits for GRC 2 2" xfId="10993"/>
    <cellStyle name="_VC 6.15.06 update on 06GRC power costs.xls Chart 3_2009 Compliance Filing PCA Exhibits for GRC 3" xfId="10994"/>
    <cellStyle name="_VC 6.15.06 update on 06GRC power costs.xls Chart 3_2009 GRC Compl Filing - Exhibit D" xfId="10995"/>
    <cellStyle name="_VC 6.15.06 update on 06GRC power costs.xls Chart 3_2009 GRC Compl Filing - Exhibit D 2" xfId="10996"/>
    <cellStyle name="_VC 6.15.06 update on 06GRC power costs.xls Chart 3_2009 GRC Compl Filing - Exhibit D 2 2" xfId="10997"/>
    <cellStyle name="_VC 6.15.06 update on 06GRC power costs.xls Chart 3_2009 GRC Compl Filing - Exhibit D 3" xfId="10998"/>
    <cellStyle name="_VC 6.15.06 update on 06GRC power costs.xls Chart 3_2009 GRC Compl Filing - Exhibit D 3 2" xfId="10999"/>
    <cellStyle name="_VC 6.15.06 update on 06GRC power costs.xls Chart 3_2009 GRC Compl Filing - Exhibit D 4" xfId="11000"/>
    <cellStyle name="_VC 6.15.06 update on 06GRC power costs.xls Chart 3_2009 GRC Compl Filing - Exhibit D_DEM-WP(C) ENERG10C--ctn Mid-C_042010 2010GRC" xfId="11001"/>
    <cellStyle name="_VC 6.15.06 update on 06GRC power costs.xls Chart 3_2009 GRC Compl Filing - Exhibit D_DEM-WP(C) ENERG10C--ctn Mid-C_042010 2010GRC 2" xfId="11002"/>
    <cellStyle name="_VC 6.15.06 update on 06GRC power costs.xls Chart 3_4 31 Regulatory Assets and Liabilities  7 06- Exhibit D" xfId="11003"/>
    <cellStyle name="_VC 6.15.06 update on 06GRC power costs.xls Chart 3_4 31 Regulatory Assets and Liabilities  7 06- Exhibit D 2" xfId="11004"/>
    <cellStyle name="_VC 6.15.06 update on 06GRC power costs.xls Chart 3_4 31 Regulatory Assets and Liabilities  7 06- Exhibit D 2 2" xfId="11005"/>
    <cellStyle name="_VC 6.15.06 update on 06GRC power costs.xls Chart 3_4 31 Regulatory Assets and Liabilities  7 06- Exhibit D 3" xfId="11006"/>
    <cellStyle name="_VC 6.15.06 update on 06GRC power costs.xls Chart 3_4 31 Regulatory Assets and Liabilities  7 06- Exhibit D 3 2" xfId="11007"/>
    <cellStyle name="_VC 6.15.06 update on 06GRC power costs.xls Chart 3_4 31 Regulatory Assets and Liabilities  7 06- Exhibit D 4" xfId="11008"/>
    <cellStyle name="_VC 6.15.06 update on 06GRC power costs.xls Chart 3_4 31 Regulatory Assets and Liabilities  7 06- Exhibit D_DEM-WP(C) ENERG10C--ctn Mid-C_042010 2010GRC" xfId="11009"/>
    <cellStyle name="_VC 6.15.06 update on 06GRC power costs.xls Chart 3_4 31 Regulatory Assets and Liabilities  7 06- Exhibit D_DEM-WP(C) ENERG10C--ctn Mid-C_042010 2010GRC 2" xfId="11010"/>
    <cellStyle name="_VC 6.15.06 update on 06GRC power costs.xls Chart 3_4 31 Regulatory Assets and Liabilities  7 06- Exhibit D_NIM Summary" xfId="11011"/>
    <cellStyle name="_VC 6.15.06 update on 06GRC power costs.xls Chart 3_4 31 Regulatory Assets and Liabilities  7 06- Exhibit D_NIM Summary 2" xfId="11012"/>
    <cellStyle name="_VC 6.15.06 update on 06GRC power costs.xls Chart 3_4 31 Regulatory Assets and Liabilities  7 06- Exhibit D_NIM Summary 2 2" xfId="11013"/>
    <cellStyle name="_VC 6.15.06 update on 06GRC power costs.xls Chart 3_4 31 Regulatory Assets and Liabilities  7 06- Exhibit D_NIM Summary 3" xfId="11014"/>
    <cellStyle name="_VC 6.15.06 update on 06GRC power costs.xls Chart 3_4 31 Regulatory Assets and Liabilities  7 06- Exhibit D_NIM Summary 3 2" xfId="11015"/>
    <cellStyle name="_VC 6.15.06 update on 06GRC power costs.xls Chart 3_4 31 Regulatory Assets and Liabilities  7 06- Exhibit D_NIM Summary 4" xfId="11016"/>
    <cellStyle name="_VC 6.15.06 update on 06GRC power costs.xls Chart 3_4 31 Regulatory Assets and Liabilities  7 06- Exhibit D_NIM Summary_DEM-WP(C) ENERG10C--ctn Mid-C_042010 2010GRC" xfId="11017"/>
    <cellStyle name="_VC 6.15.06 update on 06GRC power costs.xls Chart 3_4 31 Regulatory Assets and Liabilities  7 06- Exhibit D_NIM Summary_DEM-WP(C) ENERG10C--ctn Mid-C_042010 2010GRC 2" xfId="11018"/>
    <cellStyle name="_VC 6.15.06 update on 06GRC power costs.xls Chart 3_4 31E Reg Asset  Liab and EXH D" xfId="11019"/>
    <cellStyle name="_VC 6.15.06 update on 06GRC power costs.xls Chart 3_4 31E Reg Asset  Liab and EXH D _ Aug 10 Filing (2)" xfId="11020"/>
    <cellStyle name="_VC 6.15.06 update on 06GRC power costs.xls Chart 3_4 31E Reg Asset  Liab and EXH D _ Aug 10 Filing (2) 2" xfId="11021"/>
    <cellStyle name="_VC 6.15.06 update on 06GRC power costs.xls Chart 3_4 31E Reg Asset  Liab and EXH D 2" xfId="11022"/>
    <cellStyle name="_VC 6.15.06 update on 06GRC power costs.xls Chart 3_4 31E Reg Asset  Liab and EXH D 3" xfId="11023"/>
    <cellStyle name="_VC 6.15.06 update on 06GRC power costs.xls Chart 3_4 32 Regulatory Assets and Liabilities  7 06- Exhibit D" xfId="11024"/>
    <cellStyle name="_VC 6.15.06 update on 06GRC power costs.xls Chart 3_4 32 Regulatory Assets and Liabilities  7 06- Exhibit D 2" xfId="11025"/>
    <cellStyle name="_VC 6.15.06 update on 06GRC power costs.xls Chart 3_4 32 Regulatory Assets and Liabilities  7 06- Exhibit D 2 2" xfId="11026"/>
    <cellStyle name="_VC 6.15.06 update on 06GRC power costs.xls Chart 3_4 32 Regulatory Assets and Liabilities  7 06- Exhibit D 3" xfId="11027"/>
    <cellStyle name="_VC 6.15.06 update on 06GRC power costs.xls Chart 3_4 32 Regulatory Assets and Liabilities  7 06- Exhibit D 3 2" xfId="11028"/>
    <cellStyle name="_VC 6.15.06 update on 06GRC power costs.xls Chart 3_4 32 Regulatory Assets and Liabilities  7 06- Exhibit D 4" xfId="11029"/>
    <cellStyle name="_VC 6.15.06 update on 06GRC power costs.xls Chart 3_4 32 Regulatory Assets and Liabilities  7 06- Exhibit D_DEM-WP(C) ENERG10C--ctn Mid-C_042010 2010GRC" xfId="11030"/>
    <cellStyle name="_VC 6.15.06 update on 06GRC power costs.xls Chart 3_4 32 Regulatory Assets and Liabilities  7 06- Exhibit D_DEM-WP(C) ENERG10C--ctn Mid-C_042010 2010GRC 2" xfId="11031"/>
    <cellStyle name="_VC 6.15.06 update on 06GRC power costs.xls Chart 3_4 32 Regulatory Assets and Liabilities  7 06- Exhibit D_NIM Summary" xfId="11032"/>
    <cellStyle name="_VC 6.15.06 update on 06GRC power costs.xls Chart 3_4 32 Regulatory Assets and Liabilities  7 06- Exhibit D_NIM Summary 2" xfId="11033"/>
    <cellStyle name="_VC 6.15.06 update on 06GRC power costs.xls Chart 3_4 32 Regulatory Assets and Liabilities  7 06- Exhibit D_NIM Summary 2 2" xfId="11034"/>
    <cellStyle name="_VC 6.15.06 update on 06GRC power costs.xls Chart 3_4 32 Regulatory Assets and Liabilities  7 06- Exhibit D_NIM Summary 3" xfId="11035"/>
    <cellStyle name="_VC 6.15.06 update on 06GRC power costs.xls Chart 3_4 32 Regulatory Assets and Liabilities  7 06- Exhibit D_NIM Summary 3 2" xfId="11036"/>
    <cellStyle name="_VC 6.15.06 update on 06GRC power costs.xls Chart 3_4 32 Regulatory Assets and Liabilities  7 06- Exhibit D_NIM Summary 4" xfId="11037"/>
    <cellStyle name="_VC 6.15.06 update on 06GRC power costs.xls Chart 3_4 32 Regulatory Assets and Liabilities  7 06- Exhibit D_NIM Summary_DEM-WP(C) ENERG10C--ctn Mid-C_042010 2010GRC" xfId="11038"/>
    <cellStyle name="_VC 6.15.06 update on 06GRC power costs.xls Chart 3_4 32 Regulatory Assets and Liabilities  7 06- Exhibit D_NIM Summary_DEM-WP(C) ENERG10C--ctn Mid-C_042010 2010GRC 2" xfId="11039"/>
    <cellStyle name="_VC 6.15.06 update on 06GRC power costs.xls Chart 3_AURORA Total New" xfId="11040"/>
    <cellStyle name="_VC 6.15.06 update on 06GRC power costs.xls Chart 3_AURORA Total New 2" xfId="11041"/>
    <cellStyle name="_VC 6.15.06 update on 06GRC power costs.xls Chart 3_AURORA Total New 2 2" xfId="11042"/>
    <cellStyle name="_VC 6.15.06 update on 06GRC power costs.xls Chart 3_AURORA Total New 3" xfId="11043"/>
    <cellStyle name="_VC 6.15.06 update on 06GRC power costs.xls Chart 3_Book2" xfId="11044"/>
    <cellStyle name="_VC 6.15.06 update on 06GRC power costs.xls Chart 3_Book2 2" xfId="11045"/>
    <cellStyle name="_VC 6.15.06 update on 06GRC power costs.xls Chart 3_Book2 2 2" xfId="11046"/>
    <cellStyle name="_VC 6.15.06 update on 06GRC power costs.xls Chart 3_Book2 3" xfId="11047"/>
    <cellStyle name="_VC 6.15.06 update on 06GRC power costs.xls Chart 3_Book2 3 2" xfId="11048"/>
    <cellStyle name="_VC 6.15.06 update on 06GRC power costs.xls Chart 3_Book2 4" xfId="11049"/>
    <cellStyle name="_VC 6.15.06 update on 06GRC power costs.xls Chart 3_Book2_Adj Bench DR 3 for Initial Briefs (Electric)" xfId="11050"/>
    <cellStyle name="_VC 6.15.06 update on 06GRC power costs.xls Chart 3_Book2_Adj Bench DR 3 for Initial Briefs (Electric) 2" xfId="11051"/>
    <cellStyle name="_VC 6.15.06 update on 06GRC power costs.xls Chart 3_Book2_Adj Bench DR 3 for Initial Briefs (Electric) 2 2" xfId="11052"/>
    <cellStyle name="_VC 6.15.06 update on 06GRC power costs.xls Chart 3_Book2_Adj Bench DR 3 for Initial Briefs (Electric) 3" xfId="11053"/>
    <cellStyle name="_VC 6.15.06 update on 06GRC power costs.xls Chart 3_Book2_Adj Bench DR 3 for Initial Briefs (Electric) 3 2" xfId="11054"/>
    <cellStyle name="_VC 6.15.06 update on 06GRC power costs.xls Chart 3_Book2_Adj Bench DR 3 for Initial Briefs (Electric) 4" xfId="11055"/>
    <cellStyle name="_VC 6.15.06 update on 06GRC power costs.xls Chart 3_Book2_Adj Bench DR 3 for Initial Briefs (Electric)_DEM-WP(C) ENERG10C--ctn Mid-C_042010 2010GRC" xfId="11056"/>
    <cellStyle name="_VC 6.15.06 update on 06GRC power costs.xls Chart 3_Book2_Adj Bench DR 3 for Initial Briefs (Electric)_DEM-WP(C) ENERG10C--ctn Mid-C_042010 2010GRC 2" xfId="11057"/>
    <cellStyle name="_VC 6.15.06 update on 06GRC power costs.xls Chart 3_Book2_DEM-WP(C) ENERG10C--ctn Mid-C_042010 2010GRC" xfId="11058"/>
    <cellStyle name="_VC 6.15.06 update on 06GRC power costs.xls Chart 3_Book2_DEM-WP(C) ENERG10C--ctn Mid-C_042010 2010GRC 2" xfId="11059"/>
    <cellStyle name="_VC 6.15.06 update on 06GRC power costs.xls Chart 3_Book2_Electric Rev Req Model (2009 GRC) Rebuttal" xfId="11060"/>
    <cellStyle name="_VC 6.15.06 update on 06GRC power costs.xls Chart 3_Book2_Electric Rev Req Model (2009 GRC) Rebuttal 2" xfId="11061"/>
    <cellStyle name="_VC 6.15.06 update on 06GRC power costs.xls Chart 3_Book2_Electric Rev Req Model (2009 GRC) Rebuttal 2 2" xfId="11062"/>
    <cellStyle name="_VC 6.15.06 update on 06GRC power costs.xls Chart 3_Book2_Electric Rev Req Model (2009 GRC) Rebuttal 3" xfId="11063"/>
    <cellStyle name="_VC 6.15.06 update on 06GRC power costs.xls Chart 3_Book2_Electric Rev Req Model (2009 GRC) Rebuttal REmoval of New  WH Solar AdjustMI" xfId="11064"/>
    <cellStyle name="_VC 6.15.06 update on 06GRC power costs.xls Chart 3_Book2_Electric Rev Req Model (2009 GRC) Rebuttal REmoval of New  WH Solar AdjustMI 2" xfId="11065"/>
    <cellStyle name="_VC 6.15.06 update on 06GRC power costs.xls Chart 3_Book2_Electric Rev Req Model (2009 GRC) Rebuttal REmoval of New  WH Solar AdjustMI 2 2" xfId="11066"/>
    <cellStyle name="_VC 6.15.06 update on 06GRC power costs.xls Chart 3_Book2_Electric Rev Req Model (2009 GRC) Rebuttal REmoval of New  WH Solar AdjustMI 3" xfId="11067"/>
    <cellStyle name="_VC 6.15.06 update on 06GRC power costs.xls Chart 3_Book2_Electric Rev Req Model (2009 GRC) Rebuttal REmoval of New  WH Solar AdjustMI 3 2" xfId="11068"/>
    <cellStyle name="_VC 6.15.06 update on 06GRC power costs.xls Chart 3_Book2_Electric Rev Req Model (2009 GRC) Rebuttal REmoval of New  WH Solar AdjustMI 4" xfId="11069"/>
    <cellStyle name="_VC 6.15.06 update on 06GRC power costs.xls Chart 3_Book2_Electric Rev Req Model (2009 GRC) Rebuttal REmoval of New  WH Solar AdjustMI_DEM-WP(C) ENERG10C--ctn Mid-C_042010 2010GRC" xfId="11070"/>
    <cellStyle name="_VC 6.15.06 update on 06GRC power costs.xls Chart 3_Book2_Electric Rev Req Model (2009 GRC) Rebuttal REmoval of New  WH Solar AdjustMI_DEM-WP(C) ENERG10C--ctn Mid-C_042010 2010GRC 2" xfId="11071"/>
    <cellStyle name="_VC 6.15.06 update on 06GRC power costs.xls Chart 3_Book2_Electric Rev Req Model (2009 GRC) Revised 01-18-2010" xfId="11072"/>
    <cellStyle name="_VC 6.15.06 update on 06GRC power costs.xls Chart 3_Book2_Electric Rev Req Model (2009 GRC) Revised 01-18-2010 2" xfId="11073"/>
    <cellStyle name="_VC 6.15.06 update on 06GRC power costs.xls Chart 3_Book2_Electric Rev Req Model (2009 GRC) Revised 01-18-2010 2 2" xfId="11074"/>
    <cellStyle name="_VC 6.15.06 update on 06GRC power costs.xls Chart 3_Book2_Electric Rev Req Model (2009 GRC) Revised 01-18-2010 3" xfId="11075"/>
    <cellStyle name="_VC 6.15.06 update on 06GRC power costs.xls Chart 3_Book2_Electric Rev Req Model (2009 GRC) Revised 01-18-2010 3 2" xfId="11076"/>
    <cellStyle name="_VC 6.15.06 update on 06GRC power costs.xls Chart 3_Book2_Electric Rev Req Model (2009 GRC) Revised 01-18-2010 4" xfId="11077"/>
    <cellStyle name="_VC 6.15.06 update on 06GRC power costs.xls Chart 3_Book2_Electric Rev Req Model (2009 GRC) Revised 01-18-2010_DEM-WP(C) ENERG10C--ctn Mid-C_042010 2010GRC" xfId="11078"/>
    <cellStyle name="_VC 6.15.06 update on 06GRC power costs.xls Chart 3_Book2_Electric Rev Req Model (2009 GRC) Revised 01-18-2010_DEM-WP(C) ENERG10C--ctn Mid-C_042010 2010GRC 2" xfId="11079"/>
    <cellStyle name="_VC 6.15.06 update on 06GRC power costs.xls Chart 3_Book2_Final Order Electric EXHIBIT A-1" xfId="11080"/>
    <cellStyle name="_VC 6.15.06 update on 06GRC power costs.xls Chart 3_Book2_Final Order Electric EXHIBIT A-1 2" xfId="11081"/>
    <cellStyle name="_VC 6.15.06 update on 06GRC power costs.xls Chart 3_Book2_Final Order Electric EXHIBIT A-1 2 2" xfId="11082"/>
    <cellStyle name="_VC 6.15.06 update on 06GRC power costs.xls Chart 3_Book2_Final Order Electric EXHIBIT A-1 3" xfId="11083"/>
    <cellStyle name="_VC 6.15.06 update on 06GRC power costs.xls Chart 3_Book4" xfId="11084"/>
    <cellStyle name="_VC 6.15.06 update on 06GRC power costs.xls Chart 3_Book4 2" xfId="11085"/>
    <cellStyle name="_VC 6.15.06 update on 06GRC power costs.xls Chart 3_Book4 2 2" xfId="11086"/>
    <cellStyle name="_VC 6.15.06 update on 06GRC power costs.xls Chart 3_Book4 3" xfId="11087"/>
    <cellStyle name="_VC 6.15.06 update on 06GRC power costs.xls Chart 3_Book4 3 2" xfId="11088"/>
    <cellStyle name="_VC 6.15.06 update on 06GRC power costs.xls Chart 3_Book4 4" xfId="11089"/>
    <cellStyle name="_VC 6.15.06 update on 06GRC power costs.xls Chart 3_Book4_DEM-WP(C) ENERG10C--ctn Mid-C_042010 2010GRC" xfId="11090"/>
    <cellStyle name="_VC 6.15.06 update on 06GRC power costs.xls Chart 3_Book4_DEM-WP(C) ENERG10C--ctn Mid-C_042010 2010GRC 2" xfId="11091"/>
    <cellStyle name="_VC 6.15.06 update on 06GRC power costs.xls Chart 3_Book9" xfId="11092"/>
    <cellStyle name="_VC 6.15.06 update on 06GRC power costs.xls Chart 3_Book9 2" xfId="11093"/>
    <cellStyle name="_VC 6.15.06 update on 06GRC power costs.xls Chart 3_Book9 2 2" xfId="11094"/>
    <cellStyle name="_VC 6.15.06 update on 06GRC power costs.xls Chart 3_Book9 3" xfId="11095"/>
    <cellStyle name="_VC 6.15.06 update on 06GRC power costs.xls Chart 3_Book9 3 2" xfId="11096"/>
    <cellStyle name="_VC 6.15.06 update on 06GRC power costs.xls Chart 3_Book9 4" xfId="11097"/>
    <cellStyle name="_VC 6.15.06 update on 06GRC power costs.xls Chart 3_Book9_DEM-WP(C) ENERG10C--ctn Mid-C_042010 2010GRC" xfId="11098"/>
    <cellStyle name="_VC 6.15.06 update on 06GRC power costs.xls Chart 3_Book9_DEM-WP(C) ENERG10C--ctn Mid-C_042010 2010GRC 2" xfId="11099"/>
    <cellStyle name="_VC 6.15.06 update on 06GRC power costs.xls Chart 3_Chelan PUD Power Costs (8-10)" xfId="11100"/>
    <cellStyle name="_VC 6.15.06 update on 06GRC power costs.xls Chart 3_Chelan PUD Power Costs (8-10) 2" xfId="11101"/>
    <cellStyle name="_VC 6.15.06 update on 06GRC power costs.xls Chart 3_DEM-WP(C) Chelan Power Costs" xfId="11102"/>
    <cellStyle name="_VC 6.15.06 update on 06GRC power costs.xls Chart 3_DEM-WP(C) Chelan Power Costs 2" xfId="11103"/>
    <cellStyle name="_VC 6.15.06 update on 06GRC power costs.xls Chart 3_DEM-WP(C) ENERG10C--ctn Mid-C_042010 2010GRC" xfId="11104"/>
    <cellStyle name="_VC 6.15.06 update on 06GRC power costs.xls Chart 3_DEM-WP(C) ENERG10C--ctn Mid-C_042010 2010GRC 2" xfId="11105"/>
    <cellStyle name="_VC 6.15.06 update on 06GRC power costs.xls Chart 3_DEM-WP(C) Gas Transport 2010GRC" xfId="11106"/>
    <cellStyle name="_VC 6.15.06 update on 06GRC power costs.xls Chart 3_DEM-WP(C) Gas Transport 2010GRC 2" xfId="11107"/>
    <cellStyle name="_VC 6.15.06 update on 06GRC power costs.xls Chart 3_Exh A-1 resulting from UE-112050 effective Jan 1 2012" xfId="11108"/>
    <cellStyle name="_VC 6.15.06 update on 06GRC power costs.xls Chart 3_Exh A-1 resulting from UE-112050 effective Jan 1 2012 2" xfId="11109"/>
    <cellStyle name="_VC 6.15.06 update on 06GRC power costs.xls Chart 3_Exhibit A-1 effective 4-1-11 fr S Free 12-11" xfId="11110"/>
    <cellStyle name="_VC 6.15.06 update on 06GRC power costs.xls Chart 3_Exhibit A-1 effective 4-1-11 fr S Free 12-11 2" xfId="11111"/>
    <cellStyle name="_VC 6.15.06 update on 06GRC power costs.xls Chart 3_Mint Farm Generation BPA" xfId="11112"/>
    <cellStyle name="_VC 6.15.06 update on 06GRC power costs.xls Chart 3_NIM Summary" xfId="11113"/>
    <cellStyle name="_VC 6.15.06 update on 06GRC power costs.xls Chart 3_NIM Summary 09GRC" xfId="11114"/>
    <cellStyle name="_VC 6.15.06 update on 06GRC power costs.xls Chart 3_NIM Summary 09GRC 2" xfId="11115"/>
    <cellStyle name="_VC 6.15.06 update on 06GRC power costs.xls Chart 3_NIM Summary 09GRC 2 2" xfId="11116"/>
    <cellStyle name="_VC 6.15.06 update on 06GRC power costs.xls Chart 3_NIM Summary 09GRC 3" xfId="11117"/>
    <cellStyle name="_VC 6.15.06 update on 06GRC power costs.xls Chart 3_NIM Summary 09GRC 3 2" xfId="11118"/>
    <cellStyle name="_VC 6.15.06 update on 06GRC power costs.xls Chart 3_NIM Summary 09GRC 4" xfId="11119"/>
    <cellStyle name="_VC 6.15.06 update on 06GRC power costs.xls Chart 3_NIM Summary 09GRC_DEM-WP(C) ENERG10C--ctn Mid-C_042010 2010GRC" xfId="11120"/>
    <cellStyle name="_VC 6.15.06 update on 06GRC power costs.xls Chart 3_NIM Summary 09GRC_DEM-WP(C) ENERG10C--ctn Mid-C_042010 2010GRC 2" xfId="11121"/>
    <cellStyle name="_VC 6.15.06 update on 06GRC power costs.xls Chart 3_NIM Summary 10" xfId="11122"/>
    <cellStyle name="_VC 6.15.06 update on 06GRC power costs.xls Chart 3_NIM Summary 10 2" xfId="11123"/>
    <cellStyle name="_VC 6.15.06 update on 06GRC power costs.xls Chart 3_NIM Summary 11" xfId="11124"/>
    <cellStyle name="_VC 6.15.06 update on 06GRC power costs.xls Chart 3_NIM Summary 11 2" xfId="11125"/>
    <cellStyle name="_VC 6.15.06 update on 06GRC power costs.xls Chart 3_NIM Summary 12" xfId="11126"/>
    <cellStyle name="_VC 6.15.06 update on 06GRC power costs.xls Chart 3_NIM Summary 12 2" xfId="11127"/>
    <cellStyle name="_VC 6.15.06 update on 06GRC power costs.xls Chart 3_NIM Summary 13" xfId="11128"/>
    <cellStyle name="_VC 6.15.06 update on 06GRC power costs.xls Chart 3_NIM Summary 13 2" xfId="11129"/>
    <cellStyle name="_VC 6.15.06 update on 06GRC power costs.xls Chart 3_NIM Summary 14" xfId="11130"/>
    <cellStyle name="_VC 6.15.06 update on 06GRC power costs.xls Chart 3_NIM Summary 14 2" xfId="11131"/>
    <cellStyle name="_VC 6.15.06 update on 06GRC power costs.xls Chart 3_NIM Summary 15" xfId="11132"/>
    <cellStyle name="_VC 6.15.06 update on 06GRC power costs.xls Chart 3_NIM Summary 15 2" xfId="11133"/>
    <cellStyle name="_VC 6.15.06 update on 06GRC power costs.xls Chart 3_NIM Summary 16" xfId="11134"/>
    <cellStyle name="_VC 6.15.06 update on 06GRC power costs.xls Chart 3_NIM Summary 16 2" xfId="11135"/>
    <cellStyle name="_VC 6.15.06 update on 06GRC power costs.xls Chart 3_NIM Summary 17" xfId="11136"/>
    <cellStyle name="_VC 6.15.06 update on 06GRC power costs.xls Chart 3_NIM Summary 17 2" xfId="11137"/>
    <cellStyle name="_VC 6.15.06 update on 06GRC power costs.xls Chart 3_NIM Summary 18" xfId="11138"/>
    <cellStyle name="_VC 6.15.06 update on 06GRC power costs.xls Chart 3_NIM Summary 18 2" xfId="11139"/>
    <cellStyle name="_VC 6.15.06 update on 06GRC power costs.xls Chart 3_NIM Summary 19" xfId="11140"/>
    <cellStyle name="_VC 6.15.06 update on 06GRC power costs.xls Chart 3_NIM Summary 19 2" xfId="11141"/>
    <cellStyle name="_VC 6.15.06 update on 06GRC power costs.xls Chart 3_NIM Summary 2" xfId="11142"/>
    <cellStyle name="_VC 6.15.06 update on 06GRC power costs.xls Chart 3_NIM Summary 2 2" xfId="11143"/>
    <cellStyle name="_VC 6.15.06 update on 06GRC power costs.xls Chart 3_NIM Summary 20" xfId="11144"/>
    <cellStyle name="_VC 6.15.06 update on 06GRC power costs.xls Chart 3_NIM Summary 20 2" xfId="11145"/>
    <cellStyle name="_VC 6.15.06 update on 06GRC power costs.xls Chart 3_NIM Summary 21" xfId="11146"/>
    <cellStyle name="_VC 6.15.06 update on 06GRC power costs.xls Chart 3_NIM Summary 21 2" xfId="11147"/>
    <cellStyle name="_VC 6.15.06 update on 06GRC power costs.xls Chart 3_NIM Summary 22" xfId="11148"/>
    <cellStyle name="_VC 6.15.06 update on 06GRC power costs.xls Chart 3_NIM Summary 22 2" xfId="11149"/>
    <cellStyle name="_VC 6.15.06 update on 06GRC power costs.xls Chart 3_NIM Summary 23" xfId="11150"/>
    <cellStyle name="_VC 6.15.06 update on 06GRC power costs.xls Chart 3_NIM Summary 23 2" xfId="11151"/>
    <cellStyle name="_VC 6.15.06 update on 06GRC power costs.xls Chart 3_NIM Summary 24" xfId="11152"/>
    <cellStyle name="_VC 6.15.06 update on 06GRC power costs.xls Chart 3_NIM Summary 24 2" xfId="11153"/>
    <cellStyle name="_VC 6.15.06 update on 06GRC power costs.xls Chart 3_NIM Summary 25" xfId="11154"/>
    <cellStyle name="_VC 6.15.06 update on 06GRC power costs.xls Chart 3_NIM Summary 25 2" xfId="11155"/>
    <cellStyle name="_VC 6.15.06 update on 06GRC power costs.xls Chart 3_NIM Summary 26" xfId="11156"/>
    <cellStyle name="_VC 6.15.06 update on 06GRC power costs.xls Chart 3_NIM Summary 26 2" xfId="11157"/>
    <cellStyle name="_VC 6.15.06 update on 06GRC power costs.xls Chart 3_NIM Summary 27" xfId="11158"/>
    <cellStyle name="_VC 6.15.06 update on 06GRC power costs.xls Chart 3_NIM Summary 27 2" xfId="11159"/>
    <cellStyle name="_VC 6.15.06 update on 06GRC power costs.xls Chart 3_NIM Summary 28" xfId="11160"/>
    <cellStyle name="_VC 6.15.06 update on 06GRC power costs.xls Chart 3_NIM Summary 28 2" xfId="11161"/>
    <cellStyle name="_VC 6.15.06 update on 06GRC power costs.xls Chart 3_NIM Summary 29" xfId="11162"/>
    <cellStyle name="_VC 6.15.06 update on 06GRC power costs.xls Chart 3_NIM Summary 29 2" xfId="11163"/>
    <cellStyle name="_VC 6.15.06 update on 06GRC power costs.xls Chart 3_NIM Summary 3" xfId="11164"/>
    <cellStyle name="_VC 6.15.06 update on 06GRC power costs.xls Chart 3_NIM Summary 3 2" xfId="11165"/>
    <cellStyle name="_VC 6.15.06 update on 06GRC power costs.xls Chart 3_NIM Summary 30" xfId="11166"/>
    <cellStyle name="_VC 6.15.06 update on 06GRC power costs.xls Chart 3_NIM Summary 30 2" xfId="11167"/>
    <cellStyle name="_VC 6.15.06 update on 06GRC power costs.xls Chart 3_NIM Summary 31" xfId="11168"/>
    <cellStyle name="_VC 6.15.06 update on 06GRC power costs.xls Chart 3_NIM Summary 31 2" xfId="11169"/>
    <cellStyle name="_VC 6.15.06 update on 06GRC power costs.xls Chart 3_NIM Summary 32" xfId="11170"/>
    <cellStyle name="_VC 6.15.06 update on 06GRC power costs.xls Chart 3_NIM Summary 32 2" xfId="11171"/>
    <cellStyle name="_VC 6.15.06 update on 06GRC power costs.xls Chart 3_NIM Summary 33" xfId="11172"/>
    <cellStyle name="_VC 6.15.06 update on 06GRC power costs.xls Chart 3_NIM Summary 33 2" xfId="11173"/>
    <cellStyle name="_VC 6.15.06 update on 06GRC power costs.xls Chart 3_NIM Summary 34" xfId="11174"/>
    <cellStyle name="_VC 6.15.06 update on 06GRC power costs.xls Chart 3_NIM Summary 34 2" xfId="11175"/>
    <cellStyle name="_VC 6.15.06 update on 06GRC power costs.xls Chart 3_NIM Summary 35" xfId="11176"/>
    <cellStyle name="_VC 6.15.06 update on 06GRC power costs.xls Chart 3_NIM Summary 35 2" xfId="11177"/>
    <cellStyle name="_VC 6.15.06 update on 06GRC power costs.xls Chart 3_NIM Summary 36" xfId="11178"/>
    <cellStyle name="_VC 6.15.06 update on 06GRC power costs.xls Chart 3_NIM Summary 36 2" xfId="11179"/>
    <cellStyle name="_VC 6.15.06 update on 06GRC power costs.xls Chart 3_NIM Summary 37" xfId="11180"/>
    <cellStyle name="_VC 6.15.06 update on 06GRC power costs.xls Chart 3_NIM Summary 37 2" xfId="11181"/>
    <cellStyle name="_VC 6.15.06 update on 06GRC power costs.xls Chart 3_NIM Summary 38" xfId="11182"/>
    <cellStyle name="_VC 6.15.06 update on 06GRC power costs.xls Chart 3_NIM Summary 38 2" xfId="11183"/>
    <cellStyle name="_VC 6.15.06 update on 06GRC power costs.xls Chart 3_NIM Summary 39" xfId="11184"/>
    <cellStyle name="_VC 6.15.06 update on 06GRC power costs.xls Chart 3_NIM Summary 39 2" xfId="11185"/>
    <cellStyle name="_VC 6.15.06 update on 06GRC power costs.xls Chart 3_NIM Summary 4" xfId="11186"/>
    <cellStyle name="_VC 6.15.06 update on 06GRC power costs.xls Chart 3_NIM Summary 4 2" xfId="11187"/>
    <cellStyle name="_VC 6.15.06 update on 06GRC power costs.xls Chart 3_NIM Summary 40" xfId="11188"/>
    <cellStyle name="_VC 6.15.06 update on 06GRC power costs.xls Chart 3_NIM Summary 40 2" xfId="11189"/>
    <cellStyle name="_VC 6.15.06 update on 06GRC power costs.xls Chart 3_NIM Summary 41" xfId="11190"/>
    <cellStyle name="_VC 6.15.06 update on 06GRC power costs.xls Chart 3_NIM Summary 41 2" xfId="11191"/>
    <cellStyle name="_VC 6.15.06 update on 06GRC power costs.xls Chart 3_NIM Summary 42" xfId="11192"/>
    <cellStyle name="_VC 6.15.06 update on 06GRC power costs.xls Chart 3_NIM Summary 42 2" xfId="11193"/>
    <cellStyle name="_VC 6.15.06 update on 06GRC power costs.xls Chart 3_NIM Summary 43" xfId="11194"/>
    <cellStyle name="_VC 6.15.06 update on 06GRC power costs.xls Chart 3_NIM Summary 43 2" xfId="11195"/>
    <cellStyle name="_VC 6.15.06 update on 06GRC power costs.xls Chart 3_NIM Summary 44" xfId="11196"/>
    <cellStyle name="_VC 6.15.06 update on 06GRC power costs.xls Chart 3_NIM Summary 44 2" xfId="11197"/>
    <cellStyle name="_VC 6.15.06 update on 06GRC power costs.xls Chart 3_NIM Summary 45" xfId="11198"/>
    <cellStyle name="_VC 6.15.06 update on 06GRC power costs.xls Chart 3_NIM Summary 45 2" xfId="11199"/>
    <cellStyle name="_VC 6.15.06 update on 06GRC power costs.xls Chart 3_NIM Summary 46" xfId="11200"/>
    <cellStyle name="_VC 6.15.06 update on 06GRC power costs.xls Chart 3_NIM Summary 46 2" xfId="11201"/>
    <cellStyle name="_VC 6.15.06 update on 06GRC power costs.xls Chart 3_NIM Summary 47" xfId="11202"/>
    <cellStyle name="_VC 6.15.06 update on 06GRC power costs.xls Chart 3_NIM Summary 47 2" xfId="11203"/>
    <cellStyle name="_VC 6.15.06 update on 06GRC power costs.xls Chart 3_NIM Summary 48" xfId="11204"/>
    <cellStyle name="_VC 6.15.06 update on 06GRC power costs.xls Chart 3_NIM Summary 49" xfId="11205"/>
    <cellStyle name="_VC 6.15.06 update on 06GRC power costs.xls Chart 3_NIM Summary 5" xfId="11206"/>
    <cellStyle name="_VC 6.15.06 update on 06GRC power costs.xls Chart 3_NIM Summary 5 2" xfId="11207"/>
    <cellStyle name="_VC 6.15.06 update on 06GRC power costs.xls Chart 3_NIM Summary 50" xfId="11208"/>
    <cellStyle name="_VC 6.15.06 update on 06GRC power costs.xls Chart 3_NIM Summary 51" xfId="11209"/>
    <cellStyle name="_VC 6.15.06 update on 06GRC power costs.xls Chart 3_NIM Summary 6" xfId="11210"/>
    <cellStyle name="_VC 6.15.06 update on 06GRC power costs.xls Chart 3_NIM Summary 6 2" xfId="11211"/>
    <cellStyle name="_VC 6.15.06 update on 06GRC power costs.xls Chart 3_NIM Summary 7" xfId="11212"/>
    <cellStyle name="_VC 6.15.06 update on 06GRC power costs.xls Chart 3_NIM Summary 7 2" xfId="11213"/>
    <cellStyle name="_VC 6.15.06 update on 06GRC power costs.xls Chart 3_NIM Summary 8" xfId="11214"/>
    <cellStyle name="_VC 6.15.06 update on 06GRC power costs.xls Chart 3_NIM Summary 8 2" xfId="11215"/>
    <cellStyle name="_VC 6.15.06 update on 06GRC power costs.xls Chart 3_NIM Summary 9" xfId="11216"/>
    <cellStyle name="_VC 6.15.06 update on 06GRC power costs.xls Chart 3_NIM Summary 9 2" xfId="11217"/>
    <cellStyle name="_VC 6.15.06 update on 06GRC power costs.xls Chart 3_NIM Summary_DEM-WP(C) ENERG10C--ctn Mid-C_042010 2010GRC" xfId="11218"/>
    <cellStyle name="_VC 6.15.06 update on 06GRC power costs.xls Chart 3_NIM Summary_DEM-WP(C) ENERG10C--ctn Mid-C_042010 2010GRC 2" xfId="11219"/>
    <cellStyle name="_VC 6.15.06 update on 06GRC power costs.xls Chart 3_PCA 10 -  Exhibit D Dec 2011" xfId="11220"/>
    <cellStyle name="_VC 6.15.06 update on 06GRC power costs.xls Chart 3_PCA 10 -  Exhibit D Dec 2011 2" xfId="11221"/>
    <cellStyle name="_VC 6.15.06 update on 06GRC power costs.xls Chart 3_PCA 10 -  Exhibit D from A Kellogg Jan 2011" xfId="11222"/>
    <cellStyle name="_VC 6.15.06 update on 06GRC power costs.xls Chart 3_PCA 10 -  Exhibit D from A Kellogg Jan 2011 2" xfId="11223"/>
    <cellStyle name="_VC 6.15.06 update on 06GRC power costs.xls Chart 3_PCA 10 -  Exhibit D from A Kellogg July 2011" xfId="11224"/>
    <cellStyle name="_VC 6.15.06 update on 06GRC power costs.xls Chart 3_PCA 10 -  Exhibit D from A Kellogg July 2011 2" xfId="11225"/>
    <cellStyle name="_VC 6.15.06 update on 06GRC power costs.xls Chart 3_PCA 10 -  Exhibit D from S Free Rcv'd 12-11" xfId="11226"/>
    <cellStyle name="_VC 6.15.06 update on 06GRC power costs.xls Chart 3_PCA 10 -  Exhibit D from S Free Rcv'd 12-11 2" xfId="11227"/>
    <cellStyle name="_VC 6.15.06 update on 06GRC power costs.xls Chart 3_PCA 11 -  Exhibit D Jan 2012 fr A Kellogg" xfId="11228"/>
    <cellStyle name="_VC 6.15.06 update on 06GRC power costs.xls Chart 3_PCA 11 -  Exhibit D Jan 2012 fr A Kellogg 2" xfId="11229"/>
    <cellStyle name="_VC 6.15.06 update on 06GRC power costs.xls Chart 3_PCA 11 -  Exhibit D Jan 2012 WF" xfId="11230"/>
    <cellStyle name="_VC 6.15.06 update on 06GRC power costs.xls Chart 3_PCA 11 -  Exhibit D Jan 2012 WF 2" xfId="11231"/>
    <cellStyle name="_VC 6.15.06 update on 06GRC power costs.xls Chart 3_PCA 9 -  Exhibit D April 2010" xfId="11232"/>
    <cellStyle name="_VC 6.15.06 update on 06GRC power costs.xls Chart 3_PCA 9 -  Exhibit D April 2010 (3)" xfId="11233"/>
    <cellStyle name="_VC 6.15.06 update on 06GRC power costs.xls Chart 3_PCA 9 -  Exhibit D April 2010 (3) 2" xfId="11234"/>
    <cellStyle name="_VC 6.15.06 update on 06GRC power costs.xls Chart 3_PCA 9 -  Exhibit D April 2010 (3) 2 2" xfId="11235"/>
    <cellStyle name="_VC 6.15.06 update on 06GRC power costs.xls Chart 3_PCA 9 -  Exhibit D April 2010 (3) 3" xfId="11236"/>
    <cellStyle name="_VC 6.15.06 update on 06GRC power costs.xls Chart 3_PCA 9 -  Exhibit D April 2010 (3) 3 2" xfId="11237"/>
    <cellStyle name="_VC 6.15.06 update on 06GRC power costs.xls Chart 3_PCA 9 -  Exhibit D April 2010 (3) 4" xfId="11238"/>
    <cellStyle name="_VC 6.15.06 update on 06GRC power costs.xls Chart 3_PCA 9 -  Exhibit D April 2010 (3)_DEM-WP(C) ENERG10C--ctn Mid-C_042010 2010GRC" xfId="11239"/>
    <cellStyle name="_VC 6.15.06 update on 06GRC power costs.xls Chart 3_PCA 9 -  Exhibit D April 2010 (3)_DEM-WP(C) ENERG10C--ctn Mid-C_042010 2010GRC 2" xfId="11240"/>
    <cellStyle name="_VC 6.15.06 update on 06GRC power costs.xls Chart 3_PCA 9 -  Exhibit D April 2010 2" xfId="11241"/>
    <cellStyle name="_VC 6.15.06 update on 06GRC power costs.xls Chart 3_PCA 9 -  Exhibit D April 2010 2 2" xfId="11242"/>
    <cellStyle name="_VC 6.15.06 update on 06GRC power costs.xls Chart 3_PCA 9 -  Exhibit D April 2010 3" xfId="11243"/>
    <cellStyle name="_VC 6.15.06 update on 06GRC power costs.xls Chart 3_PCA 9 -  Exhibit D April 2010 3 2" xfId="11244"/>
    <cellStyle name="_VC 6.15.06 update on 06GRC power costs.xls Chart 3_PCA 9 -  Exhibit D April 2010 4" xfId="11245"/>
    <cellStyle name="_VC 6.15.06 update on 06GRC power costs.xls Chart 3_PCA 9 -  Exhibit D April 2010 4 2" xfId="11246"/>
    <cellStyle name="_VC 6.15.06 update on 06GRC power costs.xls Chart 3_PCA 9 -  Exhibit D April 2010 5" xfId="11247"/>
    <cellStyle name="_VC 6.15.06 update on 06GRC power costs.xls Chart 3_PCA 9 -  Exhibit D April 2010 5 2" xfId="11248"/>
    <cellStyle name="_VC 6.15.06 update on 06GRC power costs.xls Chart 3_PCA 9 -  Exhibit D April 2010 6" xfId="11249"/>
    <cellStyle name="_VC 6.15.06 update on 06GRC power costs.xls Chart 3_PCA 9 -  Exhibit D April 2010 6 2" xfId="11250"/>
    <cellStyle name="_VC 6.15.06 update on 06GRC power costs.xls Chart 3_PCA 9 -  Exhibit D April 2010 7" xfId="11251"/>
    <cellStyle name="_VC 6.15.06 update on 06GRC power costs.xls Chart 3_PCA 9 -  Exhibit D Nov 2010" xfId="11252"/>
    <cellStyle name="_VC 6.15.06 update on 06GRC power costs.xls Chart 3_PCA 9 -  Exhibit D Nov 2010 2" xfId="11253"/>
    <cellStyle name="_VC 6.15.06 update on 06GRC power costs.xls Chart 3_PCA 9 -  Exhibit D Nov 2010 2 2" xfId="11254"/>
    <cellStyle name="_VC 6.15.06 update on 06GRC power costs.xls Chart 3_PCA 9 -  Exhibit D Nov 2010 3" xfId="11255"/>
    <cellStyle name="_VC 6.15.06 update on 06GRC power costs.xls Chart 3_PCA 9 - Exhibit D at August 2010" xfId="11256"/>
    <cellStyle name="_VC 6.15.06 update on 06GRC power costs.xls Chart 3_PCA 9 - Exhibit D at August 2010 2" xfId="11257"/>
    <cellStyle name="_VC 6.15.06 update on 06GRC power costs.xls Chart 3_PCA 9 - Exhibit D at August 2010 2 2" xfId="11258"/>
    <cellStyle name="_VC 6.15.06 update on 06GRC power costs.xls Chart 3_PCA 9 - Exhibit D at August 2010 3" xfId="11259"/>
    <cellStyle name="_VC 6.15.06 update on 06GRC power costs.xls Chart 3_PCA 9 - Exhibit D June 2010 GRC" xfId="11260"/>
    <cellStyle name="_VC 6.15.06 update on 06GRC power costs.xls Chart 3_PCA 9 - Exhibit D June 2010 GRC 2" xfId="11261"/>
    <cellStyle name="_VC 6.15.06 update on 06GRC power costs.xls Chart 3_PCA 9 - Exhibit D June 2010 GRC 2 2" xfId="11262"/>
    <cellStyle name="_VC 6.15.06 update on 06GRC power costs.xls Chart 3_PCA 9 - Exhibit D June 2010 GRC 3" xfId="11263"/>
    <cellStyle name="_VC 6.15.06 update on 06GRC power costs.xls Chart 3_Power Costs - Comparison bx Rbtl-Staff-Jt-PC" xfId="11264"/>
    <cellStyle name="_VC 6.15.06 update on 06GRC power costs.xls Chart 3_Power Costs - Comparison bx Rbtl-Staff-Jt-PC 2" xfId="11265"/>
    <cellStyle name="_VC 6.15.06 update on 06GRC power costs.xls Chart 3_Power Costs - Comparison bx Rbtl-Staff-Jt-PC 2 2" xfId="11266"/>
    <cellStyle name="_VC 6.15.06 update on 06GRC power costs.xls Chart 3_Power Costs - Comparison bx Rbtl-Staff-Jt-PC 3" xfId="11267"/>
    <cellStyle name="_VC 6.15.06 update on 06GRC power costs.xls Chart 3_Power Costs - Comparison bx Rbtl-Staff-Jt-PC 3 2" xfId="11268"/>
    <cellStyle name="_VC 6.15.06 update on 06GRC power costs.xls Chart 3_Power Costs - Comparison bx Rbtl-Staff-Jt-PC 4" xfId="11269"/>
    <cellStyle name="_VC 6.15.06 update on 06GRC power costs.xls Chart 3_Power Costs - Comparison bx Rbtl-Staff-Jt-PC_Adj Bench DR 3 for Initial Briefs (Electric)" xfId="11270"/>
    <cellStyle name="_VC 6.15.06 update on 06GRC power costs.xls Chart 3_Power Costs - Comparison bx Rbtl-Staff-Jt-PC_Adj Bench DR 3 for Initial Briefs (Electric) 2" xfId="11271"/>
    <cellStyle name="_VC 6.15.06 update on 06GRC power costs.xls Chart 3_Power Costs - Comparison bx Rbtl-Staff-Jt-PC_Adj Bench DR 3 for Initial Briefs (Electric) 2 2" xfId="11272"/>
    <cellStyle name="_VC 6.15.06 update on 06GRC power costs.xls Chart 3_Power Costs - Comparison bx Rbtl-Staff-Jt-PC_Adj Bench DR 3 for Initial Briefs (Electric) 3" xfId="11273"/>
    <cellStyle name="_VC 6.15.06 update on 06GRC power costs.xls Chart 3_Power Costs - Comparison bx Rbtl-Staff-Jt-PC_Adj Bench DR 3 for Initial Briefs (Electric) 3 2" xfId="11274"/>
    <cellStyle name="_VC 6.15.06 update on 06GRC power costs.xls Chart 3_Power Costs - Comparison bx Rbtl-Staff-Jt-PC_Adj Bench DR 3 for Initial Briefs (Electric) 4" xfId="11275"/>
    <cellStyle name="_VC 6.15.06 update on 06GRC power costs.xls Chart 3_Power Costs - Comparison bx Rbtl-Staff-Jt-PC_Adj Bench DR 3 for Initial Briefs (Electric)_DEM-WP(C) ENERG10C--ctn Mid-C_042010 2010GRC" xfId="11276"/>
    <cellStyle name="_VC 6.15.06 update on 06GRC power costs.xls Chart 3_Power Costs - Comparison bx Rbtl-Staff-Jt-PC_Adj Bench DR 3 for Initial Briefs (Electric)_DEM-WP(C) ENERG10C--ctn Mid-C_042010 2010GRC 2" xfId="11277"/>
    <cellStyle name="_VC 6.15.06 update on 06GRC power costs.xls Chart 3_Power Costs - Comparison bx Rbtl-Staff-Jt-PC_DEM-WP(C) ENERG10C--ctn Mid-C_042010 2010GRC" xfId="11278"/>
    <cellStyle name="_VC 6.15.06 update on 06GRC power costs.xls Chart 3_Power Costs - Comparison bx Rbtl-Staff-Jt-PC_DEM-WP(C) ENERG10C--ctn Mid-C_042010 2010GRC 2" xfId="11279"/>
    <cellStyle name="_VC 6.15.06 update on 06GRC power costs.xls Chart 3_Power Costs - Comparison bx Rbtl-Staff-Jt-PC_Electric Rev Req Model (2009 GRC) Rebuttal" xfId="11280"/>
    <cellStyle name="_VC 6.15.06 update on 06GRC power costs.xls Chart 3_Power Costs - Comparison bx Rbtl-Staff-Jt-PC_Electric Rev Req Model (2009 GRC) Rebuttal 2" xfId="11281"/>
    <cellStyle name="_VC 6.15.06 update on 06GRC power costs.xls Chart 3_Power Costs - Comparison bx Rbtl-Staff-Jt-PC_Electric Rev Req Model (2009 GRC) Rebuttal 2 2" xfId="11282"/>
    <cellStyle name="_VC 6.15.06 update on 06GRC power costs.xls Chart 3_Power Costs - Comparison bx Rbtl-Staff-Jt-PC_Electric Rev Req Model (2009 GRC) Rebuttal 3" xfId="11283"/>
    <cellStyle name="_VC 6.15.06 update on 06GRC power costs.xls Chart 3_Power Costs - Comparison bx Rbtl-Staff-Jt-PC_Electric Rev Req Model (2009 GRC) Rebuttal REmoval of New  WH Solar AdjustMI" xfId="11284"/>
    <cellStyle name="_VC 6.15.06 update on 06GRC power costs.xls Chart 3_Power Costs - Comparison bx Rbtl-Staff-Jt-PC_Electric Rev Req Model (2009 GRC) Rebuttal REmoval of New  WH Solar AdjustMI 2" xfId="11285"/>
    <cellStyle name="_VC 6.15.06 update on 06GRC power costs.xls Chart 3_Power Costs - Comparison bx Rbtl-Staff-Jt-PC_Electric Rev Req Model (2009 GRC) Rebuttal REmoval of New  WH Solar AdjustMI 2 2" xfId="11286"/>
    <cellStyle name="_VC 6.15.06 update on 06GRC power costs.xls Chart 3_Power Costs - Comparison bx Rbtl-Staff-Jt-PC_Electric Rev Req Model (2009 GRC) Rebuttal REmoval of New  WH Solar AdjustMI 3" xfId="11287"/>
    <cellStyle name="_VC 6.15.06 update on 06GRC power costs.xls Chart 3_Power Costs - Comparison bx Rbtl-Staff-Jt-PC_Electric Rev Req Model (2009 GRC) Rebuttal REmoval of New  WH Solar AdjustMI 3 2" xfId="11288"/>
    <cellStyle name="_VC 6.15.06 update on 06GRC power costs.xls Chart 3_Power Costs - Comparison bx Rbtl-Staff-Jt-PC_Electric Rev Req Model (2009 GRC) Rebuttal REmoval of New  WH Solar AdjustMI 4" xfId="11289"/>
    <cellStyle name="_VC 6.15.06 update on 06GRC power costs.xls Chart 3_Power Costs - Comparison bx Rbtl-Staff-Jt-PC_Electric Rev Req Model (2009 GRC) Rebuttal REmoval of New  WH Solar AdjustMI_DEM-WP(C) ENERG10C--ctn Mid-C_042010 2010GRC" xfId="11290"/>
    <cellStyle name="_VC 6.15.06 update on 06GRC power costs.xls Chart 3_Power Costs - Comparison bx Rbtl-Staff-Jt-PC_Electric Rev Req Model (2009 GRC) Rebuttal REmoval of New  WH Solar AdjustMI_DEM-WP(C) ENERG10C--ctn Mid-C_042010 2010GRC 2" xfId="11291"/>
    <cellStyle name="_VC 6.15.06 update on 06GRC power costs.xls Chart 3_Power Costs - Comparison bx Rbtl-Staff-Jt-PC_Electric Rev Req Model (2009 GRC) Revised 01-18-2010" xfId="11292"/>
    <cellStyle name="_VC 6.15.06 update on 06GRC power costs.xls Chart 3_Power Costs - Comparison bx Rbtl-Staff-Jt-PC_Electric Rev Req Model (2009 GRC) Revised 01-18-2010 2" xfId="11293"/>
    <cellStyle name="_VC 6.15.06 update on 06GRC power costs.xls Chart 3_Power Costs - Comparison bx Rbtl-Staff-Jt-PC_Electric Rev Req Model (2009 GRC) Revised 01-18-2010 2 2" xfId="11294"/>
    <cellStyle name="_VC 6.15.06 update on 06GRC power costs.xls Chart 3_Power Costs - Comparison bx Rbtl-Staff-Jt-PC_Electric Rev Req Model (2009 GRC) Revised 01-18-2010 3" xfId="11295"/>
    <cellStyle name="_VC 6.15.06 update on 06GRC power costs.xls Chart 3_Power Costs - Comparison bx Rbtl-Staff-Jt-PC_Electric Rev Req Model (2009 GRC) Revised 01-18-2010 3 2" xfId="11296"/>
    <cellStyle name="_VC 6.15.06 update on 06GRC power costs.xls Chart 3_Power Costs - Comparison bx Rbtl-Staff-Jt-PC_Electric Rev Req Model (2009 GRC) Revised 01-18-2010 4" xfId="11297"/>
    <cellStyle name="_VC 6.15.06 update on 06GRC power costs.xls Chart 3_Power Costs - Comparison bx Rbtl-Staff-Jt-PC_Electric Rev Req Model (2009 GRC) Revised 01-18-2010_DEM-WP(C) ENERG10C--ctn Mid-C_042010 2010GRC" xfId="11298"/>
    <cellStyle name="_VC 6.15.06 update on 06GRC power costs.xls Chart 3_Power Costs - Comparison bx Rbtl-Staff-Jt-PC_Electric Rev Req Model (2009 GRC) Revised 01-18-2010_DEM-WP(C) ENERG10C--ctn Mid-C_042010 2010GRC 2" xfId="11299"/>
    <cellStyle name="_VC 6.15.06 update on 06GRC power costs.xls Chart 3_Power Costs - Comparison bx Rbtl-Staff-Jt-PC_Final Order Electric EXHIBIT A-1" xfId="11300"/>
    <cellStyle name="_VC 6.15.06 update on 06GRC power costs.xls Chart 3_Power Costs - Comparison bx Rbtl-Staff-Jt-PC_Final Order Electric EXHIBIT A-1 2" xfId="11301"/>
    <cellStyle name="_VC 6.15.06 update on 06GRC power costs.xls Chart 3_Power Costs - Comparison bx Rbtl-Staff-Jt-PC_Final Order Electric EXHIBIT A-1 2 2" xfId="11302"/>
    <cellStyle name="_VC 6.15.06 update on 06GRC power costs.xls Chart 3_Power Costs - Comparison bx Rbtl-Staff-Jt-PC_Final Order Electric EXHIBIT A-1 3" xfId="11303"/>
    <cellStyle name="_VC 6.15.06 update on 06GRC power costs.xls Chart 3_Rebuttal Power Costs" xfId="11304"/>
    <cellStyle name="_VC 6.15.06 update on 06GRC power costs.xls Chart 3_Rebuttal Power Costs 2" xfId="11305"/>
    <cellStyle name="_VC 6.15.06 update on 06GRC power costs.xls Chart 3_Rebuttal Power Costs 2 2" xfId="11306"/>
    <cellStyle name="_VC 6.15.06 update on 06GRC power costs.xls Chart 3_Rebuttal Power Costs 3" xfId="11307"/>
    <cellStyle name="_VC 6.15.06 update on 06GRC power costs.xls Chart 3_Rebuttal Power Costs 3 2" xfId="11308"/>
    <cellStyle name="_VC 6.15.06 update on 06GRC power costs.xls Chart 3_Rebuttal Power Costs 4" xfId="11309"/>
    <cellStyle name="_VC 6.15.06 update on 06GRC power costs.xls Chart 3_Rebuttal Power Costs_Adj Bench DR 3 for Initial Briefs (Electric)" xfId="11310"/>
    <cellStyle name="_VC 6.15.06 update on 06GRC power costs.xls Chart 3_Rebuttal Power Costs_Adj Bench DR 3 for Initial Briefs (Electric) 2" xfId="11311"/>
    <cellStyle name="_VC 6.15.06 update on 06GRC power costs.xls Chart 3_Rebuttal Power Costs_Adj Bench DR 3 for Initial Briefs (Electric) 2 2" xfId="11312"/>
    <cellStyle name="_VC 6.15.06 update on 06GRC power costs.xls Chart 3_Rebuttal Power Costs_Adj Bench DR 3 for Initial Briefs (Electric) 3" xfId="11313"/>
    <cellStyle name="_VC 6.15.06 update on 06GRC power costs.xls Chart 3_Rebuttal Power Costs_Adj Bench DR 3 for Initial Briefs (Electric) 3 2" xfId="11314"/>
    <cellStyle name="_VC 6.15.06 update on 06GRC power costs.xls Chart 3_Rebuttal Power Costs_Adj Bench DR 3 for Initial Briefs (Electric) 4" xfId="11315"/>
    <cellStyle name="_VC 6.15.06 update on 06GRC power costs.xls Chart 3_Rebuttal Power Costs_Adj Bench DR 3 for Initial Briefs (Electric)_DEM-WP(C) ENERG10C--ctn Mid-C_042010 2010GRC" xfId="11316"/>
    <cellStyle name="_VC 6.15.06 update on 06GRC power costs.xls Chart 3_Rebuttal Power Costs_Adj Bench DR 3 for Initial Briefs (Electric)_DEM-WP(C) ENERG10C--ctn Mid-C_042010 2010GRC 2" xfId="11317"/>
    <cellStyle name="_VC 6.15.06 update on 06GRC power costs.xls Chart 3_Rebuttal Power Costs_DEM-WP(C) ENERG10C--ctn Mid-C_042010 2010GRC" xfId="11318"/>
    <cellStyle name="_VC 6.15.06 update on 06GRC power costs.xls Chart 3_Rebuttal Power Costs_DEM-WP(C) ENERG10C--ctn Mid-C_042010 2010GRC 2" xfId="11319"/>
    <cellStyle name="_VC 6.15.06 update on 06GRC power costs.xls Chart 3_Rebuttal Power Costs_Electric Rev Req Model (2009 GRC) Rebuttal" xfId="11320"/>
    <cellStyle name="_VC 6.15.06 update on 06GRC power costs.xls Chart 3_Rebuttal Power Costs_Electric Rev Req Model (2009 GRC) Rebuttal 2" xfId="11321"/>
    <cellStyle name="_VC 6.15.06 update on 06GRC power costs.xls Chart 3_Rebuttal Power Costs_Electric Rev Req Model (2009 GRC) Rebuttal 2 2" xfId="11322"/>
    <cellStyle name="_VC 6.15.06 update on 06GRC power costs.xls Chart 3_Rebuttal Power Costs_Electric Rev Req Model (2009 GRC) Rebuttal 3" xfId="11323"/>
    <cellStyle name="_VC 6.15.06 update on 06GRC power costs.xls Chart 3_Rebuttal Power Costs_Electric Rev Req Model (2009 GRC) Rebuttal REmoval of New  WH Solar AdjustMI" xfId="11324"/>
    <cellStyle name="_VC 6.15.06 update on 06GRC power costs.xls Chart 3_Rebuttal Power Costs_Electric Rev Req Model (2009 GRC) Rebuttal REmoval of New  WH Solar AdjustMI 2" xfId="11325"/>
    <cellStyle name="_VC 6.15.06 update on 06GRC power costs.xls Chart 3_Rebuttal Power Costs_Electric Rev Req Model (2009 GRC) Rebuttal REmoval of New  WH Solar AdjustMI 2 2" xfId="11326"/>
    <cellStyle name="_VC 6.15.06 update on 06GRC power costs.xls Chart 3_Rebuttal Power Costs_Electric Rev Req Model (2009 GRC) Rebuttal REmoval of New  WH Solar AdjustMI 3" xfId="11327"/>
    <cellStyle name="_VC 6.15.06 update on 06GRC power costs.xls Chart 3_Rebuttal Power Costs_Electric Rev Req Model (2009 GRC) Rebuttal REmoval of New  WH Solar AdjustMI 3 2" xfId="11328"/>
    <cellStyle name="_VC 6.15.06 update on 06GRC power costs.xls Chart 3_Rebuttal Power Costs_Electric Rev Req Model (2009 GRC) Rebuttal REmoval of New  WH Solar AdjustMI 4" xfId="11329"/>
    <cellStyle name="_VC 6.15.06 update on 06GRC power costs.xls Chart 3_Rebuttal Power Costs_Electric Rev Req Model (2009 GRC) Rebuttal REmoval of New  WH Solar AdjustMI_DEM-WP(C) ENERG10C--ctn Mid-C_042010 2010GRC" xfId="11330"/>
    <cellStyle name="_VC 6.15.06 update on 06GRC power costs.xls Chart 3_Rebuttal Power Costs_Electric Rev Req Model (2009 GRC) Rebuttal REmoval of New  WH Solar AdjustMI_DEM-WP(C) ENERG10C--ctn Mid-C_042010 2010GRC 2" xfId="11331"/>
    <cellStyle name="_VC 6.15.06 update on 06GRC power costs.xls Chart 3_Rebuttal Power Costs_Electric Rev Req Model (2009 GRC) Revised 01-18-2010" xfId="11332"/>
    <cellStyle name="_VC 6.15.06 update on 06GRC power costs.xls Chart 3_Rebuttal Power Costs_Electric Rev Req Model (2009 GRC) Revised 01-18-2010 2" xfId="11333"/>
    <cellStyle name="_VC 6.15.06 update on 06GRC power costs.xls Chart 3_Rebuttal Power Costs_Electric Rev Req Model (2009 GRC) Revised 01-18-2010 2 2" xfId="11334"/>
    <cellStyle name="_VC 6.15.06 update on 06GRC power costs.xls Chart 3_Rebuttal Power Costs_Electric Rev Req Model (2009 GRC) Revised 01-18-2010 3" xfId="11335"/>
    <cellStyle name="_VC 6.15.06 update on 06GRC power costs.xls Chart 3_Rebuttal Power Costs_Electric Rev Req Model (2009 GRC) Revised 01-18-2010 3 2" xfId="11336"/>
    <cellStyle name="_VC 6.15.06 update on 06GRC power costs.xls Chart 3_Rebuttal Power Costs_Electric Rev Req Model (2009 GRC) Revised 01-18-2010 4" xfId="11337"/>
    <cellStyle name="_VC 6.15.06 update on 06GRC power costs.xls Chart 3_Rebuttal Power Costs_Electric Rev Req Model (2009 GRC) Revised 01-18-2010_DEM-WP(C) ENERG10C--ctn Mid-C_042010 2010GRC" xfId="11338"/>
    <cellStyle name="_VC 6.15.06 update on 06GRC power costs.xls Chart 3_Rebuttal Power Costs_Electric Rev Req Model (2009 GRC) Revised 01-18-2010_DEM-WP(C) ENERG10C--ctn Mid-C_042010 2010GRC 2" xfId="11339"/>
    <cellStyle name="_VC 6.15.06 update on 06GRC power costs.xls Chart 3_Rebuttal Power Costs_Final Order Electric EXHIBIT A-1" xfId="11340"/>
    <cellStyle name="_VC 6.15.06 update on 06GRC power costs.xls Chart 3_Rebuttal Power Costs_Final Order Electric EXHIBIT A-1 2" xfId="11341"/>
    <cellStyle name="_VC 6.15.06 update on 06GRC power costs.xls Chart 3_Rebuttal Power Costs_Final Order Electric EXHIBIT A-1 2 2" xfId="11342"/>
    <cellStyle name="_VC 6.15.06 update on 06GRC power costs.xls Chart 3_Rebuttal Power Costs_Final Order Electric EXHIBIT A-1 3" xfId="11343"/>
    <cellStyle name="_VC 6.15.06 update on 06GRC power costs.xls Chart 3_Wind Integration 10GRC" xfId="11344"/>
    <cellStyle name="_VC 6.15.06 update on 06GRC power costs.xls Chart 3_Wind Integration 10GRC 2" xfId="11345"/>
    <cellStyle name="_VC 6.15.06 update on 06GRC power costs.xls Chart 3_Wind Integration 10GRC 2 2" xfId="11346"/>
    <cellStyle name="_VC 6.15.06 update on 06GRC power costs.xls Chart 3_Wind Integration 10GRC 3" xfId="11347"/>
    <cellStyle name="_VC 6.15.06 update on 06GRC power costs.xls Chart 3_Wind Integration 10GRC 3 2" xfId="11348"/>
    <cellStyle name="_VC 6.15.06 update on 06GRC power costs.xls Chart 3_Wind Integration 10GRC 4" xfId="11349"/>
    <cellStyle name="_VC 6.15.06 update on 06GRC power costs.xls Chart 3_Wind Integration 10GRC_DEM-WP(C) ENERG10C--ctn Mid-C_042010 2010GRC" xfId="11350"/>
    <cellStyle name="_VC 6.15.06 update on 06GRC power costs.xls Chart 3_Wind Integration 10GRC_DEM-WP(C) ENERG10C--ctn Mid-C_042010 2010GRC 2" xfId="11351"/>
    <cellStyle name="_VC Mid C Generation-ctn Mid-C_011209" xfId="11352"/>
    <cellStyle name="_VC Mid C Generation-ctn Mid-C_011209 2" xfId="11353"/>
    <cellStyle name="_VC Mid C Generation-ctn Mid-C_011209 2 2" xfId="11354"/>
    <cellStyle name="_VC Mid C Generation-ctn Mid-C_011209 2 2 2" xfId="11355"/>
    <cellStyle name="_VC Mid C Generation-ctn Mid-C_011209 2 3" xfId="11356"/>
    <cellStyle name="_VC Mid C Generation-ctn Mid-C_011209 3" xfId="11357"/>
    <cellStyle name="_Worksheet" xfId="11358"/>
    <cellStyle name="_Worksheet 2" xfId="11359"/>
    <cellStyle name="_Worksheet 2 2" xfId="11360"/>
    <cellStyle name="_Worksheet 2 2 2" xfId="11361"/>
    <cellStyle name="_Worksheet 2 3" xfId="11362"/>
    <cellStyle name="_Worksheet 3" xfId="11363"/>
    <cellStyle name="_Worksheet 3 2" xfId="11364"/>
    <cellStyle name="_Worksheet 4" xfId="11365"/>
    <cellStyle name="_Worksheet 4 2" xfId="11366"/>
    <cellStyle name="_Worksheet 4 2 2" xfId="11367"/>
    <cellStyle name="_Worksheet 4 3" xfId="11368"/>
    <cellStyle name="_Worksheet 5" xfId="11369"/>
    <cellStyle name="_Worksheet 5 2" xfId="11370"/>
    <cellStyle name="_Worksheet 6" xfId="11371"/>
    <cellStyle name="_Worksheet 6 2" xfId="11372"/>
    <cellStyle name="_Worksheet_Chelan PUD Power Costs (8-10)" xfId="11373"/>
    <cellStyle name="_Worksheet_Chelan PUD Power Costs (8-10) 2" xfId="11374"/>
    <cellStyle name="_Worksheet_DEM-WP(C) Chelan Power Costs" xfId="11375"/>
    <cellStyle name="_Worksheet_DEM-WP(C) Chelan Power Costs 2" xfId="11376"/>
    <cellStyle name="_Worksheet_DEM-WP(C) ENERG10C--ctn Mid-C_042010 2010GRC" xfId="11377"/>
    <cellStyle name="_Worksheet_DEM-WP(C) ENERG10C--ctn Mid-C_042010 2010GRC 2" xfId="11378"/>
    <cellStyle name="_Worksheet_DEM-WP(C) Gas Transport 2010GRC" xfId="11379"/>
    <cellStyle name="_Worksheet_DEM-WP(C) Gas Transport 2010GRC 2" xfId="11380"/>
    <cellStyle name="_Worksheet_NIM Summary" xfId="11381"/>
    <cellStyle name="_Worksheet_NIM Summary 2" xfId="11382"/>
    <cellStyle name="_Worksheet_NIM Summary 2 2" xfId="11383"/>
    <cellStyle name="_Worksheet_NIM Summary 3" xfId="11384"/>
    <cellStyle name="_Worksheet_NIM Summary 3 2" xfId="11385"/>
    <cellStyle name="_Worksheet_NIM Summary 4" xfId="11386"/>
    <cellStyle name="_Worksheet_NIM Summary_DEM-WP(C) ENERG10C--ctn Mid-C_042010 2010GRC" xfId="11387"/>
    <cellStyle name="_Worksheet_NIM Summary_DEM-WP(C) ENERG10C--ctn Mid-C_042010 2010GRC 2" xfId="11388"/>
    <cellStyle name="_Worksheet_Transmission Workbook for May BOD" xfId="11389"/>
    <cellStyle name="_Worksheet_Transmission Workbook for May BOD 2" xfId="11390"/>
    <cellStyle name="_Worksheet_Transmission Workbook for May BOD 2 2" xfId="11391"/>
    <cellStyle name="_Worksheet_Transmission Workbook for May BOD 3" xfId="11392"/>
    <cellStyle name="_Worksheet_Transmission Workbook for May BOD 3 2" xfId="11393"/>
    <cellStyle name="_Worksheet_Transmission Workbook for May BOD 4" xfId="11394"/>
    <cellStyle name="_Worksheet_Transmission Workbook for May BOD_DEM-WP(C) ENERG10C--ctn Mid-C_042010 2010GRC" xfId="11395"/>
    <cellStyle name="_Worksheet_Transmission Workbook for May BOD_DEM-WP(C) ENERG10C--ctn Mid-C_042010 2010GRC 2" xfId="11396"/>
    <cellStyle name="_Worksheet_Wind Integration 10GRC" xfId="11397"/>
    <cellStyle name="_Worksheet_Wind Integration 10GRC 2" xfId="11398"/>
    <cellStyle name="_Worksheet_Wind Integration 10GRC 2 2" xfId="11399"/>
    <cellStyle name="_Worksheet_Wind Integration 10GRC 3" xfId="11400"/>
    <cellStyle name="_Worksheet_Wind Integration 10GRC 3 2" xfId="11401"/>
    <cellStyle name="_Worksheet_Wind Integration 10GRC 4" xfId="11402"/>
    <cellStyle name="_Worksheet_Wind Integration 10GRC_DEM-WP(C) ENERG10C--ctn Mid-C_042010 2010GRC" xfId="11403"/>
    <cellStyle name="_Worksheet_Wind Integration 10GRC_DEM-WP(C) ENERG10C--ctn Mid-C_042010 2010GRC 2" xfId="11404"/>
    <cellStyle name="0,0_x000d__x000a_NA_x000d__x000a_" xfId="11405"/>
    <cellStyle name="0,0_x000d__x000a_NA_x000d__x000a_ 2" xfId="11406"/>
    <cellStyle name="14BLIN - Style8" xfId="11407"/>
    <cellStyle name="14-BT - Style1" xfId="11408"/>
    <cellStyle name="20% - Accent1 10" xfId="11409"/>
    <cellStyle name="20% - Accent1 10 2" xfId="11410"/>
    <cellStyle name="20% - Accent1 11" xfId="11411"/>
    <cellStyle name="20% - Accent1 12" xfId="11412"/>
    <cellStyle name="20% - Accent1 2" xfId="11413"/>
    <cellStyle name="20% - Accent1 2 2" xfId="11414"/>
    <cellStyle name="20% - Accent1 2 2 2" xfId="11415"/>
    <cellStyle name="20% - Accent1 2 2 2 2" xfId="11416"/>
    <cellStyle name="20% - Accent1 2 2 2 2 2" xfId="11417"/>
    <cellStyle name="20% - Accent1 2 2 2 3" xfId="11418"/>
    <cellStyle name="20% - Accent1 2 2 3" xfId="11419"/>
    <cellStyle name="20% - Accent1 2 2 3 2" xfId="11420"/>
    <cellStyle name="20% - Accent1 2 2 4" xfId="11421"/>
    <cellStyle name="20% - Accent1 2 3" xfId="11422"/>
    <cellStyle name="20% - Accent1 2 3 2" xfId="11423"/>
    <cellStyle name="20% - Accent1 2 3 2 2" xfId="11424"/>
    <cellStyle name="20% - Accent1 2 3 2 2 2" xfId="11425"/>
    <cellStyle name="20% - Accent1 2 3 2 3" xfId="11426"/>
    <cellStyle name="20% - Accent1 2 3 3" xfId="11427"/>
    <cellStyle name="20% - Accent1 2 3 3 2" xfId="11428"/>
    <cellStyle name="20% - Accent1 2 3 4" xfId="11429"/>
    <cellStyle name="20% - Accent1 2 4" xfId="11430"/>
    <cellStyle name="20% - Accent1 2 4 2" xfId="11431"/>
    <cellStyle name="20% - Accent1 2 4 2 2" xfId="11432"/>
    <cellStyle name="20% - Accent1 2 4 3" xfId="11433"/>
    <cellStyle name="20% - Accent1 2 4 3 2" xfId="11434"/>
    <cellStyle name="20% - Accent1 2 4 4" xfId="11435"/>
    <cellStyle name="20% - Accent1 2 5" xfId="11436"/>
    <cellStyle name="20% - Accent1 2 5 2" xfId="11437"/>
    <cellStyle name="20% - Accent1 2 6" xfId="11438"/>
    <cellStyle name="20% - Accent1 2_12PCORC Wind Vestas and Royalties" xfId="11439"/>
    <cellStyle name="20% - Accent1 3" xfId="11440"/>
    <cellStyle name="20% - Accent1 3 2" xfId="11441"/>
    <cellStyle name="20% - Accent1 3 2 2" xfId="11442"/>
    <cellStyle name="20% - Accent1 3 2 2 2" xfId="11443"/>
    <cellStyle name="20% - Accent1 3 2 3" xfId="11444"/>
    <cellStyle name="20% - Accent1 3 2 3 2" xfId="11445"/>
    <cellStyle name="20% - Accent1 3 2 4" xfId="11446"/>
    <cellStyle name="20% - Accent1 3 2 4 2" xfId="11447"/>
    <cellStyle name="20% - Accent1 3 2 5" xfId="11448"/>
    <cellStyle name="20% - Accent1 3 3" xfId="11449"/>
    <cellStyle name="20% - Accent1 3 3 2" xfId="11450"/>
    <cellStyle name="20% - Accent1 3 3 2 2" xfId="11451"/>
    <cellStyle name="20% - Accent1 3 3 3" xfId="11452"/>
    <cellStyle name="20% - Accent1 3 4" xfId="11453"/>
    <cellStyle name="20% - Accent1 3 4 2" xfId="11454"/>
    <cellStyle name="20% - Accent1 3 5" xfId="11455"/>
    <cellStyle name="20% - Accent1 4" xfId="11456"/>
    <cellStyle name="20% - Accent1 4 2" xfId="11457"/>
    <cellStyle name="20% - Accent1 4 2 2" xfId="11458"/>
    <cellStyle name="20% - Accent1 4 2 2 2" xfId="11459"/>
    <cellStyle name="20% - Accent1 4 2 3" xfId="11460"/>
    <cellStyle name="20% - Accent1 4 3" xfId="11461"/>
    <cellStyle name="20% - Accent1 4 3 2" xfId="11462"/>
    <cellStyle name="20% - Accent1 4 4" xfId="11463"/>
    <cellStyle name="20% - Accent1 5" xfId="11464"/>
    <cellStyle name="20% - Accent1 5 2" xfId="11465"/>
    <cellStyle name="20% - Accent1 5 2 2" xfId="11466"/>
    <cellStyle name="20% - Accent1 5 3" xfId="11467"/>
    <cellStyle name="20% - Accent1 5 3 2" xfId="11468"/>
    <cellStyle name="20% - Accent1 5 4" xfId="11469"/>
    <cellStyle name="20% - Accent1 5 4 2" xfId="11470"/>
    <cellStyle name="20% - Accent1 5 5" xfId="11471"/>
    <cellStyle name="20% - Accent1 6" xfId="11472"/>
    <cellStyle name="20% - Accent1 6 2" xfId="11473"/>
    <cellStyle name="20% - Accent1 6 2 2" xfId="11474"/>
    <cellStyle name="20% - Accent1 6 3" xfId="11475"/>
    <cellStyle name="20% - Accent1 6 3 2" xfId="11476"/>
    <cellStyle name="20% - Accent1 6 4" xfId="11477"/>
    <cellStyle name="20% - Accent1 7" xfId="11478"/>
    <cellStyle name="20% - Accent1 7 2" xfId="11479"/>
    <cellStyle name="20% - Accent1 8" xfId="11480"/>
    <cellStyle name="20% - Accent1 8 2" xfId="11481"/>
    <cellStyle name="20% - Accent1 9" xfId="11482"/>
    <cellStyle name="20% - Accent1 9 2" xfId="11483"/>
    <cellStyle name="20% - Accent2 10" xfId="11484"/>
    <cellStyle name="20% - Accent2 10 2" xfId="11485"/>
    <cellStyle name="20% - Accent2 11" xfId="11486"/>
    <cellStyle name="20% - Accent2 12" xfId="11487"/>
    <cellStyle name="20% - Accent2 2" xfId="11488"/>
    <cellStyle name="20% - Accent2 2 2" xfId="11489"/>
    <cellStyle name="20% - Accent2 2 2 2" xfId="11490"/>
    <cellStyle name="20% - Accent2 2 2 2 2" xfId="11491"/>
    <cellStyle name="20% - Accent2 2 2 2 2 2" xfId="11492"/>
    <cellStyle name="20% - Accent2 2 2 2 3" xfId="11493"/>
    <cellStyle name="20% - Accent2 2 2 3" xfId="11494"/>
    <cellStyle name="20% - Accent2 2 2 3 2" xfId="11495"/>
    <cellStyle name="20% - Accent2 2 2 4" xfId="11496"/>
    <cellStyle name="20% - Accent2 2 3" xfId="11497"/>
    <cellStyle name="20% - Accent2 2 3 2" xfId="11498"/>
    <cellStyle name="20% - Accent2 2 3 2 2" xfId="11499"/>
    <cellStyle name="20% - Accent2 2 3 2 2 2" xfId="11500"/>
    <cellStyle name="20% - Accent2 2 3 2 3" xfId="11501"/>
    <cellStyle name="20% - Accent2 2 3 3" xfId="11502"/>
    <cellStyle name="20% - Accent2 2 3 3 2" xfId="11503"/>
    <cellStyle name="20% - Accent2 2 3 4" xfId="11504"/>
    <cellStyle name="20% - Accent2 2 4" xfId="11505"/>
    <cellStyle name="20% - Accent2 2 4 2" xfId="11506"/>
    <cellStyle name="20% - Accent2 2 4 2 2" xfId="11507"/>
    <cellStyle name="20% - Accent2 2 4 3" xfId="11508"/>
    <cellStyle name="20% - Accent2 2 4 3 2" xfId="11509"/>
    <cellStyle name="20% - Accent2 2 4 4" xfId="11510"/>
    <cellStyle name="20% - Accent2 2 5" xfId="11511"/>
    <cellStyle name="20% - Accent2 2 5 2" xfId="11512"/>
    <cellStyle name="20% - Accent2 2 6" xfId="11513"/>
    <cellStyle name="20% - Accent2 2_12PCORC Wind Vestas and Royalties" xfId="11514"/>
    <cellStyle name="20% - Accent2 3" xfId="11515"/>
    <cellStyle name="20% - Accent2 3 2" xfId="11516"/>
    <cellStyle name="20% - Accent2 3 2 2" xfId="11517"/>
    <cellStyle name="20% - Accent2 3 2 2 2" xfId="11518"/>
    <cellStyle name="20% - Accent2 3 2 3" xfId="11519"/>
    <cellStyle name="20% - Accent2 3 2 3 2" xfId="11520"/>
    <cellStyle name="20% - Accent2 3 2 4" xfId="11521"/>
    <cellStyle name="20% - Accent2 3 2 4 2" xfId="11522"/>
    <cellStyle name="20% - Accent2 3 2 5" xfId="11523"/>
    <cellStyle name="20% - Accent2 3 3" xfId="11524"/>
    <cellStyle name="20% - Accent2 3 3 2" xfId="11525"/>
    <cellStyle name="20% - Accent2 3 3 2 2" xfId="11526"/>
    <cellStyle name="20% - Accent2 3 3 3" xfId="11527"/>
    <cellStyle name="20% - Accent2 3 4" xfId="11528"/>
    <cellStyle name="20% - Accent2 3 4 2" xfId="11529"/>
    <cellStyle name="20% - Accent2 3 5" xfId="11530"/>
    <cellStyle name="20% - Accent2 4" xfId="11531"/>
    <cellStyle name="20% - Accent2 4 2" xfId="11532"/>
    <cellStyle name="20% - Accent2 4 2 2" xfId="11533"/>
    <cellStyle name="20% - Accent2 4 2 2 2" xfId="11534"/>
    <cellStyle name="20% - Accent2 4 2 3" xfId="11535"/>
    <cellStyle name="20% - Accent2 4 3" xfId="11536"/>
    <cellStyle name="20% - Accent2 4 3 2" xfId="11537"/>
    <cellStyle name="20% - Accent2 4 4" xfId="11538"/>
    <cellStyle name="20% - Accent2 5" xfId="11539"/>
    <cellStyle name="20% - Accent2 5 2" xfId="11540"/>
    <cellStyle name="20% - Accent2 5 2 2" xfId="11541"/>
    <cellStyle name="20% - Accent2 5 3" xfId="11542"/>
    <cellStyle name="20% - Accent2 5 3 2" xfId="11543"/>
    <cellStyle name="20% - Accent2 5 4" xfId="11544"/>
    <cellStyle name="20% - Accent2 5 4 2" xfId="11545"/>
    <cellStyle name="20% - Accent2 5 5" xfId="11546"/>
    <cellStyle name="20% - Accent2 6" xfId="11547"/>
    <cellStyle name="20% - Accent2 6 2" xfId="11548"/>
    <cellStyle name="20% - Accent2 6 2 2" xfId="11549"/>
    <cellStyle name="20% - Accent2 6 3" xfId="11550"/>
    <cellStyle name="20% - Accent2 6 3 2" xfId="11551"/>
    <cellStyle name="20% - Accent2 6 4" xfId="11552"/>
    <cellStyle name="20% - Accent2 7" xfId="11553"/>
    <cellStyle name="20% - Accent2 7 2" xfId="11554"/>
    <cellStyle name="20% - Accent2 8" xfId="11555"/>
    <cellStyle name="20% - Accent2 8 2" xfId="11556"/>
    <cellStyle name="20% - Accent2 9" xfId="11557"/>
    <cellStyle name="20% - Accent2 9 2" xfId="11558"/>
    <cellStyle name="20% - Accent3 10" xfId="11559"/>
    <cellStyle name="20% - Accent3 10 2" xfId="11560"/>
    <cellStyle name="20% - Accent3 11" xfId="11561"/>
    <cellStyle name="20% - Accent3 12" xfId="11562"/>
    <cellStyle name="20% - Accent3 2" xfId="11563"/>
    <cellStyle name="20% - Accent3 2 2" xfId="11564"/>
    <cellStyle name="20% - Accent3 2 2 2" xfId="11565"/>
    <cellStyle name="20% - Accent3 2 2 2 2" xfId="11566"/>
    <cellStyle name="20% - Accent3 2 2 2 2 2" xfId="11567"/>
    <cellStyle name="20% - Accent3 2 2 2 3" xfId="11568"/>
    <cellStyle name="20% - Accent3 2 2 3" xfId="11569"/>
    <cellStyle name="20% - Accent3 2 2 3 2" xfId="11570"/>
    <cellStyle name="20% - Accent3 2 2 4" xfId="11571"/>
    <cellStyle name="20% - Accent3 2 3" xfId="11572"/>
    <cellStyle name="20% - Accent3 2 3 2" xfId="11573"/>
    <cellStyle name="20% - Accent3 2 3 2 2" xfId="11574"/>
    <cellStyle name="20% - Accent3 2 3 2 2 2" xfId="11575"/>
    <cellStyle name="20% - Accent3 2 3 2 3" xfId="11576"/>
    <cellStyle name="20% - Accent3 2 3 3" xfId="11577"/>
    <cellStyle name="20% - Accent3 2 3 3 2" xfId="11578"/>
    <cellStyle name="20% - Accent3 2 3 4" xfId="11579"/>
    <cellStyle name="20% - Accent3 2 4" xfId="11580"/>
    <cellStyle name="20% - Accent3 2 4 2" xfId="11581"/>
    <cellStyle name="20% - Accent3 2 4 2 2" xfId="11582"/>
    <cellStyle name="20% - Accent3 2 4 3" xfId="11583"/>
    <cellStyle name="20% - Accent3 2 4 3 2" xfId="11584"/>
    <cellStyle name="20% - Accent3 2 4 4" xfId="11585"/>
    <cellStyle name="20% - Accent3 2 5" xfId="11586"/>
    <cellStyle name="20% - Accent3 2 5 2" xfId="11587"/>
    <cellStyle name="20% - Accent3 2 6" xfId="11588"/>
    <cellStyle name="20% - Accent3 2_12PCORC Wind Vestas and Royalties" xfId="11589"/>
    <cellStyle name="20% - Accent3 3" xfId="11590"/>
    <cellStyle name="20% - Accent3 3 2" xfId="11591"/>
    <cellStyle name="20% - Accent3 3 2 2" xfId="11592"/>
    <cellStyle name="20% - Accent3 3 2 2 2" xfId="11593"/>
    <cellStyle name="20% - Accent3 3 2 3" xfId="11594"/>
    <cellStyle name="20% - Accent3 3 2 3 2" xfId="11595"/>
    <cellStyle name="20% - Accent3 3 2 4" xfId="11596"/>
    <cellStyle name="20% - Accent3 3 2 4 2" xfId="11597"/>
    <cellStyle name="20% - Accent3 3 2 5" xfId="11598"/>
    <cellStyle name="20% - Accent3 3 3" xfId="11599"/>
    <cellStyle name="20% - Accent3 3 3 2" xfId="11600"/>
    <cellStyle name="20% - Accent3 3 3 2 2" xfId="11601"/>
    <cellStyle name="20% - Accent3 3 3 3" xfId="11602"/>
    <cellStyle name="20% - Accent3 3 4" xfId="11603"/>
    <cellStyle name="20% - Accent3 3 4 2" xfId="11604"/>
    <cellStyle name="20% - Accent3 3 5" xfId="11605"/>
    <cellStyle name="20% - Accent3 4" xfId="11606"/>
    <cellStyle name="20% - Accent3 4 2" xfId="11607"/>
    <cellStyle name="20% - Accent3 4 2 2" xfId="11608"/>
    <cellStyle name="20% - Accent3 4 2 2 2" xfId="11609"/>
    <cellStyle name="20% - Accent3 4 2 3" xfId="11610"/>
    <cellStyle name="20% - Accent3 4 3" xfId="11611"/>
    <cellStyle name="20% - Accent3 4 3 2" xfId="11612"/>
    <cellStyle name="20% - Accent3 4 4" xfId="11613"/>
    <cellStyle name="20% - Accent3 5" xfId="11614"/>
    <cellStyle name="20% - Accent3 5 2" xfId="11615"/>
    <cellStyle name="20% - Accent3 5 2 2" xfId="11616"/>
    <cellStyle name="20% - Accent3 5 3" xfId="11617"/>
    <cellStyle name="20% - Accent3 5 3 2" xfId="11618"/>
    <cellStyle name="20% - Accent3 5 4" xfId="11619"/>
    <cellStyle name="20% - Accent3 5 4 2" xfId="11620"/>
    <cellStyle name="20% - Accent3 5 5" xfId="11621"/>
    <cellStyle name="20% - Accent3 6" xfId="11622"/>
    <cellStyle name="20% - Accent3 6 2" xfId="11623"/>
    <cellStyle name="20% - Accent3 6 2 2" xfId="11624"/>
    <cellStyle name="20% - Accent3 6 3" xfId="11625"/>
    <cellStyle name="20% - Accent3 6 3 2" xfId="11626"/>
    <cellStyle name="20% - Accent3 6 4" xfId="11627"/>
    <cellStyle name="20% - Accent3 7" xfId="11628"/>
    <cellStyle name="20% - Accent3 7 2" xfId="11629"/>
    <cellStyle name="20% - Accent3 8" xfId="11630"/>
    <cellStyle name="20% - Accent3 8 2" xfId="11631"/>
    <cellStyle name="20% - Accent3 9" xfId="11632"/>
    <cellStyle name="20% - Accent3 9 2" xfId="11633"/>
    <cellStyle name="20% - Accent4 10" xfId="11634"/>
    <cellStyle name="20% - Accent4 10 2" xfId="11635"/>
    <cellStyle name="20% - Accent4 11" xfId="11636"/>
    <cellStyle name="20% - Accent4 12" xfId="11637"/>
    <cellStyle name="20% - Accent4 2" xfId="11638"/>
    <cellStyle name="20% - Accent4 2 2" xfId="11639"/>
    <cellStyle name="20% - Accent4 2 2 2" xfId="11640"/>
    <cellStyle name="20% - Accent4 2 2 2 2" xfId="11641"/>
    <cellStyle name="20% - Accent4 2 2 2 2 2" xfId="11642"/>
    <cellStyle name="20% - Accent4 2 2 2 3" xfId="11643"/>
    <cellStyle name="20% - Accent4 2 2 3" xfId="11644"/>
    <cellStyle name="20% - Accent4 2 2 3 2" xfId="11645"/>
    <cellStyle name="20% - Accent4 2 2 4" xfId="11646"/>
    <cellStyle name="20% - Accent4 2 3" xfId="11647"/>
    <cellStyle name="20% - Accent4 2 3 2" xfId="11648"/>
    <cellStyle name="20% - Accent4 2 3 2 2" xfId="11649"/>
    <cellStyle name="20% - Accent4 2 3 2 2 2" xfId="11650"/>
    <cellStyle name="20% - Accent4 2 3 2 3" xfId="11651"/>
    <cellStyle name="20% - Accent4 2 3 3" xfId="11652"/>
    <cellStyle name="20% - Accent4 2 3 3 2" xfId="11653"/>
    <cellStyle name="20% - Accent4 2 3 4" xfId="11654"/>
    <cellStyle name="20% - Accent4 2 4" xfId="11655"/>
    <cellStyle name="20% - Accent4 2 4 2" xfId="11656"/>
    <cellStyle name="20% - Accent4 2 4 2 2" xfId="11657"/>
    <cellStyle name="20% - Accent4 2 4 3" xfId="11658"/>
    <cellStyle name="20% - Accent4 2 4 3 2" xfId="11659"/>
    <cellStyle name="20% - Accent4 2 4 4" xfId="11660"/>
    <cellStyle name="20% - Accent4 2 5" xfId="11661"/>
    <cellStyle name="20% - Accent4 2 5 2" xfId="11662"/>
    <cellStyle name="20% - Accent4 2 6" xfId="11663"/>
    <cellStyle name="20% - Accent4 2_12PCORC Wind Vestas and Royalties" xfId="11664"/>
    <cellStyle name="20% - Accent4 3" xfId="11665"/>
    <cellStyle name="20% - Accent4 3 2" xfId="11666"/>
    <cellStyle name="20% - Accent4 3 2 2" xfId="11667"/>
    <cellStyle name="20% - Accent4 3 2 2 2" xfId="11668"/>
    <cellStyle name="20% - Accent4 3 2 3" xfId="11669"/>
    <cellStyle name="20% - Accent4 3 2 3 2" xfId="11670"/>
    <cellStyle name="20% - Accent4 3 2 4" xfId="11671"/>
    <cellStyle name="20% - Accent4 3 2 4 2" xfId="11672"/>
    <cellStyle name="20% - Accent4 3 2 5" xfId="11673"/>
    <cellStyle name="20% - Accent4 3 3" xfId="11674"/>
    <cellStyle name="20% - Accent4 3 3 2" xfId="11675"/>
    <cellStyle name="20% - Accent4 3 3 2 2" xfId="11676"/>
    <cellStyle name="20% - Accent4 3 3 3" xfId="11677"/>
    <cellStyle name="20% - Accent4 3 4" xfId="11678"/>
    <cellStyle name="20% - Accent4 3 4 2" xfId="11679"/>
    <cellStyle name="20% - Accent4 3 5" xfId="11680"/>
    <cellStyle name="20% - Accent4 4" xfId="11681"/>
    <cellStyle name="20% - Accent4 4 2" xfId="11682"/>
    <cellStyle name="20% - Accent4 4 2 2" xfId="11683"/>
    <cellStyle name="20% - Accent4 4 2 2 2" xfId="11684"/>
    <cellStyle name="20% - Accent4 4 2 3" xfId="11685"/>
    <cellStyle name="20% - Accent4 4 3" xfId="11686"/>
    <cellStyle name="20% - Accent4 4 3 2" xfId="11687"/>
    <cellStyle name="20% - Accent4 4 4" xfId="11688"/>
    <cellStyle name="20% - Accent4 5" xfId="11689"/>
    <cellStyle name="20% - Accent4 5 2" xfId="11690"/>
    <cellStyle name="20% - Accent4 5 2 2" xfId="11691"/>
    <cellStyle name="20% - Accent4 5 3" xfId="11692"/>
    <cellStyle name="20% - Accent4 5 3 2" xfId="11693"/>
    <cellStyle name="20% - Accent4 5 4" xfId="11694"/>
    <cellStyle name="20% - Accent4 5 4 2" xfId="11695"/>
    <cellStyle name="20% - Accent4 5 5" xfId="11696"/>
    <cellStyle name="20% - Accent4 6" xfId="11697"/>
    <cellStyle name="20% - Accent4 6 2" xfId="11698"/>
    <cellStyle name="20% - Accent4 6 2 2" xfId="11699"/>
    <cellStyle name="20% - Accent4 6 3" xfId="11700"/>
    <cellStyle name="20% - Accent4 6 3 2" xfId="11701"/>
    <cellStyle name="20% - Accent4 6 4" xfId="11702"/>
    <cellStyle name="20% - Accent4 7" xfId="11703"/>
    <cellStyle name="20% - Accent4 7 2" xfId="11704"/>
    <cellStyle name="20% - Accent4 8" xfId="11705"/>
    <cellStyle name="20% - Accent4 8 2" xfId="11706"/>
    <cellStyle name="20% - Accent4 9" xfId="11707"/>
    <cellStyle name="20% - Accent4 9 2" xfId="11708"/>
    <cellStyle name="20% - Accent5 10" xfId="11709"/>
    <cellStyle name="20% - Accent5 10 2" xfId="11710"/>
    <cellStyle name="20% - Accent5 11" xfId="11711"/>
    <cellStyle name="20% - Accent5 12" xfId="11712"/>
    <cellStyle name="20% - Accent5 2" xfId="11713"/>
    <cellStyle name="20% - Accent5 2 2" xfId="11714"/>
    <cellStyle name="20% - Accent5 2 2 2" xfId="11715"/>
    <cellStyle name="20% - Accent5 2 2 2 2" xfId="11716"/>
    <cellStyle name="20% - Accent5 2 2 2 2 2" xfId="11717"/>
    <cellStyle name="20% - Accent5 2 2 2 3" xfId="11718"/>
    <cellStyle name="20% - Accent5 2 2 3" xfId="11719"/>
    <cellStyle name="20% - Accent5 2 2 3 2" xfId="11720"/>
    <cellStyle name="20% - Accent5 2 2 4" xfId="11721"/>
    <cellStyle name="20% - Accent5 2 3" xfId="11722"/>
    <cellStyle name="20% - Accent5 2 3 2" xfId="11723"/>
    <cellStyle name="20% - Accent5 2 3 2 2" xfId="11724"/>
    <cellStyle name="20% - Accent5 2 3 2 2 2" xfId="11725"/>
    <cellStyle name="20% - Accent5 2 3 2 3" xfId="11726"/>
    <cellStyle name="20% - Accent5 2 3 3" xfId="11727"/>
    <cellStyle name="20% - Accent5 2 3 3 2" xfId="11728"/>
    <cellStyle name="20% - Accent5 2 3 4" xfId="11729"/>
    <cellStyle name="20% - Accent5 2 4" xfId="11730"/>
    <cellStyle name="20% - Accent5 2 4 2" xfId="11731"/>
    <cellStyle name="20% - Accent5 2 4 2 2" xfId="11732"/>
    <cellStyle name="20% - Accent5 2 4 3" xfId="11733"/>
    <cellStyle name="20% - Accent5 2 4 3 2" xfId="11734"/>
    <cellStyle name="20% - Accent5 2 4 4" xfId="11735"/>
    <cellStyle name="20% - Accent5 2 5" xfId="11736"/>
    <cellStyle name="20% - Accent5 2 5 2" xfId="11737"/>
    <cellStyle name="20% - Accent5 2 6" xfId="11738"/>
    <cellStyle name="20% - Accent5 2_12PCORC Wind Vestas and Royalties" xfId="11739"/>
    <cellStyle name="20% - Accent5 3" xfId="11740"/>
    <cellStyle name="20% - Accent5 3 2" xfId="11741"/>
    <cellStyle name="20% - Accent5 3 2 2" xfId="11742"/>
    <cellStyle name="20% - Accent5 3 2 2 2" xfId="11743"/>
    <cellStyle name="20% - Accent5 3 2 3" xfId="11744"/>
    <cellStyle name="20% - Accent5 3 2 3 2" xfId="11745"/>
    <cellStyle name="20% - Accent5 3 2 4" xfId="11746"/>
    <cellStyle name="20% - Accent5 3 2 4 2" xfId="11747"/>
    <cellStyle name="20% - Accent5 3 2 5" xfId="11748"/>
    <cellStyle name="20% - Accent5 3 3" xfId="11749"/>
    <cellStyle name="20% - Accent5 3 3 2" xfId="11750"/>
    <cellStyle name="20% - Accent5 3 3 2 2" xfId="11751"/>
    <cellStyle name="20% - Accent5 3 3 3" xfId="11752"/>
    <cellStyle name="20% - Accent5 3 4" xfId="11753"/>
    <cellStyle name="20% - Accent5 3 4 2" xfId="11754"/>
    <cellStyle name="20% - Accent5 3 5" xfId="11755"/>
    <cellStyle name="20% - Accent5 4" xfId="11756"/>
    <cellStyle name="20% - Accent5 4 2" xfId="11757"/>
    <cellStyle name="20% - Accent5 4 2 2" xfId="11758"/>
    <cellStyle name="20% - Accent5 4 2 2 2" xfId="11759"/>
    <cellStyle name="20% - Accent5 4 2 3" xfId="11760"/>
    <cellStyle name="20% - Accent5 4 3" xfId="11761"/>
    <cellStyle name="20% - Accent5 4 3 2" xfId="11762"/>
    <cellStyle name="20% - Accent5 4 4" xfId="11763"/>
    <cellStyle name="20% - Accent5 5" xfId="11764"/>
    <cellStyle name="20% - Accent5 5 2" xfId="11765"/>
    <cellStyle name="20% - Accent5 5 2 2" xfId="11766"/>
    <cellStyle name="20% - Accent5 5 3" xfId="11767"/>
    <cellStyle name="20% - Accent5 5 3 2" xfId="11768"/>
    <cellStyle name="20% - Accent5 5 4" xfId="11769"/>
    <cellStyle name="20% - Accent5 6" xfId="11770"/>
    <cellStyle name="20% - Accent5 6 2" xfId="11771"/>
    <cellStyle name="20% - Accent5 6 2 2" xfId="11772"/>
    <cellStyle name="20% - Accent5 6 3" xfId="11773"/>
    <cellStyle name="20% - Accent5 6 3 2" xfId="11774"/>
    <cellStyle name="20% - Accent5 6 4" xfId="11775"/>
    <cellStyle name="20% - Accent5 7" xfId="11776"/>
    <cellStyle name="20% - Accent5 7 2" xfId="11777"/>
    <cellStyle name="20% - Accent5 8" xfId="11778"/>
    <cellStyle name="20% - Accent5 8 2" xfId="11779"/>
    <cellStyle name="20% - Accent5 9" xfId="11780"/>
    <cellStyle name="20% - Accent5 9 2" xfId="11781"/>
    <cellStyle name="20% - Accent6 10" xfId="11782"/>
    <cellStyle name="20% - Accent6 10 2" xfId="11783"/>
    <cellStyle name="20% - Accent6 11" xfId="11784"/>
    <cellStyle name="20% - Accent6 12" xfId="11785"/>
    <cellStyle name="20% - Accent6 2" xfId="11786"/>
    <cellStyle name="20% - Accent6 2 2" xfId="11787"/>
    <cellStyle name="20% - Accent6 2 2 2" xfId="11788"/>
    <cellStyle name="20% - Accent6 2 2 2 2" xfId="11789"/>
    <cellStyle name="20% - Accent6 2 2 2 2 2" xfId="11790"/>
    <cellStyle name="20% - Accent6 2 2 2 3" xfId="11791"/>
    <cellStyle name="20% - Accent6 2 2 3" xfId="11792"/>
    <cellStyle name="20% - Accent6 2 2 3 2" xfId="11793"/>
    <cellStyle name="20% - Accent6 2 2 4" xfId="11794"/>
    <cellStyle name="20% - Accent6 2 3" xfId="11795"/>
    <cellStyle name="20% - Accent6 2 3 2" xfId="11796"/>
    <cellStyle name="20% - Accent6 2 3 2 2" xfId="11797"/>
    <cellStyle name="20% - Accent6 2 3 2 2 2" xfId="11798"/>
    <cellStyle name="20% - Accent6 2 3 2 3" xfId="11799"/>
    <cellStyle name="20% - Accent6 2 3 3" xfId="11800"/>
    <cellStyle name="20% - Accent6 2 3 3 2" xfId="11801"/>
    <cellStyle name="20% - Accent6 2 3 4" xfId="11802"/>
    <cellStyle name="20% - Accent6 2 4" xfId="11803"/>
    <cellStyle name="20% - Accent6 2 4 2" xfId="11804"/>
    <cellStyle name="20% - Accent6 2 4 2 2" xfId="11805"/>
    <cellStyle name="20% - Accent6 2 4 3" xfId="11806"/>
    <cellStyle name="20% - Accent6 2 4 3 2" xfId="11807"/>
    <cellStyle name="20% - Accent6 2 4 4" xfId="11808"/>
    <cellStyle name="20% - Accent6 2 5" xfId="11809"/>
    <cellStyle name="20% - Accent6 2 5 2" xfId="11810"/>
    <cellStyle name="20% - Accent6 2 6" xfId="11811"/>
    <cellStyle name="20% - Accent6 2_12PCORC Wind Vestas and Royalties" xfId="11812"/>
    <cellStyle name="20% - Accent6 3" xfId="11813"/>
    <cellStyle name="20% - Accent6 3 2" xfId="11814"/>
    <cellStyle name="20% - Accent6 3 2 2" xfId="11815"/>
    <cellStyle name="20% - Accent6 3 2 2 2" xfId="11816"/>
    <cellStyle name="20% - Accent6 3 2 3" xfId="11817"/>
    <cellStyle name="20% - Accent6 3 2 3 2" xfId="11818"/>
    <cellStyle name="20% - Accent6 3 2 4" xfId="11819"/>
    <cellStyle name="20% - Accent6 3 2 4 2" xfId="11820"/>
    <cellStyle name="20% - Accent6 3 2 5" xfId="11821"/>
    <cellStyle name="20% - Accent6 3 3" xfId="11822"/>
    <cellStyle name="20% - Accent6 3 3 2" xfId="11823"/>
    <cellStyle name="20% - Accent6 3 3 2 2" xfId="11824"/>
    <cellStyle name="20% - Accent6 3 3 3" xfId="11825"/>
    <cellStyle name="20% - Accent6 3 4" xfId="11826"/>
    <cellStyle name="20% - Accent6 3 4 2" xfId="11827"/>
    <cellStyle name="20% - Accent6 3 5" xfId="11828"/>
    <cellStyle name="20% - Accent6 4" xfId="11829"/>
    <cellStyle name="20% - Accent6 4 2" xfId="11830"/>
    <cellStyle name="20% - Accent6 4 2 2" xfId="11831"/>
    <cellStyle name="20% - Accent6 4 2 2 2" xfId="11832"/>
    <cellStyle name="20% - Accent6 4 2 3" xfId="11833"/>
    <cellStyle name="20% - Accent6 4 3" xfId="11834"/>
    <cellStyle name="20% - Accent6 4 3 2" xfId="11835"/>
    <cellStyle name="20% - Accent6 4 4" xfId="11836"/>
    <cellStyle name="20% - Accent6 5" xfId="11837"/>
    <cellStyle name="20% - Accent6 5 2" xfId="11838"/>
    <cellStyle name="20% - Accent6 5 2 2" xfId="11839"/>
    <cellStyle name="20% - Accent6 5 3" xfId="11840"/>
    <cellStyle name="20% - Accent6 5 3 2" xfId="11841"/>
    <cellStyle name="20% - Accent6 5 4" xfId="11842"/>
    <cellStyle name="20% - Accent6 5 4 2" xfId="11843"/>
    <cellStyle name="20% - Accent6 5 5" xfId="11844"/>
    <cellStyle name="20% - Accent6 6" xfId="11845"/>
    <cellStyle name="20% - Accent6 6 2" xfId="11846"/>
    <cellStyle name="20% - Accent6 6 2 2" xfId="11847"/>
    <cellStyle name="20% - Accent6 6 3" xfId="11848"/>
    <cellStyle name="20% - Accent6 6 3 2" xfId="11849"/>
    <cellStyle name="20% - Accent6 6 4" xfId="11850"/>
    <cellStyle name="20% - Accent6 7" xfId="11851"/>
    <cellStyle name="20% - Accent6 7 2" xfId="11852"/>
    <cellStyle name="20% - Accent6 8" xfId="11853"/>
    <cellStyle name="20% - Accent6 8 2" xfId="11854"/>
    <cellStyle name="20% - Accent6 9" xfId="11855"/>
    <cellStyle name="20% - Accent6 9 2" xfId="11856"/>
    <cellStyle name="40% - Accent1 10" xfId="11857"/>
    <cellStyle name="40% - Accent1 10 2" xfId="11858"/>
    <cellStyle name="40% - Accent1 11" xfId="11859"/>
    <cellStyle name="40% - Accent1 12" xfId="11860"/>
    <cellStyle name="40% - Accent1 2" xfId="11861"/>
    <cellStyle name="40% - Accent1 2 2" xfId="11862"/>
    <cellStyle name="40% - Accent1 2 2 2" xfId="11863"/>
    <cellStyle name="40% - Accent1 2 2 2 2" xfId="11864"/>
    <cellStyle name="40% - Accent1 2 2 2 2 2" xfId="11865"/>
    <cellStyle name="40% - Accent1 2 2 2 3" xfId="11866"/>
    <cellStyle name="40% - Accent1 2 2 3" xfId="11867"/>
    <cellStyle name="40% - Accent1 2 2 3 2" xfId="11868"/>
    <cellStyle name="40% - Accent1 2 2 4" xfId="11869"/>
    <cellStyle name="40% - Accent1 2 3" xfId="11870"/>
    <cellStyle name="40% - Accent1 2 3 2" xfId="11871"/>
    <cellStyle name="40% - Accent1 2 3 2 2" xfId="11872"/>
    <cellStyle name="40% - Accent1 2 3 2 2 2" xfId="11873"/>
    <cellStyle name="40% - Accent1 2 3 2 3" xfId="11874"/>
    <cellStyle name="40% - Accent1 2 3 3" xfId="11875"/>
    <cellStyle name="40% - Accent1 2 3 3 2" xfId="11876"/>
    <cellStyle name="40% - Accent1 2 3 4" xfId="11877"/>
    <cellStyle name="40% - Accent1 2 4" xfId="11878"/>
    <cellStyle name="40% - Accent1 2 4 2" xfId="11879"/>
    <cellStyle name="40% - Accent1 2 4 2 2" xfId="11880"/>
    <cellStyle name="40% - Accent1 2 4 3" xfId="11881"/>
    <cellStyle name="40% - Accent1 2 4 3 2" xfId="11882"/>
    <cellStyle name="40% - Accent1 2 4 4" xfId="11883"/>
    <cellStyle name="40% - Accent1 2 5" xfId="11884"/>
    <cellStyle name="40% - Accent1 2 5 2" xfId="11885"/>
    <cellStyle name="40% - Accent1 2 6" xfId="11886"/>
    <cellStyle name="40% - Accent1 2_12PCORC Wind Vestas and Royalties" xfId="11887"/>
    <cellStyle name="40% - Accent1 3" xfId="11888"/>
    <cellStyle name="40% - Accent1 3 2" xfId="11889"/>
    <cellStyle name="40% - Accent1 3 2 2" xfId="11890"/>
    <cellStyle name="40% - Accent1 3 2 2 2" xfId="11891"/>
    <cellStyle name="40% - Accent1 3 2 3" xfId="11892"/>
    <cellStyle name="40% - Accent1 3 2 3 2" xfId="11893"/>
    <cellStyle name="40% - Accent1 3 2 4" xfId="11894"/>
    <cellStyle name="40% - Accent1 3 2 4 2" xfId="11895"/>
    <cellStyle name="40% - Accent1 3 2 5" xfId="11896"/>
    <cellStyle name="40% - Accent1 3 3" xfId="11897"/>
    <cellStyle name="40% - Accent1 3 3 2" xfId="11898"/>
    <cellStyle name="40% - Accent1 3 3 2 2" xfId="11899"/>
    <cellStyle name="40% - Accent1 3 3 3" xfId="11900"/>
    <cellStyle name="40% - Accent1 3 4" xfId="11901"/>
    <cellStyle name="40% - Accent1 3 4 2" xfId="11902"/>
    <cellStyle name="40% - Accent1 3 5" xfId="11903"/>
    <cellStyle name="40% - Accent1 4" xfId="11904"/>
    <cellStyle name="40% - Accent1 4 2" xfId="11905"/>
    <cellStyle name="40% - Accent1 4 2 2" xfId="11906"/>
    <cellStyle name="40% - Accent1 4 2 2 2" xfId="11907"/>
    <cellStyle name="40% - Accent1 4 2 3" xfId="11908"/>
    <cellStyle name="40% - Accent1 4 3" xfId="11909"/>
    <cellStyle name="40% - Accent1 4 3 2" xfId="11910"/>
    <cellStyle name="40% - Accent1 4 4" xfId="11911"/>
    <cellStyle name="40% - Accent1 5" xfId="11912"/>
    <cellStyle name="40% - Accent1 5 2" xfId="11913"/>
    <cellStyle name="40% - Accent1 5 2 2" xfId="11914"/>
    <cellStyle name="40% - Accent1 5 3" xfId="11915"/>
    <cellStyle name="40% - Accent1 5 3 2" xfId="11916"/>
    <cellStyle name="40% - Accent1 5 4" xfId="11917"/>
    <cellStyle name="40% - Accent1 5 4 2" xfId="11918"/>
    <cellStyle name="40% - Accent1 5 5" xfId="11919"/>
    <cellStyle name="40% - Accent1 6" xfId="11920"/>
    <cellStyle name="40% - Accent1 6 2" xfId="11921"/>
    <cellStyle name="40% - Accent1 6 2 2" xfId="11922"/>
    <cellStyle name="40% - Accent1 6 3" xfId="11923"/>
    <cellStyle name="40% - Accent1 6 3 2" xfId="11924"/>
    <cellStyle name="40% - Accent1 6 4" xfId="11925"/>
    <cellStyle name="40% - Accent1 7" xfId="11926"/>
    <cellStyle name="40% - Accent1 7 2" xfId="11927"/>
    <cellStyle name="40% - Accent1 8" xfId="11928"/>
    <cellStyle name="40% - Accent1 8 2" xfId="11929"/>
    <cellStyle name="40% - Accent1 9" xfId="11930"/>
    <cellStyle name="40% - Accent1 9 2" xfId="11931"/>
    <cellStyle name="40% - Accent2 10" xfId="11932"/>
    <cellStyle name="40% - Accent2 10 2" xfId="11933"/>
    <cellStyle name="40% - Accent2 11" xfId="11934"/>
    <cellStyle name="40% - Accent2 12" xfId="11935"/>
    <cellStyle name="40% - Accent2 2" xfId="11936"/>
    <cellStyle name="40% - Accent2 2 2" xfId="11937"/>
    <cellStyle name="40% - Accent2 2 2 2" xfId="11938"/>
    <cellStyle name="40% - Accent2 2 2 2 2" xfId="11939"/>
    <cellStyle name="40% - Accent2 2 2 2 2 2" xfId="11940"/>
    <cellStyle name="40% - Accent2 2 2 2 3" xfId="11941"/>
    <cellStyle name="40% - Accent2 2 2 3" xfId="11942"/>
    <cellStyle name="40% - Accent2 2 2 3 2" xfId="11943"/>
    <cellStyle name="40% - Accent2 2 2 4" xfId="11944"/>
    <cellStyle name="40% - Accent2 2 3" xfId="11945"/>
    <cellStyle name="40% - Accent2 2 3 2" xfId="11946"/>
    <cellStyle name="40% - Accent2 2 3 2 2" xfId="11947"/>
    <cellStyle name="40% - Accent2 2 3 2 2 2" xfId="11948"/>
    <cellStyle name="40% - Accent2 2 3 2 3" xfId="11949"/>
    <cellStyle name="40% - Accent2 2 3 3" xfId="11950"/>
    <cellStyle name="40% - Accent2 2 3 3 2" xfId="11951"/>
    <cellStyle name="40% - Accent2 2 3 4" xfId="11952"/>
    <cellStyle name="40% - Accent2 2 4" xfId="11953"/>
    <cellStyle name="40% - Accent2 2 4 2" xfId="11954"/>
    <cellStyle name="40% - Accent2 2 4 2 2" xfId="11955"/>
    <cellStyle name="40% - Accent2 2 4 3" xfId="11956"/>
    <cellStyle name="40% - Accent2 2 4 3 2" xfId="11957"/>
    <cellStyle name="40% - Accent2 2 4 4" xfId="11958"/>
    <cellStyle name="40% - Accent2 2 5" xfId="11959"/>
    <cellStyle name="40% - Accent2 2 5 2" xfId="11960"/>
    <cellStyle name="40% - Accent2 2 6" xfId="11961"/>
    <cellStyle name="40% - Accent2 2_12PCORC Wind Vestas and Royalties" xfId="11962"/>
    <cellStyle name="40% - Accent2 3" xfId="11963"/>
    <cellStyle name="40% - Accent2 3 2" xfId="11964"/>
    <cellStyle name="40% - Accent2 3 2 2" xfId="11965"/>
    <cellStyle name="40% - Accent2 3 2 2 2" xfId="11966"/>
    <cellStyle name="40% - Accent2 3 2 3" xfId="11967"/>
    <cellStyle name="40% - Accent2 3 2 3 2" xfId="11968"/>
    <cellStyle name="40% - Accent2 3 2 4" xfId="11969"/>
    <cellStyle name="40% - Accent2 3 2 4 2" xfId="11970"/>
    <cellStyle name="40% - Accent2 3 2 5" xfId="11971"/>
    <cellStyle name="40% - Accent2 3 3" xfId="11972"/>
    <cellStyle name="40% - Accent2 3 3 2" xfId="11973"/>
    <cellStyle name="40% - Accent2 3 3 2 2" xfId="11974"/>
    <cellStyle name="40% - Accent2 3 3 3" xfId="11975"/>
    <cellStyle name="40% - Accent2 3 4" xfId="11976"/>
    <cellStyle name="40% - Accent2 3 4 2" xfId="11977"/>
    <cellStyle name="40% - Accent2 3 5" xfId="11978"/>
    <cellStyle name="40% - Accent2 4" xfId="11979"/>
    <cellStyle name="40% - Accent2 4 2" xfId="11980"/>
    <cellStyle name="40% - Accent2 4 2 2" xfId="11981"/>
    <cellStyle name="40% - Accent2 4 2 2 2" xfId="11982"/>
    <cellStyle name="40% - Accent2 4 2 3" xfId="11983"/>
    <cellStyle name="40% - Accent2 4 3" xfId="11984"/>
    <cellStyle name="40% - Accent2 4 3 2" xfId="11985"/>
    <cellStyle name="40% - Accent2 4 4" xfId="11986"/>
    <cellStyle name="40% - Accent2 5" xfId="11987"/>
    <cellStyle name="40% - Accent2 5 2" xfId="11988"/>
    <cellStyle name="40% - Accent2 5 2 2" xfId="11989"/>
    <cellStyle name="40% - Accent2 5 3" xfId="11990"/>
    <cellStyle name="40% - Accent2 5 3 2" xfId="11991"/>
    <cellStyle name="40% - Accent2 5 4" xfId="11992"/>
    <cellStyle name="40% - Accent2 6" xfId="11993"/>
    <cellStyle name="40% - Accent2 6 2" xfId="11994"/>
    <cellStyle name="40% - Accent2 6 2 2" xfId="11995"/>
    <cellStyle name="40% - Accent2 6 3" xfId="11996"/>
    <cellStyle name="40% - Accent2 6 3 2" xfId="11997"/>
    <cellStyle name="40% - Accent2 6 4" xfId="11998"/>
    <cellStyle name="40% - Accent2 7" xfId="11999"/>
    <cellStyle name="40% - Accent2 7 2" xfId="12000"/>
    <cellStyle name="40% - Accent2 8" xfId="12001"/>
    <cellStyle name="40% - Accent2 8 2" xfId="12002"/>
    <cellStyle name="40% - Accent2 9" xfId="12003"/>
    <cellStyle name="40% - Accent2 9 2" xfId="12004"/>
    <cellStyle name="40% - Accent3 10" xfId="12005"/>
    <cellStyle name="40% - Accent3 10 2" xfId="12006"/>
    <cellStyle name="40% - Accent3 11" xfId="12007"/>
    <cellStyle name="40% - Accent3 12" xfId="12008"/>
    <cellStyle name="40% - Accent3 2" xfId="12009"/>
    <cellStyle name="40% - Accent3 2 2" xfId="12010"/>
    <cellStyle name="40% - Accent3 2 2 2" xfId="12011"/>
    <cellStyle name="40% - Accent3 2 2 2 2" xfId="12012"/>
    <cellStyle name="40% - Accent3 2 2 2 2 2" xfId="12013"/>
    <cellStyle name="40% - Accent3 2 2 2 3" xfId="12014"/>
    <cellStyle name="40% - Accent3 2 2 3" xfId="12015"/>
    <cellStyle name="40% - Accent3 2 2 3 2" xfId="12016"/>
    <cellStyle name="40% - Accent3 2 2 4" xfId="12017"/>
    <cellStyle name="40% - Accent3 2 3" xfId="12018"/>
    <cellStyle name="40% - Accent3 2 3 2" xfId="12019"/>
    <cellStyle name="40% - Accent3 2 3 2 2" xfId="12020"/>
    <cellStyle name="40% - Accent3 2 3 2 2 2" xfId="12021"/>
    <cellStyle name="40% - Accent3 2 3 2 3" xfId="12022"/>
    <cellStyle name="40% - Accent3 2 3 3" xfId="12023"/>
    <cellStyle name="40% - Accent3 2 3 3 2" xfId="12024"/>
    <cellStyle name="40% - Accent3 2 3 4" xfId="12025"/>
    <cellStyle name="40% - Accent3 2 4" xfId="12026"/>
    <cellStyle name="40% - Accent3 2 4 2" xfId="12027"/>
    <cellStyle name="40% - Accent3 2 4 2 2" xfId="12028"/>
    <cellStyle name="40% - Accent3 2 4 3" xfId="12029"/>
    <cellStyle name="40% - Accent3 2 4 3 2" xfId="12030"/>
    <cellStyle name="40% - Accent3 2 4 4" xfId="12031"/>
    <cellStyle name="40% - Accent3 2 5" xfId="12032"/>
    <cellStyle name="40% - Accent3 2 5 2" xfId="12033"/>
    <cellStyle name="40% - Accent3 2 6" xfId="12034"/>
    <cellStyle name="40% - Accent3 2_12PCORC Wind Vestas and Royalties" xfId="12035"/>
    <cellStyle name="40% - Accent3 3" xfId="12036"/>
    <cellStyle name="40% - Accent3 3 2" xfId="12037"/>
    <cellStyle name="40% - Accent3 3 2 2" xfId="12038"/>
    <cellStyle name="40% - Accent3 3 2 2 2" xfId="12039"/>
    <cellStyle name="40% - Accent3 3 2 3" xfId="12040"/>
    <cellStyle name="40% - Accent3 3 2 3 2" xfId="12041"/>
    <cellStyle name="40% - Accent3 3 2 4" xfId="12042"/>
    <cellStyle name="40% - Accent3 3 2 4 2" xfId="12043"/>
    <cellStyle name="40% - Accent3 3 2 5" xfId="12044"/>
    <cellStyle name="40% - Accent3 3 3" xfId="12045"/>
    <cellStyle name="40% - Accent3 3 3 2" xfId="12046"/>
    <cellStyle name="40% - Accent3 3 3 2 2" xfId="12047"/>
    <cellStyle name="40% - Accent3 3 3 3" xfId="12048"/>
    <cellStyle name="40% - Accent3 3 4" xfId="12049"/>
    <cellStyle name="40% - Accent3 3 4 2" xfId="12050"/>
    <cellStyle name="40% - Accent3 3 5" xfId="12051"/>
    <cellStyle name="40% - Accent3 4" xfId="12052"/>
    <cellStyle name="40% - Accent3 4 2" xfId="12053"/>
    <cellStyle name="40% - Accent3 4 2 2" xfId="12054"/>
    <cellStyle name="40% - Accent3 4 2 2 2" xfId="12055"/>
    <cellStyle name="40% - Accent3 4 2 3" xfId="12056"/>
    <cellStyle name="40% - Accent3 4 3" xfId="12057"/>
    <cellStyle name="40% - Accent3 4 3 2" xfId="12058"/>
    <cellStyle name="40% - Accent3 4 4" xfId="12059"/>
    <cellStyle name="40% - Accent3 5" xfId="12060"/>
    <cellStyle name="40% - Accent3 5 2" xfId="12061"/>
    <cellStyle name="40% - Accent3 5 2 2" xfId="12062"/>
    <cellStyle name="40% - Accent3 5 3" xfId="12063"/>
    <cellStyle name="40% - Accent3 5 3 2" xfId="12064"/>
    <cellStyle name="40% - Accent3 5 4" xfId="12065"/>
    <cellStyle name="40% - Accent3 5 4 2" xfId="12066"/>
    <cellStyle name="40% - Accent3 5 5" xfId="12067"/>
    <cellStyle name="40% - Accent3 6" xfId="12068"/>
    <cellStyle name="40% - Accent3 6 2" xfId="12069"/>
    <cellStyle name="40% - Accent3 6 2 2" xfId="12070"/>
    <cellStyle name="40% - Accent3 6 3" xfId="12071"/>
    <cellStyle name="40% - Accent3 6 3 2" xfId="12072"/>
    <cellStyle name="40% - Accent3 6 4" xfId="12073"/>
    <cellStyle name="40% - Accent3 7" xfId="12074"/>
    <cellStyle name="40% - Accent3 7 2" xfId="12075"/>
    <cellStyle name="40% - Accent3 8" xfId="12076"/>
    <cellStyle name="40% - Accent3 8 2" xfId="12077"/>
    <cellStyle name="40% - Accent3 9" xfId="12078"/>
    <cellStyle name="40% - Accent3 9 2" xfId="12079"/>
    <cellStyle name="40% - Accent4 10" xfId="12080"/>
    <cellStyle name="40% - Accent4 10 2" xfId="12081"/>
    <cellStyle name="40% - Accent4 11" xfId="12082"/>
    <cellStyle name="40% - Accent4 12" xfId="12083"/>
    <cellStyle name="40% - Accent4 2" xfId="12084"/>
    <cellStyle name="40% - Accent4 2 2" xfId="12085"/>
    <cellStyle name="40% - Accent4 2 2 2" xfId="12086"/>
    <cellStyle name="40% - Accent4 2 2 2 2" xfId="12087"/>
    <cellStyle name="40% - Accent4 2 2 2 2 2" xfId="12088"/>
    <cellStyle name="40% - Accent4 2 2 2 3" xfId="12089"/>
    <cellStyle name="40% - Accent4 2 2 3" xfId="12090"/>
    <cellStyle name="40% - Accent4 2 2 3 2" xfId="12091"/>
    <cellStyle name="40% - Accent4 2 2 4" xfId="12092"/>
    <cellStyle name="40% - Accent4 2 3" xfId="12093"/>
    <cellStyle name="40% - Accent4 2 3 2" xfId="12094"/>
    <cellStyle name="40% - Accent4 2 3 2 2" xfId="12095"/>
    <cellStyle name="40% - Accent4 2 3 2 2 2" xfId="12096"/>
    <cellStyle name="40% - Accent4 2 3 2 3" xfId="12097"/>
    <cellStyle name="40% - Accent4 2 3 3" xfId="12098"/>
    <cellStyle name="40% - Accent4 2 3 3 2" xfId="12099"/>
    <cellStyle name="40% - Accent4 2 3 4" xfId="12100"/>
    <cellStyle name="40% - Accent4 2 4" xfId="12101"/>
    <cellStyle name="40% - Accent4 2 4 2" xfId="12102"/>
    <cellStyle name="40% - Accent4 2 4 2 2" xfId="12103"/>
    <cellStyle name="40% - Accent4 2 4 3" xfId="12104"/>
    <cellStyle name="40% - Accent4 2 4 3 2" xfId="12105"/>
    <cellStyle name="40% - Accent4 2 4 4" xfId="12106"/>
    <cellStyle name="40% - Accent4 2 5" xfId="12107"/>
    <cellStyle name="40% - Accent4 2 5 2" xfId="12108"/>
    <cellStyle name="40% - Accent4 2 6" xfId="12109"/>
    <cellStyle name="40% - Accent4 2_12PCORC Wind Vestas and Royalties" xfId="12110"/>
    <cellStyle name="40% - Accent4 3" xfId="12111"/>
    <cellStyle name="40% - Accent4 3 2" xfId="12112"/>
    <cellStyle name="40% - Accent4 3 2 2" xfId="12113"/>
    <cellStyle name="40% - Accent4 3 2 2 2" xfId="12114"/>
    <cellStyle name="40% - Accent4 3 2 3" xfId="12115"/>
    <cellStyle name="40% - Accent4 3 2 3 2" xfId="12116"/>
    <cellStyle name="40% - Accent4 3 2 4" xfId="12117"/>
    <cellStyle name="40% - Accent4 3 2 4 2" xfId="12118"/>
    <cellStyle name="40% - Accent4 3 2 5" xfId="12119"/>
    <cellStyle name="40% - Accent4 3 3" xfId="12120"/>
    <cellStyle name="40% - Accent4 3 3 2" xfId="12121"/>
    <cellStyle name="40% - Accent4 3 3 2 2" xfId="12122"/>
    <cellStyle name="40% - Accent4 3 3 3" xfId="12123"/>
    <cellStyle name="40% - Accent4 3 4" xfId="12124"/>
    <cellStyle name="40% - Accent4 3 4 2" xfId="12125"/>
    <cellStyle name="40% - Accent4 3 5" xfId="12126"/>
    <cellStyle name="40% - Accent4 4" xfId="12127"/>
    <cellStyle name="40% - Accent4 4 2" xfId="12128"/>
    <cellStyle name="40% - Accent4 4 2 2" xfId="12129"/>
    <cellStyle name="40% - Accent4 4 2 2 2" xfId="12130"/>
    <cellStyle name="40% - Accent4 4 2 3" xfId="12131"/>
    <cellStyle name="40% - Accent4 4 3" xfId="12132"/>
    <cellStyle name="40% - Accent4 4 3 2" xfId="12133"/>
    <cellStyle name="40% - Accent4 4 4" xfId="12134"/>
    <cellStyle name="40% - Accent4 5" xfId="12135"/>
    <cellStyle name="40% - Accent4 5 2" xfId="12136"/>
    <cellStyle name="40% - Accent4 5 2 2" xfId="12137"/>
    <cellStyle name="40% - Accent4 5 3" xfId="12138"/>
    <cellStyle name="40% - Accent4 5 3 2" xfId="12139"/>
    <cellStyle name="40% - Accent4 5 4" xfId="12140"/>
    <cellStyle name="40% - Accent4 5 4 2" xfId="12141"/>
    <cellStyle name="40% - Accent4 5 5" xfId="12142"/>
    <cellStyle name="40% - Accent4 6" xfId="12143"/>
    <cellStyle name="40% - Accent4 6 2" xfId="12144"/>
    <cellStyle name="40% - Accent4 6 2 2" xfId="12145"/>
    <cellStyle name="40% - Accent4 6 3" xfId="12146"/>
    <cellStyle name="40% - Accent4 6 3 2" xfId="12147"/>
    <cellStyle name="40% - Accent4 6 4" xfId="12148"/>
    <cellStyle name="40% - Accent4 7" xfId="12149"/>
    <cellStyle name="40% - Accent4 7 2" xfId="12150"/>
    <cellStyle name="40% - Accent4 8" xfId="12151"/>
    <cellStyle name="40% - Accent4 8 2" xfId="12152"/>
    <cellStyle name="40% - Accent4 9" xfId="12153"/>
    <cellStyle name="40% - Accent4 9 2" xfId="12154"/>
    <cellStyle name="40% - Accent5 10" xfId="12155"/>
    <cellStyle name="40% - Accent5 10 2" xfId="12156"/>
    <cellStyle name="40% - Accent5 11" xfId="12157"/>
    <cellStyle name="40% - Accent5 12" xfId="12158"/>
    <cellStyle name="40% - Accent5 2" xfId="12159"/>
    <cellStyle name="40% - Accent5 2 2" xfId="12160"/>
    <cellStyle name="40% - Accent5 2 2 2" xfId="12161"/>
    <cellStyle name="40% - Accent5 2 2 2 2" xfId="12162"/>
    <cellStyle name="40% - Accent5 2 2 2 2 2" xfId="12163"/>
    <cellStyle name="40% - Accent5 2 2 2 3" xfId="12164"/>
    <cellStyle name="40% - Accent5 2 2 3" xfId="12165"/>
    <cellStyle name="40% - Accent5 2 2 3 2" xfId="12166"/>
    <cellStyle name="40% - Accent5 2 2 4" xfId="12167"/>
    <cellStyle name="40% - Accent5 2 3" xfId="12168"/>
    <cellStyle name="40% - Accent5 2 3 2" xfId="12169"/>
    <cellStyle name="40% - Accent5 2 3 2 2" xfId="12170"/>
    <cellStyle name="40% - Accent5 2 3 2 2 2" xfId="12171"/>
    <cellStyle name="40% - Accent5 2 3 2 3" xfId="12172"/>
    <cellStyle name="40% - Accent5 2 3 3" xfId="12173"/>
    <cellStyle name="40% - Accent5 2 3 3 2" xfId="12174"/>
    <cellStyle name="40% - Accent5 2 3 4" xfId="12175"/>
    <cellStyle name="40% - Accent5 2 4" xfId="12176"/>
    <cellStyle name="40% - Accent5 2 4 2" xfId="12177"/>
    <cellStyle name="40% - Accent5 2 4 2 2" xfId="12178"/>
    <cellStyle name="40% - Accent5 2 4 3" xfId="12179"/>
    <cellStyle name="40% - Accent5 2 4 3 2" xfId="12180"/>
    <cellStyle name="40% - Accent5 2 4 4" xfId="12181"/>
    <cellStyle name="40% - Accent5 2 5" xfId="12182"/>
    <cellStyle name="40% - Accent5 2 5 2" xfId="12183"/>
    <cellStyle name="40% - Accent5 2 6" xfId="12184"/>
    <cellStyle name="40% - Accent5 2_12PCORC Wind Vestas and Royalties" xfId="12185"/>
    <cellStyle name="40% - Accent5 3" xfId="12186"/>
    <cellStyle name="40% - Accent5 3 2" xfId="12187"/>
    <cellStyle name="40% - Accent5 3 2 2" xfId="12188"/>
    <cellStyle name="40% - Accent5 3 2 2 2" xfId="12189"/>
    <cellStyle name="40% - Accent5 3 2 3" xfId="12190"/>
    <cellStyle name="40% - Accent5 3 2 3 2" xfId="12191"/>
    <cellStyle name="40% - Accent5 3 2 4" xfId="12192"/>
    <cellStyle name="40% - Accent5 3 2 4 2" xfId="12193"/>
    <cellStyle name="40% - Accent5 3 2 5" xfId="12194"/>
    <cellStyle name="40% - Accent5 3 3" xfId="12195"/>
    <cellStyle name="40% - Accent5 3 3 2" xfId="12196"/>
    <cellStyle name="40% - Accent5 3 3 2 2" xfId="12197"/>
    <cellStyle name="40% - Accent5 3 3 3" xfId="12198"/>
    <cellStyle name="40% - Accent5 3 4" xfId="12199"/>
    <cellStyle name="40% - Accent5 3 4 2" xfId="12200"/>
    <cellStyle name="40% - Accent5 3 5" xfId="12201"/>
    <cellStyle name="40% - Accent5 4" xfId="12202"/>
    <cellStyle name="40% - Accent5 4 2" xfId="12203"/>
    <cellStyle name="40% - Accent5 4 2 2" xfId="12204"/>
    <cellStyle name="40% - Accent5 4 2 2 2" xfId="12205"/>
    <cellStyle name="40% - Accent5 4 2 3" xfId="12206"/>
    <cellStyle name="40% - Accent5 4 3" xfId="12207"/>
    <cellStyle name="40% - Accent5 4 3 2" xfId="12208"/>
    <cellStyle name="40% - Accent5 4 4" xfId="12209"/>
    <cellStyle name="40% - Accent5 5" xfId="12210"/>
    <cellStyle name="40% - Accent5 5 2" xfId="12211"/>
    <cellStyle name="40% - Accent5 5 2 2" xfId="12212"/>
    <cellStyle name="40% - Accent5 5 3" xfId="12213"/>
    <cellStyle name="40% - Accent5 5 3 2" xfId="12214"/>
    <cellStyle name="40% - Accent5 5 4" xfId="12215"/>
    <cellStyle name="40% - Accent5 5 4 2" xfId="12216"/>
    <cellStyle name="40% - Accent5 5 5" xfId="12217"/>
    <cellStyle name="40% - Accent5 6" xfId="12218"/>
    <cellStyle name="40% - Accent5 6 2" xfId="12219"/>
    <cellStyle name="40% - Accent5 6 2 2" xfId="12220"/>
    <cellStyle name="40% - Accent5 6 3" xfId="12221"/>
    <cellStyle name="40% - Accent5 6 3 2" xfId="12222"/>
    <cellStyle name="40% - Accent5 6 4" xfId="12223"/>
    <cellStyle name="40% - Accent5 7" xfId="12224"/>
    <cellStyle name="40% - Accent5 7 2" xfId="12225"/>
    <cellStyle name="40% - Accent5 8" xfId="12226"/>
    <cellStyle name="40% - Accent5 8 2" xfId="12227"/>
    <cellStyle name="40% - Accent5 9" xfId="12228"/>
    <cellStyle name="40% - Accent5 9 2" xfId="12229"/>
    <cellStyle name="40% - Accent6 10" xfId="12230"/>
    <cellStyle name="40% - Accent6 10 2" xfId="12231"/>
    <cellStyle name="40% - Accent6 11" xfId="12232"/>
    <cellStyle name="40% - Accent6 12" xfId="12233"/>
    <cellStyle name="40% - Accent6 2" xfId="12234"/>
    <cellStyle name="40% - Accent6 2 2" xfId="12235"/>
    <cellStyle name="40% - Accent6 2 2 2" xfId="12236"/>
    <cellStyle name="40% - Accent6 2 2 2 2" xfId="12237"/>
    <cellStyle name="40% - Accent6 2 2 2 2 2" xfId="12238"/>
    <cellStyle name="40% - Accent6 2 2 2 3" xfId="12239"/>
    <cellStyle name="40% - Accent6 2 2 3" xfId="12240"/>
    <cellStyle name="40% - Accent6 2 2 3 2" xfId="12241"/>
    <cellStyle name="40% - Accent6 2 2 4" xfId="12242"/>
    <cellStyle name="40% - Accent6 2 3" xfId="12243"/>
    <cellStyle name="40% - Accent6 2 3 2" xfId="12244"/>
    <cellStyle name="40% - Accent6 2 3 2 2" xfId="12245"/>
    <cellStyle name="40% - Accent6 2 3 2 2 2" xfId="12246"/>
    <cellStyle name="40% - Accent6 2 3 2 3" xfId="12247"/>
    <cellStyle name="40% - Accent6 2 3 3" xfId="12248"/>
    <cellStyle name="40% - Accent6 2 3 3 2" xfId="12249"/>
    <cellStyle name="40% - Accent6 2 3 4" xfId="12250"/>
    <cellStyle name="40% - Accent6 2 4" xfId="12251"/>
    <cellStyle name="40% - Accent6 2 4 2" xfId="12252"/>
    <cellStyle name="40% - Accent6 2 4 2 2" xfId="12253"/>
    <cellStyle name="40% - Accent6 2 4 3" xfId="12254"/>
    <cellStyle name="40% - Accent6 2 4 3 2" xfId="12255"/>
    <cellStyle name="40% - Accent6 2 4 4" xfId="12256"/>
    <cellStyle name="40% - Accent6 2 5" xfId="12257"/>
    <cellStyle name="40% - Accent6 2 5 2" xfId="12258"/>
    <cellStyle name="40% - Accent6 2 6" xfId="12259"/>
    <cellStyle name="40% - Accent6 2_12PCORC Wind Vestas and Royalties" xfId="12260"/>
    <cellStyle name="40% - Accent6 3" xfId="12261"/>
    <cellStyle name="40% - Accent6 3 2" xfId="12262"/>
    <cellStyle name="40% - Accent6 3 2 2" xfId="12263"/>
    <cellStyle name="40% - Accent6 3 2 2 2" xfId="12264"/>
    <cellStyle name="40% - Accent6 3 2 3" xfId="12265"/>
    <cellStyle name="40% - Accent6 3 2 3 2" xfId="12266"/>
    <cellStyle name="40% - Accent6 3 2 4" xfId="12267"/>
    <cellStyle name="40% - Accent6 3 2 4 2" xfId="12268"/>
    <cellStyle name="40% - Accent6 3 2 5" xfId="12269"/>
    <cellStyle name="40% - Accent6 3 3" xfId="12270"/>
    <cellStyle name="40% - Accent6 3 3 2" xfId="12271"/>
    <cellStyle name="40% - Accent6 3 3 2 2" xfId="12272"/>
    <cellStyle name="40% - Accent6 3 3 3" xfId="12273"/>
    <cellStyle name="40% - Accent6 3 4" xfId="12274"/>
    <cellStyle name="40% - Accent6 3 4 2" xfId="12275"/>
    <cellStyle name="40% - Accent6 3 5" xfId="12276"/>
    <cellStyle name="40% - Accent6 4" xfId="12277"/>
    <cellStyle name="40% - Accent6 4 2" xfId="12278"/>
    <cellStyle name="40% - Accent6 4 2 2" xfId="12279"/>
    <cellStyle name="40% - Accent6 4 2 2 2" xfId="12280"/>
    <cellStyle name="40% - Accent6 4 2 3" xfId="12281"/>
    <cellStyle name="40% - Accent6 4 3" xfId="12282"/>
    <cellStyle name="40% - Accent6 4 3 2" xfId="12283"/>
    <cellStyle name="40% - Accent6 4 4" xfId="12284"/>
    <cellStyle name="40% - Accent6 5" xfId="12285"/>
    <cellStyle name="40% - Accent6 5 2" xfId="12286"/>
    <cellStyle name="40% - Accent6 5 2 2" xfId="12287"/>
    <cellStyle name="40% - Accent6 5 3" xfId="12288"/>
    <cellStyle name="40% - Accent6 5 3 2" xfId="12289"/>
    <cellStyle name="40% - Accent6 5 4" xfId="12290"/>
    <cellStyle name="40% - Accent6 5 4 2" xfId="12291"/>
    <cellStyle name="40% - Accent6 5 5" xfId="12292"/>
    <cellStyle name="40% - Accent6 6" xfId="12293"/>
    <cellStyle name="40% - Accent6 6 2" xfId="12294"/>
    <cellStyle name="40% - Accent6 6 2 2" xfId="12295"/>
    <cellStyle name="40% - Accent6 6 3" xfId="12296"/>
    <cellStyle name="40% - Accent6 6 3 2" xfId="12297"/>
    <cellStyle name="40% - Accent6 6 4" xfId="12298"/>
    <cellStyle name="40% - Accent6 7" xfId="12299"/>
    <cellStyle name="40% - Accent6 7 2" xfId="12300"/>
    <cellStyle name="40% - Accent6 8" xfId="12301"/>
    <cellStyle name="40% - Accent6 8 2" xfId="12302"/>
    <cellStyle name="40% - Accent6 9" xfId="12303"/>
    <cellStyle name="40% - Accent6 9 2" xfId="12304"/>
    <cellStyle name="60% - Accent1 2" xfId="12305"/>
    <cellStyle name="60% - Accent1 2 2" xfId="12306"/>
    <cellStyle name="60% - Accent1 2 2 2" xfId="12307"/>
    <cellStyle name="60% - Accent1 2 2 2 2" xfId="12308"/>
    <cellStyle name="60% - Accent1 2 2 3" xfId="12309"/>
    <cellStyle name="60% - Accent1 2 3" xfId="12310"/>
    <cellStyle name="60% - Accent1 2 3 2" xfId="12311"/>
    <cellStyle name="60% - Accent1 2 3 2 2" xfId="12312"/>
    <cellStyle name="60% - Accent1 2 3 3" xfId="12313"/>
    <cellStyle name="60% - Accent1 2 3 3 2" xfId="12314"/>
    <cellStyle name="60% - Accent1 2 3 4" xfId="12315"/>
    <cellStyle name="60% - Accent1 2 4" xfId="12316"/>
    <cellStyle name="60% - Accent1 2 4 2" xfId="12317"/>
    <cellStyle name="60% - Accent1 2 5" xfId="12318"/>
    <cellStyle name="60% - Accent1 3" xfId="12319"/>
    <cellStyle name="60% - Accent1 3 2" xfId="12320"/>
    <cellStyle name="60% - Accent1 3 2 2" xfId="12321"/>
    <cellStyle name="60% - Accent1 3 3" xfId="12322"/>
    <cellStyle name="60% - Accent1 4" xfId="12323"/>
    <cellStyle name="60% - Accent1 4 2" xfId="12324"/>
    <cellStyle name="60% - Accent1 4 2 2" xfId="12325"/>
    <cellStyle name="60% - Accent1 4 3" xfId="12326"/>
    <cellStyle name="60% - Accent1 5" xfId="12327"/>
    <cellStyle name="60% - Accent1 5 2" xfId="12328"/>
    <cellStyle name="60% - Accent1 5 2 2" xfId="12329"/>
    <cellStyle name="60% - Accent1 5 3" xfId="12330"/>
    <cellStyle name="60% - Accent1 6" xfId="12331"/>
    <cellStyle name="60% - Accent1 6 2" xfId="12332"/>
    <cellStyle name="60% - Accent2 2" xfId="12333"/>
    <cellStyle name="60% - Accent2 2 2" xfId="12334"/>
    <cellStyle name="60% - Accent2 2 2 2" xfId="12335"/>
    <cellStyle name="60% - Accent2 2 2 2 2" xfId="12336"/>
    <cellStyle name="60% - Accent2 2 2 3" xfId="12337"/>
    <cellStyle name="60% - Accent2 2 3" xfId="12338"/>
    <cellStyle name="60% - Accent2 2 3 2" xfId="12339"/>
    <cellStyle name="60% - Accent2 2 3 2 2" xfId="12340"/>
    <cellStyle name="60% - Accent2 2 3 3" xfId="12341"/>
    <cellStyle name="60% - Accent2 2 3 3 2" xfId="12342"/>
    <cellStyle name="60% - Accent2 2 3 4" xfId="12343"/>
    <cellStyle name="60% - Accent2 2 4" xfId="12344"/>
    <cellStyle name="60% - Accent2 2 4 2" xfId="12345"/>
    <cellStyle name="60% - Accent2 2 5" xfId="12346"/>
    <cellStyle name="60% - Accent2 3" xfId="12347"/>
    <cellStyle name="60% - Accent2 3 2" xfId="12348"/>
    <cellStyle name="60% - Accent2 3 2 2" xfId="12349"/>
    <cellStyle name="60% - Accent2 3 3" xfId="12350"/>
    <cellStyle name="60% - Accent2 4" xfId="12351"/>
    <cellStyle name="60% - Accent2 4 2" xfId="12352"/>
    <cellStyle name="60% - Accent2 4 2 2" xfId="12353"/>
    <cellStyle name="60% - Accent2 4 3" xfId="12354"/>
    <cellStyle name="60% - Accent2 5" xfId="12355"/>
    <cellStyle name="60% - Accent2 5 2" xfId="12356"/>
    <cellStyle name="60% - Accent2 5 2 2" xfId="12357"/>
    <cellStyle name="60% - Accent2 5 3" xfId="12358"/>
    <cellStyle name="60% - Accent2 6" xfId="12359"/>
    <cellStyle name="60% - Accent2 6 2" xfId="12360"/>
    <cellStyle name="60% - Accent3 2" xfId="12361"/>
    <cellStyle name="60% - Accent3 2 2" xfId="12362"/>
    <cellStyle name="60% - Accent3 2 2 2" xfId="12363"/>
    <cellStyle name="60% - Accent3 2 2 2 2" xfId="12364"/>
    <cellStyle name="60% - Accent3 2 2 3" xfId="12365"/>
    <cellStyle name="60% - Accent3 2 3" xfId="12366"/>
    <cellStyle name="60% - Accent3 2 3 2" xfId="12367"/>
    <cellStyle name="60% - Accent3 2 3 2 2" xfId="12368"/>
    <cellStyle name="60% - Accent3 2 3 3" xfId="12369"/>
    <cellStyle name="60% - Accent3 2 3 3 2" xfId="12370"/>
    <cellStyle name="60% - Accent3 2 3 4" xfId="12371"/>
    <cellStyle name="60% - Accent3 2 4" xfId="12372"/>
    <cellStyle name="60% - Accent3 2 4 2" xfId="12373"/>
    <cellStyle name="60% - Accent3 2 5" xfId="12374"/>
    <cellStyle name="60% - Accent3 3" xfId="12375"/>
    <cellStyle name="60% - Accent3 3 2" xfId="12376"/>
    <cellStyle name="60% - Accent3 3 2 2" xfId="12377"/>
    <cellStyle name="60% - Accent3 3 3" xfId="12378"/>
    <cellStyle name="60% - Accent3 4" xfId="12379"/>
    <cellStyle name="60% - Accent3 4 2" xfId="12380"/>
    <cellStyle name="60% - Accent3 4 2 2" xfId="12381"/>
    <cellStyle name="60% - Accent3 4 3" xfId="12382"/>
    <cellStyle name="60% - Accent3 5" xfId="12383"/>
    <cellStyle name="60% - Accent3 5 2" xfId="12384"/>
    <cellStyle name="60% - Accent3 5 2 2" xfId="12385"/>
    <cellStyle name="60% - Accent3 5 3" xfId="12386"/>
    <cellStyle name="60% - Accent3 6" xfId="12387"/>
    <cellStyle name="60% - Accent3 6 2" xfId="12388"/>
    <cellStyle name="60% - Accent4 2" xfId="12389"/>
    <cellStyle name="60% - Accent4 2 2" xfId="12390"/>
    <cellStyle name="60% - Accent4 2 2 2" xfId="12391"/>
    <cellStyle name="60% - Accent4 2 2 2 2" xfId="12392"/>
    <cellStyle name="60% - Accent4 2 2 3" xfId="12393"/>
    <cellStyle name="60% - Accent4 2 3" xfId="12394"/>
    <cellStyle name="60% - Accent4 2 3 2" xfId="12395"/>
    <cellStyle name="60% - Accent4 2 3 2 2" xfId="12396"/>
    <cellStyle name="60% - Accent4 2 3 3" xfId="12397"/>
    <cellStyle name="60% - Accent4 2 3 3 2" xfId="12398"/>
    <cellStyle name="60% - Accent4 2 3 4" xfId="12399"/>
    <cellStyle name="60% - Accent4 2 4" xfId="12400"/>
    <cellStyle name="60% - Accent4 2 4 2" xfId="12401"/>
    <cellStyle name="60% - Accent4 2 5" xfId="12402"/>
    <cellStyle name="60% - Accent4 3" xfId="12403"/>
    <cellStyle name="60% - Accent4 3 2" xfId="12404"/>
    <cellStyle name="60% - Accent4 3 2 2" xfId="12405"/>
    <cellStyle name="60% - Accent4 3 3" xfId="12406"/>
    <cellStyle name="60% - Accent4 4" xfId="12407"/>
    <cellStyle name="60% - Accent4 4 2" xfId="12408"/>
    <cellStyle name="60% - Accent4 4 2 2" xfId="12409"/>
    <cellStyle name="60% - Accent4 4 3" xfId="12410"/>
    <cellStyle name="60% - Accent4 5" xfId="12411"/>
    <cellStyle name="60% - Accent4 5 2" xfId="12412"/>
    <cellStyle name="60% - Accent4 5 2 2" xfId="12413"/>
    <cellStyle name="60% - Accent4 5 3" xfId="12414"/>
    <cellStyle name="60% - Accent4 6" xfId="12415"/>
    <cellStyle name="60% - Accent4 6 2" xfId="12416"/>
    <cellStyle name="60% - Accent5 2" xfId="12417"/>
    <cellStyle name="60% - Accent5 2 2" xfId="12418"/>
    <cellStyle name="60% - Accent5 2 2 2" xfId="12419"/>
    <cellStyle name="60% - Accent5 2 2 2 2" xfId="12420"/>
    <cellStyle name="60% - Accent5 2 2 3" xfId="12421"/>
    <cellStyle name="60% - Accent5 2 3" xfId="12422"/>
    <cellStyle name="60% - Accent5 2 3 2" xfId="12423"/>
    <cellStyle name="60% - Accent5 2 3 2 2" xfId="12424"/>
    <cellStyle name="60% - Accent5 2 3 3" xfId="12425"/>
    <cellStyle name="60% - Accent5 2 3 3 2" xfId="12426"/>
    <cellStyle name="60% - Accent5 2 3 4" xfId="12427"/>
    <cellStyle name="60% - Accent5 2 4" xfId="12428"/>
    <cellStyle name="60% - Accent5 2 4 2" xfId="12429"/>
    <cellStyle name="60% - Accent5 2 5" xfId="12430"/>
    <cellStyle name="60% - Accent5 3" xfId="12431"/>
    <cellStyle name="60% - Accent5 3 2" xfId="12432"/>
    <cellStyle name="60% - Accent5 3 2 2" xfId="12433"/>
    <cellStyle name="60% - Accent5 3 3" xfId="12434"/>
    <cellStyle name="60% - Accent5 4" xfId="12435"/>
    <cellStyle name="60% - Accent5 4 2" xfId="12436"/>
    <cellStyle name="60% - Accent5 4 2 2" xfId="12437"/>
    <cellStyle name="60% - Accent5 4 3" xfId="12438"/>
    <cellStyle name="60% - Accent5 5" xfId="12439"/>
    <cellStyle name="60% - Accent5 5 2" xfId="12440"/>
    <cellStyle name="60% - Accent5 5 2 2" xfId="12441"/>
    <cellStyle name="60% - Accent5 5 3" xfId="12442"/>
    <cellStyle name="60% - Accent5 6" xfId="12443"/>
    <cellStyle name="60% - Accent5 6 2" xfId="12444"/>
    <cellStyle name="60% - Accent6 2" xfId="12445"/>
    <cellStyle name="60% - Accent6 2 2" xfId="12446"/>
    <cellStyle name="60% - Accent6 2 2 2" xfId="12447"/>
    <cellStyle name="60% - Accent6 2 2 2 2" xfId="12448"/>
    <cellStyle name="60% - Accent6 2 2 3" xfId="12449"/>
    <cellStyle name="60% - Accent6 2 3" xfId="12450"/>
    <cellStyle name="60% - Accent6 2 3 2" xfId="12451"/>
    <cellStyle name="60% - Accent6 2 3 2 2" xfId="12452"/>
    <cellStyle name="60% - Accent6 2 3 3" xfId="12453"/>
    <cellStyle name="60% - Accent6 2 3 3 2" xfId="12454"/>
    <cellStyle name="60% - Accent6 2 3 4" xfId="12455"/>
    <cellStyle name="60% - Accent6 2 4" xfId="12456"/>
    <cellStyle name="60% - Accent6 2 4 2" xfId="12457"/>
    <cellStyle name="60% - Accent6 2 5" xfId="12458"/>
    <cellStyle name="60% - Accent6 3" xfId="12459"/>
    <cellStyle name="60% - Accent6 3 2" xfId="12460"/>
    <cellStyle name="60% - Accent6 3 2 2" xfId="12461"/>
    <cellStyle name="60% - Accent6 3 3" xfId="12462"/>
    <cellStyle name="60% - Accent6 4" xfId="12463"/>
    <cellStyle name="60% - Accent6 4 2" xfId="12464"/>
    <cellStyle name="60% - Accent6 4 2 2" xfId="12465"/>
    <cellStyle name="60% - Accent6 4 3" xfId="12466"/>
    <cellStyle name="60% - Accent6 5" xfId="12467"/>
    <cellStyle name="60% - Accent6 5 2" xfId="12468"/>
    <cellStyle name="60% - Accent6 5 2 2" xfId="12469"/>
    <cellStyle name="60% - Accent6 5 3" xfId="12470"/>
    <cellStyle name="60% - Accent6 6" xfId="12471"/>
    <cellStyle name="60% - Accent6 6 2" xfId="12472"/>
    <cellStyle name="Accent1 - 20%" xfId="12473"/>
    <cellStyle name="Accent1 - 20% 2" xfId="12474"/>
    <cellStyle name="Accent1 - 40%" xfId="12475"/>
    <cellStyle name="Accent1 - 40% 2" xfId="12476"/>
    <cellStyle name="Accent1 - 60%" xfId="12477"/>
    <cellStyle name="Accent1 - 60% 2" xfId="12478"/>
    <cellStyle name="Accent1 2" xfId="12479"/>
    <cellStyle name="Accent1 2 2" xfId="12480"/>
    <cellStyle name="Accent1 2 2 2" xfId="12481"/>
    <cellStyle name="Accent1 2 2 2 2" xfId="12482"/>
    <cellStyle name="Accent1 2 2 3" xfId="12483"/>
    <cellStyle name="Accent1 2 3" xfId="12484"/>
    <cellStyle name="Accent1 2 3 2" xfId="12485"/>
    <cellStyle name="Accent1 2 3 2 2" xfId="12486"/>
    <cellStyle name="Accent1 2 3 3" xfId="12487"/>
    <cellStyle name="Accent1 2 3 3 2" xfId="12488"/>
    <cellStyle name="Accent1 2 3 4" xfId="12489"/>
    <cellStyle name="Accent1 2 4" xfId="12490"/>
    <cellStyle name="Accent1 2 4 2" xfId="12491"/>
    <cellStyle name="Accent1 2 5" xfId="12492"/>
    <cellStyle name="Accent1 3" xfId="12493"/>
    <cellStyle name="Accent1 3 2" xfId="12494"/>
    <cellStyle name="Accent1 3 2 2" xfId="12495"/>
    <cellStyle name="Accent1 3 3" xfId="12496"/>
    <cellStyle name="Accent1 4" xfId="12497"/>
    <cellStyle name="Accent1 4 2" xfId="12498"/>
    <cellStyle name="Accent1 4 2 2" xfId="12499"/>
    <cellStyle name="Accent1 4 3" xfId="12500"/>
    <cellStyle name="Accent1 5" xfId="12501"/>
    <cellStyle name="Accent1 5 2" xfId="12502"/>
    <cellStyle name="Accent1 5 2 2" xfId="12503"/>
    <cellStyle name="Accent1 5 3" xfId="12504"/>
    <cellStyle name="Accent1 6" xfId="12505"/>
    <cellStyle name="Accent1 6 2" xfId="12506"/>
    <cellStyle name="Accent1 7" xfId="12507"/>
    <cellStyle name="Accent1 8" xfId="12508"/>
    <cellStyle name="Accent1 9" xfId="12509"/>
    <cellStyle name="Accent2 - 20%" xfId="12510"/>
    <cellStyle name="Accent2 - 20% 2" xfId="12511"/>
    <cellStyle name="Accent2 - 40%" xfId="12512"/>
    <cellStyle name="Accent2 - 40% 2" xfId="12513"/>
    <cellStyle name="Accent2 - 60%" xfId="12514"/>
    <cellStyle name="Accent2 - 60% 2" xfId="12515"/>
    <cellStyle name="Accent2 2" xfId="12516"/>
    <cellStyle name="Accent2 2 2" xfId="12517"/>
    <cellStyle name="Accent2 2 2 2" xfId="12518"/>
    <cellStyle name="Accent2 2 2 2 2" xfId="12519"/>
    <cellStyle name="Accent2 2 2 3" xfId="12520"/>
    <cellStyle name="Accent2 2 3" xfId="12521"/>
    <cellStyle name="Accent2 2 3 2" xfId="12522"/>
    <cellStyle name="Accent2 2 3 2 2" xfId="12523"/>
    <cellStyle name="Accent2 2 3 3" xfId="12524"/>
    <cellStyle name="Accent2 2 3 3 2" xfId="12525"/>
    <cellStyle name="Accent2 2 3 4" xfId="12526"/>
    <cellStyle name="Accent2 2 4" xfId="12527"/>
    <cellStyle name="Accent2 2 4 2" xfId="12528"/>
    <cellStyle name="Accent2 2 5" xfId="12529"/>
    <cellStyle name="Accent2 3" xfId="12530"/>
    <cellStyle name="Accent2 3 2" xfId="12531"/>
    <cellStyle name="Accent2 3 2 2" xfId="12532"/>
    <cellStyle name="Accent2 3 3" xfId="12533"/>
    <cellStyle name="Accent2 4" xfId="12534"/>
    <cellStyle name="Accent2 4 2" xfId="12535"/>
    <cellStyle name="Accent2 4 2 2" xfId="12536"/>
    <cellStyle name="Accent2 4 3" xfId="12537"/>
    <cellStyle name="Accent2 5" xfId="12538"/>
    <cellStyle name="Accent2 5 2" xfId="12539"/>
    <cellStyle name="Accent2 5 2 2" xfId="12540"/>
    <cellStyle name="Accent2 5 3" xfId="12541"/>
    <cellStyle name="Accent2 6" xfId="12542"/>
    <cellStyle name="Accent2 6 2" xfId="12543"/>
    <cellStyle name="Accent2 7" xfId="12544"/>
    <cellStyle name="Accent2 8" xfId="12545"/>
    <cellStyle name="Accent2 9" xfId="12546"/>
    <cellStyle name="Accent3 - 20%" xfId="12547"/>
    <cellStyle name="Accent3 - 20% 2" xfId="12548"/>
    <cellStyle name="Accent3 - 40%" xfId="12549"/>
    <cellStyle name="Accent3 - 40% 2" xfId="12550"/>
    <cellStyle name="Accent3 - 60%" xfId="12551"/>
    <cellStyle name="Accent3 - 60% 2" xfId="12552"/>
    <cellStyle name="Accent3 2" xfId="12553"/>
    <cellStyle name="Accent3 2 2" xfId="12554"/>
    <cellStyle name="Accent3 2 2 2" xfId="12555"/>
    <cellStyle name="Accent3 2 2 2 2" xfId="12556"/>
    <cellStyle name="Accent3 2 2 3" xfId="12557"/>
    <cellStyle name="Accent3 2 3" xfId="12558"/>
    <cellStyle name="Accent3 2 3 2" xfId="12559"/>
    <cellStyle name="Accent3 2 3 2 2" xfId="12560"/>
    <cellStyle name="Accent3 2 3 3" xfId="12561"/>
    <cellStyle name="Accent3 2 3 3 2" xfId="12562"/>
    <cellStyle name="Accent3 2 3 4" xfId="12563"/>
    <cellStyle name="Accent3 2 4" xfId="12564"/>
    <cellStyle name="Accent3 2 4 2" xfId="12565"/>
    <cellStyle name="Accent3 2 5" xfId="12566"/>
    <cellStyle name="Accent3 3" xfId="12567"/>
    <cellStyle name="Accent3 3 2" xfId="12568"/>
    <cellStyle name="Accent3 3 2 2" xfId="12569"/>
    <cellStyle name="Accent3 3 3" xfId="12570"/>
    <cellStyle name="Accent3 4" xfId="12571"/>
    <cellStyle name="Accent3 4 2" xfId="12572"/>
    <cellStyle name="Accent3 4 2 2" xfId="12573"/>
    <cellStyle name="Accent3 4 3" xfId="12574"/>
    <cellStyle name="Accent3 5" xfId="12575"/>
    <cellStyle name="Accent3 5 2" xfId="12576"/>
    <cellStyle name="Accent3 5 2 2" xfId="12577"/>
    <cellStyle name="Accent3 5 3" xfId="12578"/>
    <cellStyle name="Accent3 6" xfId="12579"/>
    <cellStyle name="Accent3 6 2" xfId="12580"/>
    <cellStyle name="Accent3 7" xfId="12581"/>
    <cellStyle name="Accent3 8" xfId="12582"/>
    <cellStyle name="Accent3 9" xfId="12583"/>
    <cellStyle name="Accent4 - 20%" xfId="12584"/>
    <cellStyle name="Accent4 - 20% 2" xfId="12585"/>
    <cellStyle name="Accent4 - 40%" xfId="12586"/>
    <cellStyle name="Accent4 - 40% 2" xfId="12587"/>
    <cellStyle name="Accent4 - 60%" xfId="12588"/>
    <cellStyle name="Accent4 - 60% 2" xfId="12589"/>
    <cellStyle name="Accent4 2" xfId="12590"/>
    <cellStyle name="Accent4 2 2" xfId="12591"/>
    <cellStyle name="Accent4 2 2 2" xfId="12592"/>
    <cellStyle name="Accent4 2 2 2 2" xfId="12593"/>
    <cellStyle name="Accent4 2 2 3" xfId="12594"/>
    <cellStyle name="Accent4 2 3" xfId="12595"/>
    <cellStyle name="Accent4 2 3 2" xfId="12596"/>
    <cellStyle name="Accent4 2 3 2 2" xfId="12597"/>
    <cellStyle name="Accent4 2 3 3" xfId="12598"/>
    <cellStyle name="Accent4 2 4" xfId="12599"/>
    <cellStyle name="Accent4 2 4 2" xfId="12600"/>
    <cellStyle name="Accent4 2 5" xfId="12601"/>
    <cellStyle name="Accent4 3" xfId="12602"/>
    <cellStyle name="Accent4 3 2" xfId="12603"/>
    <cellStyle name="Accent4 3 2 2" xfId="12604"/>
    <cellStyle name="Accent4 3 3" xfId="12605"/>
    <cellStyle name="Accent4 4" xfId="12606"/>
    <cellStyle name="Accent4 4 2" xfId="12607"/>
    <cellStyle name="Accent4 4 2 2" xfId="12608"/>
    <cellStyle name="Accent4 4 3" xfId="12609"/>
    <cellStyle name="Accent4 5" xfId="12610"/>
    <cellStyle name="Accent4 5 2" xfId="12611"/>
    <cellStyle name="Accent4 5 2 2" xfId="12612"/>
    <cellStyle name="Accent4 5 3" xfId="12613"/>
    <cellStyle name="Accent4 6" xfId="12614"/>
    <cellStyle name="Accent4 6 2" xfId="12615"/>
    <cellStyle name="Accent4 7" xfId="12616"/>
    <cellStyle name="Accent4 8" xfId="12617"/>
    <cellStyle name="Accent4 9" xfId="12618"/>
    <cellStyle name="Accent5 - 20%" xfId="12619"/>
    <cellStyle name="Accent5 - 20% 2" xfId="12620"/>
    <cellStyle name="Accent5 - 40%" xfId="12621"/>
    <cellStyle name="Accent5 - 40% 2" xfId="12622"/>
    <cellStyle name="Accent5 - 60%" xfId="12623"/>
    <cellStyle name="Accent5 - 60% 2" xfId="12624"/>
    <cellStyle name="Accent5 2" xfId="12625"/>
    <cellStyle name="Accent5 2 2" xfId="12626"/>
    <cellStyle name="Accent5 2 2 2" xfId="12627"/>
    <cellStyle name="Accent5 2 2 2 2" xfId="12628"/>
    <cellStyle name="Accent5 2 2 3" xfId="12629"/>
    <cellStyle name="Accent5 2 3" xfId="12630"/>
    <cellStyle name="Accent5 2 3 2" xfId="12631"/>
    <cellStyle name="Accent5 2 3 2 2" xfId="12632"/>
    <cellStyle name="Accent5 2 3 3" xfId="12633"/>
    <cellStyle name="Accent5 2 4" xfId="12634"/>
    <cellStyle name="Accent5 2 4 2" xfId="12635"/>
    <cellStyle name="Accent5 2 5" xfId="12636"/>
    <cellStyle name="Accent5 3" xfId="12637"/>
    <cellStyle name="Accent5 3 2" xfId="12638"/>
    <cellStyle name="Accent5 3 2 2" xfId="12639"/>
    <cellStyle name="Accent5 3 3" xfId="12640"/>
    <cellStyle name="Accent5 4" xfId="12641"/>
    <cellStyle name="Accent5 4 2" xfId="12642"/>
    <cellStyle name="Accent5 4 2 2" xfId="12643"/>
    <cellStyle name="Accent5 4 3" xfId="12644"/>
    <cellStyle name="Accent5 5" xfId="12645"/>
    <cellStyle name="Accent5 5 2" xfId="12646"/>
    <cellStyle name="Accent5 6" xfId="12647"/>
    <cellStyle name="Accent5 7" xfId="12648"/>
    <cellStyle name="Accent5 8" xfId="12649"/>
    <cellStyle name="Accent5 9" xfId="12650"/>
    <cellStyle name="Accent6 - 20%" xfId="12651"/>
    <cellStyle name="Accent6 - 20% 2" xfId="12652"/>
    <cellStyle name="Accent6 - 40%" xfId="12653"/>
    <cellStyle name="Accent6 - 40% 2" xfId="12654"/>
    <cellStyle name="Accent6 - 60%" xfId="12655"/>
    <cellStyle name="Accent6 - 60% 2" xfId="12656"/>
    <cellStyle name="Accent6 2" xfId="12657"/>
    <cellStyle name="Accent6 2 2" xfId="12658"/>
    <cellStyle name="Accent6 2 2 2" xfId="12659"/>
    <cellStyle name="Accent6 2 2 2 2" xfId="12660"/>
    <cellStyle name="Accent6 2 2 3" xfId="12661"/>
    <cellStyle name="Accent6 2 3" xfId="12662"/>
    <cellStyle name="Accent6 2 3 2" xfId="12663"/>
    <cellStyle name="Accent6 2 3 2 2" xfId="12664"/>
    <cellStyle name="Accent6 2 3 3" xfId="12665"/>
    <cellStyle name="Accent6 2 3 3 2" xfId="12666"/>
    <cellStyle name="Accent6 2 3 4" xfId="12667"/>
    <cellStyle name="Accent6 2 4" xfId="12668"/>
    <cellStyle name="Accent6 2 4 2" xfId="12669"/>
    <cellStyle name="Accent6 2 5" xfId="12670"/>
    <cellStyle name="Accent6 3" xfId="12671"/>
    <cellStyle name="Accent6 3 2" xfId="12672"/>
    <cellStyle name="Accent6 3 2 2" xfId="12673"/>
    <cellStyle name="Accent6 3 3" xfId="12674"/>
    <cellStyle name="Accent6 4" xfId="12675"/>
    <cellStyle name="Accent6 4 2" xfId="12676"/>
    <cellStyle name="Accent6 4 2 2" xfId="12677"/>
    <cellStyle name="Accent6 4 3" xfId="12678"/>
    <cellStyle name="Accent6 5" xfId="12679"/>
    <cellStyle name="Accent6 5 2" xfId="12680"/>
    <cellStyle name="Accent6 5 2 2" xfId="12681"/>
    <cellStyle name="Accent6 5 3" xfId="12682"/>
    <cellStyle name="Accent6 6" xfId="12683"/>
    <cellStyle name="Accent6 6 2" xfId="12684"/>
    <cellStyle name="Accent6 7" xfId="12685"/>
    <cellStyle name="Accent6 8" xfId="12686"/>
    <cellStyle name="Accent6 9" xfId="12687"/>
    <cellStyle name="Bad 2" xfId="12688"/>
    <cellStyle name="Bad 2 2" xfId="12689"/>
    <cellStyle name="Bad 2 2 2" xfId="12690"/>
    <cellStyle name="Bad 2 2 2 2" xfId="12691"/>
    <cellStyle name="Bad 2 2 3" xfId="12692"/>
    <cellStyle name="Bad 2 3" xfId="12693"/>
    <cellStyle name="Bad 2 3 2" xfId="12694"/>
    <cellStyle name="Bad 2 3 2 2" xfId="12695"/>
    <cellStyle name="Bad 2 3 3" xfId="12696"/>
    <cellStyle name="Bad 2 3 3 2" xfId="12697"/>
    <cellStyle name="Bad 2 3 4" xfId="12698"/>
    <cellStyle name="Bad 2 4" xfId="12699"/>
    <cellStyle name="Bad 2 4 2" xfId="12700"/>
    <cellStyle name="Bad 2 5" xfId="12701"/>
    <cellStyle name="Bad 3" xfId="12702"/>
    <cellStyle name="Bad 3 2" xfId="12703"/>
    <cellStyle name="Bad 3 2 2" xfId="12704"/>
    <cellStyle name="Bad 3 3" xfId="12705"/>
    <cellStyle name="Bad 4" xfId="12706"/>
    <cellStyle name="Bad 4 2" xfId="12707"/>
    <cellStyle name="Bad 4 2 2" xfId="12708"/>
    <cellStyle name="Bad 4 3" xfId="12709"/>
    <cellStyle name="Bad 5" xfId="12710"/>
    <cellStyle name="Bad 5 2" xfId="12711"/>
    <cellStyle name="Bad 5 2 2" xfId="12712"/>
    <cellStyle name="Bad 5 3" xfId="12713"/>
    <cellStyle name="Bad 6" xfId="12714"/>
    <cellStyle name="Bad 6 2" xfId="12715"/>
    <cellStyle name="Band 2" xfId="12716"/>
    <cellStyle name="bld-li - Style4" xfId="12717"/>
    <cellStyle name="C06_Main text" xfId="12718"/>
    <cellStyle name="C07_Main text Bold Green" xfId="12719"/>
    <cellStyle name="C08_2001 Col heads" xfId="12720"/>
    <cellStyle name="C10_2001 Figs Black" xfId="12721"/>
    <cellStyle name="C11_2002 Figs Bold Green" xfId="12722"/>
    <cellStyle name="C13_2001 Figs 1 decimals" xfId="12723"/>
    <cellStyle name="C15_Main text Bold Black" xfId="12724"/>
    <cellStyle name="Calc Currency (0)" xfId="12725"/>
    <cellStyle name="Calc Currency (0) 2" xfId="12726"/>
    <cellStyle name="Calc Currency (0) 2 2" xfId="12727"/>
    <cellStyle name="Calc Currency (0) 2 2 2" xfId="12728"/>
    <cellStyle name="Calc Currency (0) 2 3" xfId="12729"/>
    <cellStyle name="Calc Currency (0) 2 3 2" xfId="12730"/>
    <cellStyle name="Calc Currency (0) 2 4" xfId="12731"/>
    <cellStyle name="Calc Currency (0) 3" xfId="12732"/>
    <cellStyle name="Calculation 2" xfId="12733"/>
    <cellStyle name="Calculation 2 2" xfId="12734"/>
    <cellStyle name="Calculation 2 2 2" xfId="12735"/>
    <cellStyle name="Calculation 2 2 2 2" xfId="12736"/>
    <cellStyle name="Calculation 2 2 3" xfId="12737"/>
    <cellStyle name="Calculation 2 2 3 2" xfId="12738"/>
    <cellStyle name="Calculation 2 2 4" xfId="12739"/>
    <cellStyle name="Calculation 2 2 4 2" xfId="12740"/>
    <cellStyle name="Calculation 2 2 5" xfId="12741"/>
    <cellStyle name="Calculation 2 3" xfId="12742"/>
    <cellStyle name="Calculation 2 3 2" xfId="12743"/>
    <cellStyle name="Calculation 2 3 2 2" xfId="12744"/>
    <cellStyle name="Calculation 2 3 3" xfId="12745"/>
    <cellStyle name="Calculation 2 4" xfId="12746"/>
    <cellStyle name="Calculation 3" xfId="12747"/>
    <cellStyle name="Calculation 3 2" xfId="12748"/>
    <cellStyle name="Calculation 3 2 2" xfId="12749"/>
    <cellStyle name="Calculation 3 2 2 2" xfId="12750"/>
    <cellStyle name="Calculation 3 2 3" xfId="12751"/>
    <cellStyle name="Calculation 3 2 3 2" xfId="12752"/>
    <cellStyle name="Calculation 3 2 4" xfId="12753"/>
    <cellStyle name="Calculation 3 3" xfId="12754"/>
    <cellStyle name="Calculation 4" xfId="12755"/>
    <cellStyle name="Calculation 4 2" xfId="12756"/>
    <cellStyle name="Calculation 4 2 2" xfId="12757"/>
    <cellStyle name="Calculation 4 3" xfId="12758"/>
    <cellStyle name="Calculation 5" xfId="12759"/>
    <cellStyle name="Calculation 5 2" xfId="12760"/>
    <cellStyle name="Calculation 5 2 2" xfId="12761"/>
    <cellStyle name="Calculation 5 3" xfId="12762"/>
    <cellStyle name="Calculation 6" xfId="12763"/>
    <cellStyle name="Calculation 6 2" xfId="12764"/>
    <cellStyle name="Calculation 6 2 2" xfId="12765"/>
    <cellStyle name="Calculation 6 3" xfId="12766"/>
    <cellStyle name="Calculation 6 3 2" xfId="12767"/>
    <cellStyle name="Calculation 6 4" xfId="12768"/>
    <cellStyle name="Calculation 7" xfId="12769"/>
    <cellStyle name="Calculation 7 2" xfId="12770"/>
    <cellStyle name="Calculation 7 2 2" xfId="12771"/>
    <cellStyle name="Calculation 7 3" xfId="12772"/>
    <cellStyle name="Calculation 8" xfId="12773"/>
    <cellStyle name="Calculation 8 2" xfId="12774"/>
    <cellStyle name="Calculation 8 2 2" xfId="12775"/>
    <cellStyle name="Calculation 8 3" xfId="12776"/>
    <cellStyle name="Calculation 9" xfId="12777"/>
    <cellStyle name="Calculation 9 2" xfId="12778"/>
    <cellStyle name="Calculation 9 2 2" xfId="12779"/>
    <cellStyle name="Calculation 9 3" xfId="12780"/>
    <cellStyle name="Check Cell 2" xfId="12781"/>
    <cellStyle name="Check Cell 2 2" xfId="12782"/>
    <cellStyle name="Check Cell 2 2 2" xfId="12783"/>
    <cellStyle name="Check Cell 2 2 2 2" xfId="12784"/>
    <cellStyle name="Check Cell 2 2 3" xfId="12785"/>
    <cellStyle name="Check Cell 2 3" xfId="12786"/>
    <cellStyle name="Check Cell 2 3 2" xfId="12787"/>
    <cellStyle name="Check Cell 2 3 2 2" xfId="12788"/>
    <cellStyle name="Check Cell 2 3 3" xfId="12789"/>
    <cellStyle name="Check Cell 2 4" xfId="12790"/>
    <cellStyle name="Check Cell 2 4 2" xfId="12791"/>
    <cellStyle name="Check Cell 2 5" xfId="12792"/>
    <cellStyle name="Check Cell 3" xfId="12793"/>
    <cellStyle name="Check Cell 3 2" xfId="12794"/>
    <cellStyle name="Check Cell 3 2 2" xfId="12795"/>
    <cellStyle name="Check Cell 3 3" xfId="12796"/>
    <cellStyle name="Check Cell 4" xfId="12797"/>
    <cellStyle name="Check Cell 4 2" xfId="12798"/>
    <cellStyle name="Check Cell 4 2 2" xfId="12799"/>
    <cellStyle name="Check Cell 4 3" xfId="12800"/>
    <cellStyle name="Check Cell 5" xfId="12801"/>
    <cellStyle name="Check Cell 5 2" xfId="12802"/>
    <cellStyle name="Check Cell 6" xfId="12803"/>
    <cellStyle name="CheckCell" xfId="12804"/>
    <cellStyle name="CheckCell 2" xfId="12805"/>
    <cellStyle name="CheckCell 2 2" xfId="12806"/>
    <cellStyle name="CheckCell 2 2 2" xfId="12807"/>
    <cellStyle name="CheckCell 2 3" xfId="12808"/>
    <cellStyle name="CheckCell 3" xfId="12809"/>
    <cellStyle name="CheckCell 3 2" xfId="12810"/>
    <cellStyle name="CheckCell 4" xfId="12811"/>
    <cellStyle name="CheckCell 4 2" xfId="12812"/>
    <cellStyle name="CheckCell 5" xfId="12813"/>
    <cellStyle name="ColumnHeading" xfId="12814"/>
    <cellStyle name="ColumnHeadings" xfId="12815"/>
    <cellStyle name="ColumnHeadings2" xfId="12816"/>
    <cellStyle name="Comma" xfId="1" builtinId="3"/>
    <cellStyle name="Comma  - Style1" xfId="12817"/>
    <cellStyle name="Comma  - Style2" xfId="12818"/>
    <cellStyle name="Comma  - Style3" xfId="12819"/>
    <cellStyle name="Comma  - Style4" xfId="12820"/>
    <cellStyle name="Comma  - Style5" xfId="12821"/>
    <cellStyle name="Comma  - Style6" xfId="12822"/>
    <cellStyle name="Comma  - Style7" xfId="12823"/>
    <cellStyle name="Comma  - Style8" xfId="12824"/>
    <cellStyle name="Comma 10" xfId="12825"/>
    <cellStyle name="Comma 10 2" xfId="12826"/>
    <cellStyle name="Comma 10 2 2" xfId="12827"/>
    <cellStyle name="Comma 10 2 2 2" xfId="3"/>
    <cellStyle name="Comma 10 2 3" xfId="12828"/>
    <cellStyle name="Comma 10 3" xfId="12829"/>
    <cellStyle name="Comma 10 3 2" xfId="12830"/>
    <cellStyle name="Comma 10 4" xfId="12831"/>
    <cellStyle name="Comma 11" xfId="12832"/>
    <cellStyle name="Comma 11 2" xfId="12833"/>
    <cellStyle name="Comma 11 2 2" xfId="12834"/>
    <cellStyle name="Comma 11 3" xfId="12835"/>
    <cellStyle name="Comma 11 3 2" xfId="12836"/>
    <cellStyle name="Comma 11 4" xfId="12837"/>
    <cellStyle name="Comma 12" xfId="12838"/>
    <cellStyle name="Comma 12 2" xfId="12839"/>
    <cellStyle name="Comma 12 2 2" xfId="12840"/>
    <cellStyle name="Comma 12 3" xfId="12841"/>
    <cellStyle name="Comma 12 3 2" xfId="12842"/>
    <cellStyle name="Comma 12 4" xfId="12843"/>
    <cellStyle name="Comma 13" xfId="12844"/>
    <cellStyle name="Comma 13 2" xfId="12845"/>
    <cellStyle name="Comma 13 2 2" xfId="12846"/>
    <cellStyle name="Comma 13 3" xfId="12847"/>
    <cellStyle name="Comma 13 3 2" xfId="12848"/>
    <cellStyle name="Comma 13 4" xfId="12849"/>
    <cellStyle name="Comma 14" xfId="12850"/>
    <cellStyle name="Comma 14 2" xfId="12851"/>
    <cellStyle name="Comma 14 2 2" xfId="12852"/>
    <cellStyle name="Comma 14 3" xfId="12853"/>
    <cellStyle name="Comma 14 3 2" xfId="12854"/>
    <cellStyle name="Comma 14 4" xfId="12855"/>
    <cellStyle name="Comma 15" xfId="12856"/>
    <cellStyle name="Comma 15 2" xfId="12857"/>
    <cellStyle name="Comma 15 2 2" xfId="12858"/>
    <cellStyle name="Comma 15 3" xfId="12859"/>
    <cellStyle name="Comma 15 4" xfId="12860"/>
    <cellStyle name="Comma 16" xfId="12861"/>
    <cellStyle name="Comma 16 2" xfId="12862"/>
    <cellStyle name="Comma 16 2 2" xfId="12863"/>
    <cellStyle name="Comma 16 2 2 2" xfId="12864"/>
    <cellStyle name="Comma 16 2 3" xfId="12865"/>
    <cellStyle name="Comma 16 3" xfId="12866"/>
    <cellStyle name="Comma 16 3 2" xfId="12867"/>
    <cellStyle name="Comma 16 4" xfId="12868"/>
    <cellStyle name="Comma 17" xfId="12869"/>
    <cellStyle name="Comma 17 2" xfId="12870"/>
    <cellStyle name="Comma 17 2 2" xfId="12871"/>
    <cellStyle name="Comma 17 3" xfId="12872"/>
    <cellStyle name="Comma 17 3 2" xfId="12873"/>
    <cellStyle name="Comma 17 4" xfId="12874"/>
    <cellStyle name="Comma 18" xfId="12875"/>
    <cellStyle name="Comma 18 2" xfId="12876"/>
    <cellStyle name="Comma 18 2 2" xfId="12877"/>
    <cellStyle name="Comma 18 2 2 2" xfId="12878"/>
    <cellStyle name="Comma 18 2 3" xfId="12879"/>
    <cellStyle name="Comma 18 3" xfId="12880"/>
    <cellStyle name="Comma 18 3 2" xfId="12881"/>
    <cellStyle name="Comma 18 4" xfId="12882"/>
    <cellStyle name="Comma 19" xfId="12883"/>
    <cellStyle name="Comma 19 2" xfId="12884"/>
    <cellStyle name="Comma 19 2 2" xfId="12885"/>
    <cellStyle name="Comma 19 3" xfId="12886"/>
    <cellStyle name="Comma 2" xfId="12887"/>
    <cellStyle name="Comma 2 10" xfId="12888"/>
    <cellStyle name="Comma 2 10 2" xfId="12889"/>
    <cellStyle name="Comma 2 11" xfId="12890"/>
    <cellStyle name="Comma 2 2" xfId="12891"/>
    <cellStyle name="Comma 2 2 2" xfId="12892"/>
    <cellStyle name="Comma 2 2 2 2" xfId="12893"/>
    <cellStyle name="Comma 2 2 2 2 2" xfId="12894"/>
    <cellStyle name="Comma 2 2 2 3" xfId="12895"/>
    <cellStyle name="Comma 2 2 2 3 2" xfId="12896"/>
    <cellStyle name="Comma 2 2 2 4" xfId="12897"/>
    <cellStyle name="Comma 2 2 3" xfId="12898"/>
    <cellStyle name="Comma 2 2 3 2" xfId="12899"/>
    <cellStyle name="Comma 2 2 4" xfId="12900"/>
    <cellStyle name="Comma 2 2 5" xfId="12901"/>
    <cellStyle name="Comma 2 2_DEM-WP(C) Chelan Power Costs" xfId="12902"/>
    <cellStyle name="Comma 2 3" xfId="12903"/>
    <cellStyle name="Comma 2 3 2" xfId="12904"/>
    <cellStyle name="Comma 2 3 2 2" xfId="12905"/>
    <cellStyle name="Comma 2 3 2 2 2" xfId="12906"/>
    <cellStyle name="Comma 2 3 2 3" xfId="12907"/>
    <cellStyle name="Comma 2 3 3" xfId="12908"/>
    <cellStyle name="Comma 2 3 3 2" xfId="12909"/>
    <cellStyle name="Comma 2 3 4" xfId="12910"/>
    <cellStyle name="Comma 2 4" xfId="12911"/>
    <cellStyle name="Comma 2 4 2" xfId="12912"/>
    <cellStyle name="Comma 2 4 2 2" xfId="12913"/>
    <cellStyle name="Comma 2 4 3" xfId="12914"/>
    <cellStyle name="Comma 2 5" xfId="12915"/>
    <cellStyle name="Comma 2 5 2" xfId="12916"/>
    <cellStyle name="Comma 2 5 2 2" xfId="12917"/>
    <cellStyle name="Comma 2 5 3" xfId="12918"/>
    <cellStyle name="Comma 2 6" xfId="12919"/>
    <cellStyle name="Comma 2 6 2" xfId="12920"/>
    <cellStyle name="Comma 2 6 2 2" xfId="12921"/>
    <cellStyle name="Comma 2 6 3" xfId="12922"/>
    <cellStyle name="Comma 2 7" xfId="12923"/>
    <cellStyle name="Comma 2 7 2" xfId="12924"/>
    <cellStyle name="Comma 2 7 2 2" xfId="12925"/>
    <cellStyle name="Comma 2 7 3" xfId="12926"/>
    <cellStyle name="Comma 2 8" xfId="12927"/>
    <cellStyle name="Comma 2 8 2" xfId="12928"/>
    <cellStyle name="Comma 2 8 2 2" xfId="12929"/>
    <cellStyle name="Comma 2 8 3" xfId="12930"/>
    <cellStyle name="Comma 2 9" xfId="12931"/>
    <cellStyle name="Comma 2 9 2" xfId="12932"/>
    <cellStyle name="Comma 2 9 2 2" xfId="12933"/>
    <cellStyle name="Comma 2 9 3" xfId="12934"/>
    <cellStyle name="Comma 2_4 31E Reg Asset  Liab and EXH D" xfId="12935"/>
    <cellStyle name="Comma 20" xfId="12936"/>
    <cellStyle name="Comma 20 2" xfId="12937"/>
    <cellStyle name="Comma 20 2 2" xfId="12938"/>
    <cellStyle name="Comma 20 3" xfId="12939"/>
    <cellStyle name="Comma 21" xfId="12940"/>
    <cellStyle name="Comma 21 2" xfId="12941"/>
    <cellStyle name="Comma 21 2 2" xfId="12942"/>
    <cellStyle name="Comma 21 3" xfId="12943"/>
    <cellStyle name="Comma 22" xfId="12944"/>
    <cellStyle name="Comma 22 2" xfId="12945"/>
    <cellStyle name="Comma 22 2 2" xfId="12946"/>
    <cellStyle name="Comma 22 3" xfId="12947"/>
    <cellStyle name="Comma 23" xfId="12948"/>
    <cellStyle name="Comma 23 2" xfId="12949"/>
    <cellStyle name="Comma 23 2 2" xfId="12950"/>
    <cellStyle name="Comma 23 3" xfId="12951"/>
    <cellStyle name="Comma 24" xfId="12952"/>
    <cellStyle name="Comma 24 2" xfId="12953"/>
    <cellStyle name="Comma 24 2 2" xfId="12954"/>
    <cellStyle name="Comma 24 3" xfId="12955"/>
    <cellStyle name="Comma 25" xfId="12956"/>
    <cellStyle name="Comma 25 2" xfId="12957"/>
    <cellStyle name="Comma 26" xfId="12958"/>
    <cellStyle name="Comma 26 2" xfId="12959"/>
    <cellStyle name="Comma 26 2 2" xfId="12960"/>
    <cellStyle name="Comma 26 3" xfId="12961"/>
    <cellStyle name="Comma 27" xfId="12962"/>
    <cellStyle name="Comma 27 2" xfId="12963"/>
    <cellStyle name="Comma 27 2 2" xfId="12964"/>
    <cellStyle name="Comma 27 3" xfId="12965"/>
    <cellStyle name="Comma 28" xfId="12966"/>
    <cellStyle name="Comma 28 2" xfId="12967"/>
    <cellStyle name="Comma 28 2 2" xfId="12968"/>
    <cellStyle name="Comma 28 3" xfId="12969"/>
    <cellStyle name="Comma 29" xfId="12970"/>
    <cellStyle name="Comma 29 2" xfId="12971"/>
    <cellStyle name="Comma 3" xfId="12972"/>
    <cellStyle name="Comma 3 2" xfId="12973"/>
    <cellStyle name="Comma 3 2 2" xfId="12974"/>
    <cellStyle name="Comma 3 2 2 2" xfId="12975"/>
    <cellStyle name="Comma 3 2 3" xfId="12976"/>
    <cellStyle name="Comma 3 3" xfId="12977"/>
    <cellStyle name="Comma 3 3 2" xfId="12978"/>
    <cellStyle name="Comma 3 4" xfId="12979"/>
    <cellStyle name="Comma 3 4 2" xfId="12980"/>
    <cellStyle name="Comma 3 4 2 2" xfId="12981"/>
    <cellStyle name="Comma 3 4 3" xfId="12982"/>
    <cellStyle name="Comma 3 4 4" xfId="12983"/>
    <cellStyle name="Comma 3 4 5" xfId="12984"/>
    <cellStyle name="Comma 3 5" xfId="12985"/>
    <cellStyle name="Comma 3 5 2" xfId="12986"/>
    <cellStyle name="Comma 3 6" xfId="12987"/>
    <cellStyle name="Comma 30" xfId="12988"/>
    <cellStyle name="Comma 30 2" xfId="12989"/>
    <cellStyle name="Comma 31" xfId="12990"/>
    <cellStyle name="Comma 31 2" xfId="12991"/>
    <cellStyle name="Comma 32" xfId="12992"/>
    <cellStyle name="Comma 32 2" xfId="12993"/>
    <cellStyle name="Comma 33" xfId="12994"/>
    <cellStyle name="Comma 33 2" xfId="12995"/>
    <cellStyle name="Comma 34" xfId="12996"/>
    <cellStyle name="Comma 34 2" xfId="12997"/>
    <cellStyle name="Comma 35" xfId="12998"/>
    <cellStyle name="Comma 35 2" xfId="12999"/>
    <cellStyle name="Comma 36" xfId="13000"/>
    <cellStyle name="Comma 36 2" xfId="13001"/>
    <cellStyle name="Comma 37" xfId="13002"/>
    <cellStyle name="Comma 37 2" xfId="13003"/>
    <cellStyle name="Comma 38" xfId="13004"/>
    <cellStyle name="Comma 38 2" xfId="13005"/>
    <cellStyle name="Comma 39" xfId="13006"/>
    <cellStyle name="Comma 4" xfId="13007"/>
    <cellStyle name="Comma 4 2" xfId="13008"/>
    <cellStyle name="Comma 4 2 2" xfId="13009"/>
    <cellStyle name="Comma 4 2 2 2" xfId="13010"/>
    <cellStyle name="Comma 4 2 2 2 2" xfId="13011"/>
    <cellStyle name="Comma 4 2 2 3" xfId="13012"/>
    <cellStyle name="Comma 4 2 3" xfId="13013"/>
    <cellStyle name="Comma 4 2 3 2" xfId="13014"/>
    <cellStyle name="Comma 4 2 4" xfId="13015"/>
    <cellStyle name="Comma 4 3" xfId="13016"/>
    <cellStyle name="Comma 4 3 2" xfId="13017"/>
    <cellStyle name="Comma 4 4" xfId="13018"/>
    <cellStyle name="Comma 4 4 2" xfId="13019"/>
    <cellStyle name="Comma 4 5" xfId="13020"/>
    <cellStyle name="Comma 40" xfId="13021"/>
    <cellStyle name="Comma 41" xfId="13022"/>
    <cellStyle name="Comma 42" xfId="13023"/>
    <cellStyle name="Comma 43" xfId="13024"/>
    <cellStyle name="Comma 44" xfId="13025"/>
    <cellStyle name="Comma 45" xfId="13026"/>
    <cellStyle name="Comma 46" xfId="13027"/>
    <cellStyle name="Comma 47" xfId="13028"/>
    <cellStyle name="Comma 47 2" xfId="13029"/>
    <cellStyle name="Comma 48" xfId="13030"/>
    <cellStyle name="Comma 48 2" xfId="13031"/>
    <cellStyle name="Comma 49" xfId="13032"/>
    <cellStyle name="Comma 5" xfId="13033"/>
    <cellStyle name="Comma 5 2" xfId="13034"/>
    <cellStyle name="Comma 5 2 2" xfId="13035"/>
    <cellStyle name="Comma 5 2 2 2" xfId="13036"/>
    <cellStyle name="Comma 5 2 3" xfId="13037"/>
    <cellStyle name="Comma 5 3" xfId="13038"/>
    <cellStyle name="Comma 5 3 2" xfId="13039"/>
    <cellStyle name="Comma 5 4" xfId="13040"/>
    <cellStyle name="Comma 50" xfId="13041"/>
    <cellStyle name="Comma 51" xfId="13042"/>
    <cellStyle name="Comma 52" xfId="13043"/>
    <cellStyle name="Comma 6" xfId="13044"/>
    <cellStyle name="Comma 6 2" xfId="13045"/>
    <cellStyle name="Comma 6 2 2" xfId="13046"/>
    <cellStyle name="Comma 6 2 2 2" xfId="13047"/>
    <cellStyle name="Comma 6 2 3" xfId="13048"/>
    <cellStyle name="Comma 6 2 3 2" xfId="13049"/>
    <cellStyle name="Comma 6 2 4" xfId="13050"/>
    <cellStyle name="Comma 6 3" xfId="13051"/>
    <cellStyle name="Comma 6 3 2" xfId="13052"/>
    <cellStyle name="Comma 6 4" xfId="13053"/>
    <cellStyle name="Comma 7" xfId="13054"/>
    <cellStyle name="Comma 7 2" xfId="13055"/>
    <cellStyle name="Comma 7 2 2" xfId="13056"/>
    <cellStyle name="Comma 7 3" xfId="13057"/>
    <cellStyle name="Comma 7 3 2" xfId="13058"/>
    <cellStyle name="Comma 7 4" xfId="13059"/>
    <cellStyle name="Comma 8" xfId="13060"/>
    <cellStyle name="Comma 8 2" xfId="13061"/>
    <cellStyle name="Comma 8 2 2" xfId="13062"/>
    <cellStyle name="Comma 8 3" xfId="13063"/>
    <cellStyle name="Comma 8 3 2" xfId="13064"/>
    <cellStyle name="Comma 8 4" xfId="13065"/>
    <cellStyle name="Comma 9" xfId="13066"/>
    <cellStyle name="Comma 9 2" xfId="13067"/>
    <cellStyle name="Comma 9 2 2" xfId="13068"/>
    <cellStyle name="Comma 9 3" xfId="13069"/>
    <cellStyle name="Comma 9 3 2" xfId="13070"/>
    <cellStyle name="Comma 9 4" xfId="13071"/>
    <cellStyle name="Comma0" xfId="13072"/>
    <cellStyle name="Comma0 - Style2" xfId="13073"/>
    <cellStyle name="Comma0 - Style2 2" xfId="13074"/>
    <cellStyle name="Comma0 - Style4" xfId="13075"/>
    <cellStyle name="Comma0 - Style4 2" xfId="13076"/>
    <cellStyle name="Comma0 - Style5" xfId="13077"/>
    <cellStyle name="Comma0 - Style5 2" xfId="13078"/>
    <cellStyle name="Comma0 2" xfId="13079"/>
    <cellStyle name="Comma0 2 2" xfId="13080"/>
    <cellStyle name="Comma0 3" xfId="13081"/>
    <cellStyle name="Comma0 3 2" xfId="13082"/>
    <cellStyle name="Comma0 4" xfId="13083"/>
    <cellStyle name="Comma0 4 2" xfId="13084"/>
    <cellStyle name="Comma0 5" xfId="13085"/>
    <cellStyle name="Comma0 5 2" xfId="13086"/>
    <cellStyle name="Comma0 5 2 2" xfId="13087"/>
    <cellStyle name="Comma0 5 3" xfId="13088"/>
    <cellStyle name="Comma0 6" xfId="13089"/>
    <cellStyle name="Comma0_00COS Ind Allocators" xfId="13090"/>
    <cellStyle name="Comma1 - Style1" xfId="13091"/>
    <cellStyle name="Comma1 - Style1 2" xfId="13092"/>
    <cellStyle name="Comment" xfId="13093"/>
    <cellStyle name="Copied" xfId="13094"/>
    <cellStyle name="Copied 2" xfId="13095"/>
    <cellStyle name="Copied 2 2" xfId="13096"/>
    <cellStyle name="Copied 2 2 2" xfId="13097"/>
    <cellStyle name="Copied 2 3" xfId="13098"/>
    <cellStyle name="Copied 3" xfId="13099"/>
    <cellStyle name="COST1" xfId="13100"/>
    <cellStyle name="COST1 2" xfId="13101"/>
    <cellStyle name="COST1 2 2" xfId="13102"/>
    <cellStyle name="COST1 2 2 2" xfId="13103"/>
    <cellStyle name="COST1 2 3" xfId="13104"/>
    <cellStyle name="COST1 3" xfId="13105"/>
    <cellStyle name="CountryTitle" xfId="13106"/>
    <cellStyle name="Curren - Style1" xfId="13107"/>
    <cellStyle name="Curren - Style1 2" xfId="13108"/>
    <cellStyle name="Curren - Style2" xfId="13109"/>
    <cellStyle name="Curren - Style2 2" xfId="13110"/>
    <cellStyle name="Curren - Style5" xfId="13111"/>
    <cellStyle name="Curren - Style5 2" xfId="13112"/>
    <cellStyle name="Curren - Style6" xfId="13113"/>
    <cellStyle name="Curren - Style6 2" xfId="13114"/>
    <cellStyle name="Currency" xfId="2" builtinId="4"/>
    <cellStyle name="Currency 10" xfId="13115"/>
    <cellStyle name="Currency 10 2" xfId="13116"/>
    <cellStyle name="Currency 10 2 2" xfId="13117"/>
    <cellStyle name="Currency 10 3" xfId="13118"/>
    <cellStyle name="Currency 10 3 2" xfId="13119"/>
    <cellStyle name="Currency 10 4" xfId="13120"/>
    <cellStyle name="Currency 11" xfId="13121"/>
    <cellStyle name="Currency 11 2" xfId="13122"/>
    <cellStyle name="Currency 11 2 2" xfId="13123"/>
    <cellStyle name="Currency 11 3" xfId="13124"/>
    <cellStyle name="Currency 11 3 2" xfId="13125"/>
    <cellStyle name="Currency 11 4" xfId="13126"/>
    <cellStyle name="Currency 12" xfId="13127"/>
    <cellStyle name="Currency 12 2" xfId="13128"/>
    <cellStyle name="Currency 12 2 2" xfId="13129"/>
    <cellStyle name="Currency 12 2 2 2" xfId="13130"/>
    <cellStyle name="Currency 12 2 3" xfId="13131"/>
    <cellStyle name="Currency 12 3" xfId="13132"/>
    <cellStyle name="Currency 12 3 2" xfId="13133"/>
    <cellStyle name="Currency 12 3 2 2" xfId="13134"/>
    <cellStyle name="Currency 12 3 3" xfId="13135"/>
    <cellStyle name="Currency 12 4" xfId="13136"/>
    <cellStyle name="Currency 12 4 2" xfId="13137"/>
    <cellStyle name="Currency 12 4 2 2" xfId="13138"/>
    <cellStyle name="Currency 12 4 3" xfId="13139"/>
    <cellStyle name="Currency 12 5" xfId="13140"/>
    <cellStyle name="Currency 12 5 2" xfId="13141"/>
    <cellStyle name="Currency 12 6" xfId="13142"/>
    <cellStyle name="Currency 13" xfId="13143"/>
    <cellStyle name="Currency 13 2" xfId="13144"/>
    <cellStyle name="Currency 13 2 2" xfId="13145"/>
    <cellStyle name="Currency 13 2 2 2" xfId="13146"/>
    <cellStyle name="Currency 13 2 3" xfId="13147"/>
    <cellStyle name="Currency 13 3" xfId="13148"/>
    <cellStyle name="Currency 13 3 2" xfId="13149"/>
    <cellStyle name="Currency 13 4" xfId="13150"/>
    <cellStyle name="Currency 13 4 2" xfId="13151"/>
    <cellStyle name="Currency 13 5" xfId="13152"/>
    <cellStyle name="Currency 14" xfId="13153"/>
    <cellStyle name="Currency 14 2" xfId="13154"/>
    <cellStyle name="Currency 15" xfId="13155"/>
    <cellStyle name="Currency 15 2" xfId="13156"/>
    <cellStyle name="Currency 15 2 2" xfId="13157"/>
    <cellStyle name="Currency 15 3" xfId="13158"/>
    <cellStyle name="Currency 15 3 2" xfId="13159"/>
    <cellStyle name="Currency 15 4" xfId="13160"/>
    <cellStyle name="Currency 16" xfId="13161"/>
    <cellStyle name="Currency 16 2" xfId="13162"/>
    <cellStyle name="Currency 16 2 2" xfId="13163"/>
    <cellStyle name="Currency 16 3" xfId="13164"/>
    <cellStyle name="Currency 17" xfId="13165"/>
    <cellStyle name="Currency 17 2" xfId="13166"/>
    <cellStyle name="Currency 18" xfId="13167"/>
    <cellStyle name="Currency 18 2" xfId="13168"/>
    <cellStyle name="Currency 19" xfId="13169"/>
    <cellStyle name="Currency 19 2" xfId="13170"/>
    <cellStyle name="Currency 2" xfId="13171"/>
    <cellStyle name="Currency 2 10" xfId="13172"/>
    <cellStyle name="Currency 2 2" xfId="13173"/>
    <cellStyle name="Currency 2 2 2" xfId="13174"/>
    <cellStyle name="Currency 2 2 2 2" xfId="13175"/>
    <cellStyle name="Currency 2 2 3" xfId="13176"/>
    <cellStyle name="Currency 2 2 3 2" xfId="13177"/>
    <cellStyle name="Currency 2 2 4" xfId="13178"/>
    <cellStyle name="Currency 2 3" xfId="13179"/>
    <cellStyle name="Currency 2 3 2" xfId="13180"/>
    <cellStyle name="Currency 2 3 2 2" xfId="13181"/>
    <cellStyle name="Currency 2 3 3" xfId="13182"/>
    <cellStyle name="Currency 2 4" xfId="13183"/>
    <cellStyle name="Currency 2 4 2" xfId="13184"/>
    <cellStyle name="Currency 2 4 2 2" xfId="13185"/>
    <cellStyle name="Currency 2 4 3" xfId="13186"/>
    <cellStyle name="Currency 2 5" xfId="13187"/>
    <cellStyle name="Currency 2 5 2" xfId="13188"/>
    <cellStyle name="Currency 2 5 2 2" xfId="13189"/>
    <cellStyle name="Currency 2 5 3" xfId="13190"/>
    <cellStyle name="Currency 2 6" xfId="13191"/>
    <cellStyle name="Currency 2 6 2" xfId="13192"/>
    <cellStyle name="Currency 2 6 2 2" xfId="13193"/>
    <cellStyle name="Currency 2 6 3" xfId="13194"/>
    <cellStyle name="Currency 2 7" xfId="13195"/>
    <cellStyle name="Currency 2 7 2" xfId="13196"/>
    <cellStyle name="Currency 2 7 2 2" xfId="13197"/>
    <cellStyle name="Currency 2 7 3" xfId="13198"/>
    <cellStyle name="Currency 2 8" xfId="13199"/>
    <cellStyle name="Currency 2 8 2" xfId="13200"/>
    <cellStyle name="Currency 2 8 2 2" xfId="13201"/>
    <cellStyle name="Currency 2 8 3" xfId="13202"/>
    <cellStyle name="Currency 2 9" xfId="13203"/>
    <cellStyle name="Currency 2 9 2" xfId="13204"/>
    <cellStyle name="Currency 20" xfId="13205"/>
    <cellStyle name="Currency 20 2" xfId="13206"/>
    <cellStyle name="Currency 21" xfId="13207"/>
    <cellStyle name="Currency 21 2" xfId="13208"/>
    <cellStyle name="Currency 22" xfId="13209"/>
    <cellStyle name="Currency 23" xfId="13210"/>
    <cellStyle name="Currency 24" xfId="13211"/>
    <cellStyle name="Currency 3" xfId="13212"/>
    <cellStyle name="Currency 3 2" xfId="13213"/>
    <cellStyle name="Currency 3 2 2" xfId="13214"/>
    <cellStyle name="Currency 3 2 2 2" xfId="13215"/>
    <cellStyle name="Currency 3 2 3" xfId="13216"/>
    <cellStyle name="Currency 3 3" xfId="13217"/>
    <cellStyle name="Currency 3 3 2" xfId="13218"/>
    <cellStyle name="Currency 3 4" xfId="13219"/>
    <cellStyle name="Currency 3 4 2" xfId="13220"/>
    <cellStyle name="Currency 3 4 2 2" xfId="13221"/>
    <cellStyle name="Currency 3 4 3" xfId="13222"/>
    <cellStyle name="Currency 3 4 4" xfId="13223"/>
    <cellStyle name="Currency 3 4 5" xfId="13224"/>
    <cellStyle name="Currency 3 5" xfId="13225"/>
    <cellStyle name="Currency 4" xfId="13226"/>
    <cellStyle name="Currency 4 2" xfId="13227"/>
    <cellStyle name="Currency 4 2 2" xfId="13228"/>
    <cellStyle name="Currency 4 2 2 2" xfId="13229"/>
    <cellStyle name="Currency 4 2 3" xfId="13230"/>
    <cellStyle name="Currency 4 2 3 2" xfId="13231"/>
    <cellStyle name="Currency 4 2 4" xfId="13232"/>
    <cellStyle name="Currency 4 3" xfId="13233"/>
    <cellStyle name="Currency 4 3 2" xfId="13234"/>
    <cellStyle name="Currency 4 4" xfId="13235"/>
    <cellStyle name="Currency 4_2009 GRC Compliance Filing (Electric) for Exh A-1" xfId="13236"/>
    <cellStyle name="Currency 5" xfId="13237"/>
    <cellStyle name="Currency 5 2" xfId="13238"/>
    <cellStyle name="Currency 5 2 2" xfId="13239"/>
    <cellStyle name="Currency 5 3" xfId="13240"/>
    <cellStyle name="Currency 5 3 2" xfId="13241"/>
    <cellStyle name="Currency 5 4" xfId="13242"/>
    <cellStyle name="Currency 6" xfId="13243"/>
    <cellStyle name="Currency 6 2" xfId="13244"/>
    <cellStyle name="Currency 6 2 2" xfId="13245"/>
    <cellStyle name="Currency 6 3" xfId="13246"/>
    <cellStyle name="Currency 6 3 2" xfId="13247"/>
    <cellStyle name="Currency 6 4" xfId="13248"/>
    <cellStyle name="Currency 7" xfId="13249"/>
    <cellStyle name="Currency 7 2" xfId="13250"/>
    <cellStyle name="Currency 7 2 2" xfId="13251"/>
    <cellStyle name="Currency 7 3" xfId="13252"/>
    <cellStyle name="Currency 7 3 2" xfId="13253"/>
    <cellStyle name="Currency 7 4" xfId="13254"/>
    <cellStyle name="Currency 8" xfId="13255"/>
    <cellStyle name="Currency 8 2" xfId="13256"/>
    <cellStyle name="Currency 8 2 2" xfId="13257"/>
    <cellStyle name="Currency 8 3" xfId="13258"/>
    <cellStyle name="Currency 8 3 2" xfId="13259"/>
    <cellStyle name="Currency 8 4" xfId="13260"/>
    <cellStyle name="Currency 9" xfId="13261"/>
    <cellStyle name="Currency 9 2" xfId="13262"/>
    <cellStyle name="Currency 9 2 2" xfId="13263"/>
    <cellStyle name="Currency 9 3" xfId="13264"/>
    <cellStyle name="Currency 9 3 2" xfId="13265"/>
    <cellStyle name="Currency 9 4" xfId="13266"/>
    <cellStyle name="Currency0" xfId="13267"/>
    <cellStyle name="Currency0 2" xfId="13268"/>
    <cellStyle name="Currency0 2 2" xfId="13269"/>
    <cellStyle name="Currency0 2 2 2" xfId="13270"/>
    <cellStyle name="Currency0 2 3" xfId="13271"/>
    <cellStyle name="Currency0 2 3 2" xfId="13272"/>
    <cellStyle name="Currency0 2 4" xfId="13273"/>
    <cellStyle name="Currency0 3" xfId="13274"/>
    <cellStyle name="Currency0 3 2" xfId="13275"/>
    <cellStyle name="Currency0 3 3" xfId="13276"/>
    <cellStyle name="Currency0 4" xfId="13277"/>
    <cellStyle name="Currency0 4 2" xfId="13278"/>
    <cellStyle name="Currency0 4 2 2" xfId="13279"/>
    <cellStyle name="Currency0 4 3" xfId="13280"/>
    <cellStyle name="Currency0 4 4" xfId="13281"/>
    <cellStyle name="Currency0 5" xfId="13282"/>
    <cellStyle name="Currency0 5 2" xfId="13283"/>
    <cellStyle name="Currency0 5 2 2" xfId="13284"/>
    <cellStyle name="Currency0 5 3" xfId="13285"/>
    <cellStyle name="Currency0 5 3 2" xfId="13286"/>
    <cellStyle name="Currency0 5 4" xfId="13287"/>
    <cellStyle name="Currency0 6" xfId="13288"/>
    <cellStyle name="Currency0 6 2" xfId="13289"/>
    <cellStyle name="Currency0 7" xfId="13290"/>
    <cellStyle name="Currency0 7 2" xfId="13291"/>
    <cellStyle name="Currency0 7 2 2" xfId="13292"/>
    <cellStyle name="Currency0 7 3" xfId="13293"/>
    <cellStyle name="Currency0 8" xfId="13294"/>
    <cellStyle name="Currency0 8 2" xfId="13295"/>
    <cellStyle name="Currency0 8 2 2" xfId="13296"/>
    <cellStyle name="Currency0 8 3" xfId="13297"/>
    <cellStyle name="Currency0 9" xfId="13298"/>
    <cellStyle name="Date" xfId="13299"/>
    <cellStyle name="Date 2" xfId="13300"/>
    <cellStyle name="Date 2 2" xfId="13301"/>
    <cellStyle name="Date 3" xfId="13302"/>
    <cellStyle name="Date 3 2" xfId="13303"/>
    <cellStyle name="Date 4" xfId="13304"/>
    <cellStyle name="Date 4 2" xfId="13305"/>
    <cellStyle name="Date 5" xfId="13306"/>
    <cellStyle name="Date 5 2" xfId="13307"/>
    <cellStyle name="Date 5 2 2" xfId="13308"/>
    <cellStyle name="Date 5 3" xfId="13309"/>
    <cellStyle name="Date 6" xfId="13310"/>
    <cellStyle name="DateTime" xfId="13311"/>
    <cellStyle name="DateTime 2" xfId="13312"/>
    <cellStyle name="drp-sh - Style2" xfId="13313"/>
    <cellStyle name="Emphasis 1" xfId="13314"/>
    <cellStyle name="Emphasis 1 2" xfId="13315"/>
    <cellStyle name="Emphasis 2" xfId="13316"/>
    <cellStyle name="Emphasis 2 2" xfId="13317"/>
    <cellStyle name="Emphasis 3" xfId="13318"/>
    <cellStyle name="Emphasis 3 2" xfId="13319"/>
    <cellStyle name="Entered" xfId="13320"/>
    <cellStyle name="Entered 2" xfId="13321"/>
    <cellStyle name="Entered 2 2" xfId="13322"/>
    <cellStyle name="Entered 2 2 2" xfId="13323"/>
    <cellStyle name="Entered 2 3" xfId="13324"/>
    <cellStyle name="Entered 2 3 2" xfId="13325"/>
    <cellStyle name="Entered 2 4" xfId="13326"/>
    <cellStyle name="Entered 3" xfId="13327"/>
    <cellStyle name="Entered 3 2" xfId="13328"/>
    <cellStyle name="Entered 4" xfId="13329"/>
    <cellStyle name="Entered 4 2" xfId="13330"/>
    <cellStyle name="Entered 4 2 2" xfId="13331"/>
    <cellStyle name="Entered 4 3" xfId="13332"/>
    <cellStyle name="Entered 5" xfId="13333"/>
    <cellStyle name="Entered 5 2" xfId="13334"/>
    <cellStyle name="Entered 5 2 2" xfId="13335"/>
    <cellStyle name="Entered 5 3" xfId="13336"/>
    <cellStyle name="Entered 5 3 2" xfId="13337"/>
    <cellStyle name="Entered 5 4" xfId="13338"/>
    <cellStyle name="Entered 6" xfId="13339"/>
    <cellStyle name="Entered 6 2" xfId="13340"/>
    <cellStyle name="Entered 7" xfId="13341"/>
    <cellStyle name="Entered 7 2" xfId="13342"/>
    <cellStyle name="Entered 7 2 2" xfId="13343"/>
    <cellStyle name="Entered 7 3" xfId="13344"/>
    <cellStyle name="Entered 8" xfId="13345"/>
    <cellStyle name="Entered 8 2" xfId="13346"/>
    <cellStyle name="Entered 8 2 2" xfId="13347"/>
    <cellStyle name="Entered 8 3" xfId="13348"/>
    <cellStyle name="Entered 9" xfId="13349"/>
    <cellStyle name="Entered_AURORA Total New" xfId="13350"/>
    <cellStyle name="Euro" xfId="13351"/>
    <cellStyle name="Euro 2" xfId="13352"/>
    <cellStyle name="Euro 2 2" xfId="13353"/>
    <cellStyle name="Euro 2 2 2" xfId="13354"/>
    <cellStyle name="Euro 2 3" xfId="13355"/>
    <cellStyle name="Euro 2 3 2" xfId="13356"/>
    <cellStyle name="Euro 2 4" xfId="13357"/>
    <cellStyle name="Euro 3" xfId="13358"/>
    <cellStyle name="Euro 3 2" xfId="13359"/>
    <cellStyle name="Euro 4" xfId="13360"/>
    <cellStyle name="Euro 4 2" xfId="13361"/>
    <cellStyle name="Euro 4 2 2" xfId="13362"/>
    <cellStyle name="Euro 4 3" xfId="13363"/>
    <cellStyle name="Euro 5" xfId="13364"/>
    <cellStyle name="Euro 5 2" xfId="13365"/>
    <cellStyle name="Euro 5 2 2" xfId="13366"/>
    <cellStyle name="Euro 5 3" xfId="13367"/>
    <cellStyle name="Euro 5 3 2" xfId="13368"/>
    <cellStyle name="Euro 5 4" xfId="13369"/>
    <cellStyle name="Euro 6" xfId="13370"/>
    <cellStyle name="Euro 6 2" xfId="13371"/>
    <cellStyle name="Euro 7" xfId="13372"/>
    <cellStyle name="Euro 7 2" xfId="13373"/>
    <cellStyle name="Euro 7 2 2" xfId="13374"/>
    <cellStyle name="Euro 7 3" xfId="13375"/>
    <cellStyle name="Euro 8" xfId="13376"/>
    <cellStyle name="Euro 8 2" xfId="13377"/>
    <cellStyle name="Euro 8 2 2" xfId="13378"/>
    <cellStyle name="Euro 8 3" xfId="13379"/>
    <cellStyle name="Euro 9" xfId="13380"/>
    <cellStyle name="Explanatory Text 2" xfId="13381"/>
    <cellStyle name="Explanatory Text 2 2" xfId="13382"/>
    <cellStyle name="Explanatory Text 2 2 2" xfId="13383"/>
    <cellStyle name="Explanatory Text 2 2 2 2" xfId="13384"/>
    <cellStyle name="Explanatory Text 2 2 3" xfId="13385"/>
    <cellStyle name="Explanatory Text 2 3" xfId="13386"/>
    <cellStyle name="Explanatory Text 2 3 2" xfId="13387"/>
    <cellStyle name="Explanatory Text 2 3 2 2" xfId="13388"/>
    <cellStyle name="Explanatory Text 2 3 3" xfId="13389"/>
    <cellStyle name="Explanatory Text 2 4" xfId="13390"/>
    <cellStyle name="Explanatory Text 2 4 2" xfId="13391"/>
    <cellStyle name="Explanatory Text 2 5" xfId="13392"/>
    <cellStyle name="Explanatory Text 3" xfId="13393"/>
    <cellStyle name="Explanatory Text 3 2" xfId="13394"/>
    <cellStyle name="Explanatory Text 3 2 2" xfId="13395"/>
    <cellStyle name="Explanatory Text 3 3" xfId="13396"/>
    <cellStyle name="Explanatory Text 4" xfId="13397"/>
    <cellStyle name="Explanatory Text 4 2" xfId="13398"/>
    <cellStyle name="Explanatory Text 4 2 2" xfId="13399"/>
    <cellStyle name="Explanatory Text 4 3" xfId="13400"/>
    <cellStyle name="Explanatory Text 5" xfId="13401"/>
    <cellStyle name="Explanatory Text 5 2" xfId="13402"/>
    <cellStyle name="Explanatory Text 6" xfId="13403"/>
    <cellStyle name="FieldName" xfId="13404"/>
    <cellStyle name="Fixed" xfId="13405"/>
    <cellStyle name="Fixed 2" xfId="13406"/>
    <cellStyle name="Fixed 2 2" xfId="13407"/>
    <cellStyle name="Fixed 2 2 2" xfId="13408"/>
    <cellStyle name="Fixed 2 3" xfId="13409"/>
    <cellStyle name="Fixed 3" xfId="13410"/>
    <cellStyle name="Fixed3 - Style3" xfId="13411"/>
    <cellStyle name="Fixed3 - Style3 2" xfId="13412"/>
    <cellStyle name="Footnote" xfId="13413"/>
    <cellStyle name="G01_2001 figures 1 decimal a" xfId="13414"/>
    <cellStyle name="G03_Text" xfId="13415"/>
    <cellStyle name="G05_Superiors" xfId="13416"/>
    <cellStyle name="G07_Bold_2002_figs_Green" xfId="13417"/>
    <cellStyle name="G08_2001_figs" xfId="13418"/>
    <cellStyle name="Good 2" xfId="13419"/>
    <cellStyle name="Good 2 2" xfId="13420"/>
    <cellStyle name="Good 2 2 2" xfId="13421"/>
    <cellStyle name="Good 2 2 2 2" xfId="13422"/>
    <cellStyle name="Good 2 2 3" xfId="13423"/>
    <cellStyle name="Good 2 3" xfId="13424"/>
    <cellStyle name="Good 2 3 2" xfId="13425"/>
    <cellStyle name="Good 2 3 2 2" xfId="13426"/>
    <cellStyle name="Good 2 3 3" xfId="13427"/>
    <cellStyle name="Good 2 3 3 2" xfId="13428"/>
    <cellStyle name="Good 2 3 4" xfId="13429"/>
    <cellStyle name="Good 2 4" xfId="13430"/>
    <cellStyle name="Good 2 4 2" xfId="13431"/>
    <cellStyle name="Good 2 5" xfId="13432"/>
    <cellStyle name="Good 3" xfId="13433"/>
    <cellStyle name="Good 3 2" xfId="13434"/>
    <cellStyle name="Good 3 2 2" xfId="13435"/>
    <cellStyle name="Good 3 3" xfId="13436"/>
    <cellStyle name="Good 4" xfId="13437"/>
    <cellStyle name="Good 4 2" xfId="13438"/>
    <cellStyle name="Good 4 2 2" xfId="13439"/>
    <cellStyle name="Good 4 3" xfId="13440"/>
    <cellStyle name="Good 5" xfId="13441"/>
    <cellStyle name="Good 5 2" xfId="13442"/>
    <cellStyle name="Good 5 2 2" xfId="13443"/>
    <cellStyle name="Good 5 3" xfId="13444"/>
    <cellStyle name="Good 6" xfId="13445"/>
    <cellStyle name="Good 6 2" xfId="13446"/>
    <cellStyle name="Grey" xfId="13447"/>
    <cellStyle name="Grey 2" xfId="13448"/>
    <cellStyle name="Grey 2 2" xfId="13449"/>
    <cellStyle name="Grey 2 2 2" xfId="13450"/>
    <cellStyle name="Grey 2 3" xfId="13451"/>
    <cellStyle name="Grey 2 3 2" xfId="13452"/>
    <cellStyle name="Grey 2 4" xfId="13453"/>
    <cellStyle name="Grey 3" xfId="13454"/>
    <cellStyle name="Grey 3 2" xfId="13455"/>
    <cellStyle name="Grey 3 2 2" xfId="13456"/>
    <cellStyle name="Grey 3 3" xfId="13457"/>
    <cellStyle name="Grey 3 3 2" xfId="13458"/>
    <cellStyle name="Grey 3 4" xfId="13459"/>
    <cellStyle name="Grey 4" xfId="13460"/>
    <cellStyle name="Grey 4 2" xfId="13461"/>
    <cellStyle name="Grey 4 2 2" xfId="13462"/>
    <cellStyle name="Grey 4 3" xfId="13463"/>
    <cellStyle name="Grey 5" xfId="13464"/>
    <cellStyle name="Grey 5 2" xfId="13465"/>
    <cellStyle name="Grey 5 2 2" xfId="13466"/>
    <cellStyle name="Grey 5 2 2 2" xfId="13467"/>
    <cellStyle name="Grey 5 2 3" xfId="13468"/>
    <cellStyle name="Grey 5 3" xfId="13469"/>
    <cellStyle name="Grey 5 3 2" xfId="13470"/>
    <cellStyle name="Grey 5 4" xfId="13471"/>
    <cellStyle name="Grey 6" xfId="13472"/>
    <cellStyle name="Grey 6 2" xfId="13473"/>
    <cellStyle name="Grey 6 2 2" xfId="13474"/>
    <cellStyle name="Grey 6 3" xfId="13475"/>
    <cellStyle name="Grey 7" xfId="13476"/>
    <cellStyle name="Grey_(C) WHE Proforma with ITC cash grant 10 Yr Amort_for deferral_102809" xfId="13477"/>
    <cellStyle name="g-tota - Style7" xfId="13478"/>
    <cellStyle name="Header1" xfId="13479"/>
    <cellStyle name="Header1 2" xfId="13480"/>
    <cellStyle name="Header1 2 2" xfId="13481"/>
    <cellStyle name="Header1 3" xfId="13482"/>
    <cellStyle name="Header1 3 2" xfId="13483"/>
    <cellStyle name="Header1 3 2 2" xfId="13484"/>
    <cellStyle name="Header1 3 3" xfId="13485"/>
    <cellStyle name="Header1 4" xfId="13486"/>
    <cellStyle name="Header1_AURORA Total New" xfId="13487"/>
    <cellStyle name="Header2" xfId="13488"/>
    <cellStyle name="Header2 2" xfId="13489"/>
    <cellStyle name="Header2 2 2" xfId="13490"/>
    <cellStyle name="Header2 3" xfId="13491"/>
    <cellStyle name="Header2 3 2" xfId="13492"/>
    <cellStyle name="Header2 3 2 2" xfId="13493"/>
    <cellStyle name="Header2 3 3" xfId="13494"/>
    <cellStyle name="Header2 4" xfId="13495"/>
    <cellStyle name="Header2_AURORA Total New" xfId="13496"/>
    <cellStyle name="Heading" xfId="13497"/>
    <cellStyle name="Heading 1 2" xfId="13498"/>
    <cellStyle name="Heading 1 2 2" xfId="13499"/>
    <cellStyle name="Heading 1 2 2 2" xfId="13500"/>
    <cellStyle name="Heading 1 2 2 2 2" xfId="13501"/>
    <cellStyle name="Heading 1 2 2 3" xfId="13502"/>
    <cellStyle name="Heading 1 2 3" xfId="13503"/>
    <cellStyle name="Heading 1 2 3 2" xfId="13504"/>
    <cellStyle name="Heading 1 2 3 2 2" xfId="13505"/>
    <cellStyle name="Heading 1 2 3 3" xfId="13506"/>
    <cellStyle name="Heading 1 2 3 3 2" xfId="13507"/>
    <cellStyle name="Heading 1 2 3 4" xfId="13508"/>
    <cellStyle name="Heading 1 2 4" xfId="13509"/>
    <cellStyle name="Heading 1 2 4 2" xfId="13510"/>
    <cellStyle name="Heading 1 2 5" xfId="13511"/>
    <cellStyle name="Heading 1 2 5 2" xfId="13512"/>
    <cellStyle name="Heading 1 2 6" xfId="13513"/>
    <cellStyle name="Heading 1 3" xfId="13514"/>
    <cellStyle name="Heading 1 3 2" xfId="13515"/>
    <cellStyle name="Heading 1 3 2 2" xfId="13516"/>
    <cellStyle name="Heading 1 3 3" xfId="13517"/>
    <cellStyle name="Heading 1 4" xfId="13518"/>
    <cellStyle name="Heading 1 4 2" xfId="13519"/>
    <cellStyle name="Heading 1 4 2 2" xfId="13520"/>
    <cellStyle name="Heading 1 4 3" xfId="13521"/>
    <cellStyle name="Heading 1 5" xfId="13522"/>
    <cellStyle name="Heading 1 5 2" xfId="13523"/>
    <cellStyle name="Heading 1 9" xfId="13524"/>
    <cellStyle name="Heading 1 9 2" xfId="13525"/>
    <cellStyle name="Heading 2 2" xfId="13526"/>
    <cellStyle name="Heading 2 2 2" xfId="13527"/>
    <cellStyle name="Heading 2 2 2 2" xfId="13528"/>
    <cellStyle name="Heading 2 2 2 2 2" xfId="13529"/>
    <cellStyle name="Heading 2 2 2 3" xfId="13530"/>
    <cellStyle name="Heading 2 2 3" xfId="13531"/>
    <cellStyle name="Heading 2 2 3 2" xfId="13532"/>
    <cellStyle name="Heading 2 2 3 2 2" xfId="13533"/>
    <cellStyle name="Heading 2 2 3 3" xfId="13534"/>
    <cellStyle name="Heading 2 2 3 3 2" xfId="13535"/>
    <cellStyle name="Heading 2 2 3 4" xfId="13536"/>
    <cellStyle name="Heading 2 2 4" xfId="13537"/>
    <cellStyle name="Heading 2 2 4 2" xfId="13538"/>
    <cellStyle name="Heading 2 2 5" xfId="13539"/>
    <cellStyle name="Heading 2 2 5 2" xfId="13540"/>
    <cellStyle name="Heading 2 2 6" xfId="13541"/>
    <cellStyle name="Heading 2 3" xfId="13542"/>
    <cellStyle name="Heading 2 3 2" xfId="13543"/>
    <cellStyle name="Heading 2 3 2 2" xfId="13544"/>
    <cellStyle name="Heading 2 3 3" xfId="13545"/>
    <cellStyle name="Heading 2 4" xfId="13546"/>
    <cellStyle name="Heading 2 4 2" xfId="13547"/>
    <cellStyle name="Heading 2 4 2 2" xfId="13548"/>
    <cellStyle name="Heading 2 4 3" xfId="13549"/>
    <cellStyle name="Heading 2 5" xfId="13550"/>
    <cellStyle name="Heading 2 5 2" xfId="13551"/>
    <cellStyle name="Heading 2 9" xfId="13552"/>
    <cellStyle name="Heading 2 9 2" xfId="13553"/>
    <cellStyle name="Heading 3 2" xfId="13554"/>
    <cellStyle name="Heading 3 2 2" xfId="13555"/>
    <cellStyle name="Heading 3 2 2 2" xfId="13556"/>
    <cellStyle name="Heading 3 2 2 2 2" xfId="13557"/>
    <cellStyle name="Heading 3 2 2 3" xfId="13558"/>
    <cellStyle name="Heading 3 2 3" xfId="13559"/>
    <cellStyle name="Heading 3 2 3 2" xfId="13560"/>
    <cellStyle name="Heading 3 2 3 2 2" xfId="13561"/>
    <cellStyle name="Heading 3 2 3 3" xfId="13562"/>
    <cellStyle name="Heading 3 2 3 3 2" xfId="13563"/>
    <cellStyle name="Heading 3 2 3 4" xfId="13564"/>
    <cellStyle name="Heading 3 2 3 4 2" xfId="13565"/>
    <cellStyle name="Heading 3 2 3 5" xfId="13566"/>
    <cellStyle name="Heading 3 2 4" xfId="13567"/>
    <cellStyle name="Heading 3 2 4 2" xfId="13568"/>
    <cellStyle name="Heading 3 2 5" xfId="13569"/>
    <cellStyle name="Heading 3 2 5 2" xfId="13570"/>
    <cellStyle name="Heading 3 2 6" xfId="13571"/>
    <cellStyle name="Heading 3 3" xfId="13572"/>
    <cellStyle name="Heading 3 3 2" xfId="13573"/>
    <cellStyle name="Heading 3 3 2 2" xfId="13574"/>
    <cellStyle name="Heading 3 3 3" xfId="13575"/>
    <cellStyle name="Heading 3 4" xfId="13576"/>
    <cellStyle name="Heading 3 4 2" xfId="13577"/>
    <cellStyle name="Heading 3 4 2 2" xfId="13578"/>
    <cellStyle name="Heading 3 4 3" xfId="13579"/>
    <cellStyle name="Heading 3 5" xfId="13580"/>
    <cellStyle name="Heading 3 5 2" xfId="13581"/>
    <cellStyle name="Heading 3 5 2 2" xfId="13582"/>
    <cellStyle name="Heading 3 5 3" xfId="13583"/>
    <cellStyle name="Heading 3 6" xfId="13584"/>
    <cellStyle name="Heading 3 6 2" xfId="13585"/>
    <cellStyle name="Heading 4 2" xfId="13586"/>
    <cellStyle name="Heading 4 2 2" xfId="13587"/>
    <cellStyle name="Heading 4 2 2 2" xfId="13588"/>
    <cellStyle name="Heading 4 2 2 2 2" xfId="13589"/>
    <cellStyle name="Heading 4 2 2 3" xfId="13590"/>
    <cellStyle name="Heading 4 2 3" xfId="13591"/>
    <cellStyle name="Heading 4 2 3 2" xfId="13592"/>
    <cellStyle name="Heading 4 2 3 2 2" xfId="13593"/>
    <cellStyle name="Heading 4 2 3 3" xfId="13594"/>
    <cellStyle name="Heading 4 2 3 3 2" xfId="13595"/>
    <cellStyle name="Heading 4 2 3 4" xfId="13596"/>
    <cellStyle name="Heading 4 2 4" xfId="13597"/>
    <cellStyle name="Heading 4 2 4 2" xfId="13598"/>
    <cellStyle name="Heading 4 2 5" xfId="13599"/>
    <cellStyle name="Heading 4 2 5 2" xfId="13600"/>
    <cellStyle name="Heading 4 2 6" xfId="13601"/>
    <cellStyle name="Heading 4 3" xfId="13602"/>
    <cellStyle name="Heading 4 3 2" xfId="13603"/>
    <cellStyle name="Heading 4 3 2 2" xfId="13604"/>
    <cellStyle name="Heading 4 3 3" xfId="13605"/>
    <cellStyle name="Heading 4 4" xfId="13606"/>
    <cellStyle name="Heading 4 4 2" xfId="13607"/>
    <cellStyle name="Heading 4 4 2 2" xfId="13608"/>
    <cellStyle name="Heading 4 4 3" xfId="13609"/>
    <cellStyle name="Heading 4 5" xfId="13610"/>
    <cellStyle name="Heading 4 5 2" xfId="13611"/>
    <cellStyle name="Heading 4 5 2 2" xfId="13612"/>
    <cellStyle name="Heading 4 5 3" xfId="13613"/>
    <cellStyle name="Heading 4 6" xfId="13614"/>
    <cellStyle name="Heading 4 6 2" xfId="13615"/>
    <cellStyle name="Heading1" xfId="13616"/>
    <cellStyle name="Heading1 2" xfId="13617"/>
    <cellStyle name="Heading1 2 2" xfId="13618"/>
    <cellStyle name="Heading1 3" xfId="13619"/>
    <cellStyle name="Heading1 3 2" xfId="13620"/>
    <cellStyle name="Heading1 3 2 2" xfId="13621"/>
    <cellStyle name="Heading1 3 3" xfId="13622"/>
    <cellStyle name="Heading1 4" xfId="13623"/>
    <cellStyle name="Heading2" xfId="13624"/>
    <cellStyle name="Heading2 2" xfId="13625"/>
    <cellStyle name="Heading2 2 2" xfId="13626"/>
    <cellStyle name="Heading2 3" xfId="13627"/>
    <cellStyle name="Heading2 3 2" xfId="13628"/>
    <cellStyle name="Heading2 3 2 2" xfId="13629"/>
    <cellStyle name="Heading2 3 3" xfId="13630"/>
    <cellStyle name="Heading2 4" xfId="13631"/>
    <cellStyle name="HeadlineStyle" xfId="13632"/>
    <cellStyle name="HeadlineStyle 2" xfId="13633"/>
    <cellStyle name="HeadlineStyle 2 2" xfId="13634"/>
    <cellStyle name="HeadlineStyle 3" xfId="13635"/>
    <cellStyle name="HeadlineStyleJustified" xfId="13636"/>
    <cellStyle name="HeadlineStyleJustified 2" xfId="13637"/>
    <cellStyle name="HeadlineStyleJustified 2 2" xfId="13638"/>
    <cellStyle name="HeadlineStyleJustified 3" xfId="13639"/>
    <cellStyle name="Hyperlink 2" xfId="13640"/>
    <cellStyle name="Hyperlink 2 2" xfId="13641"/>
    <cellStyle name="Input [yellow]" xfId="13642"/>
    <cellStyle name="Input [yellow] 2" xfId="13643"/>
    <cellStyle name="Input [yellow] 2 2" xfId="13644"/>
    <cellStyle name="Input [yellow] 2 2 2" xfId="13645"/>
    <cellStyle name="Input [yellow] 2 3" xfId="13646"/>
    <cellStyle name="Input [yellow] 2 3 2" xfId="13647"/>
    <cellStyle name="Input [yellow] 2 4" xfId="13648"/>
    <cellStyle name="Input [yellow] 3" xfId="13649"/>
    <cellStyle name="Input [yellow] 3 2" xfId="13650"/>
    <cellStyle name="Input [yellow] 3 2 2" xfId="13651"/>
    <cellStyle name="Input [yellow] 3 3" xfId="13652"/>
    <cellStyle name="Input [yellow] 3 3 2" xfId="13653"/>
    <cellStyle name="Input [yellow] 3 4" xfId="13654"/>
    <cellStyle name="Input [yellow] 4" xfId="13655"/>
    <cellStyle name="Input [yellow] 4 2" xfId="13656"/>
    <cellStyle name="Input [yellow] 4 2 2" xfId="13657"/>
    <cellStyle name="Input [yellow] 4 3" xfId="13658"/>
    <cellStyle name="Input [yellow] 5" xfId="13659"/>
    <cellStyle name="Input [yellow] 5 2" xfId="13660"/>
    <cellStyle name="Input [yellow] 5 2 2" xfId="13661"/>
    <cellStyle name="Input [yellow] 5 2 2 2" xfId="13662"/>
    <cellStyle name="Input [yellow] 5 2 3" xfId="13663"/>
    <cellStyle name="Input [yellow] 5 3" xfId="13664"/>
    <cellStyle name="Input [yellow] 5 3 2" xfId="13665"/>
    <cellStyle name="Input [yellow] 5 4" xfId="13666"/>
    <cellStyle name="Input [yellow] 6" xfId="13667"/>
    <cellStyle name="Input [yellow] 6 2" xfId="13668"/>
    <cellStyle name="Input [yellow] 6 2 2" xfId="13669"/>
    <cellStyle name="Input [yellow] 6 3" xfId="13670"/>
    <cellStyle name="Input [yellow] 7" xfId="13671"/>
    <cellStyle name="Input [yellow]_(C) WHE Proforma with ITC cash grant 10 Yr Amort_for deferral_102809" xfId="13672"/>
    <cellStyle name="Input 10" xfId="13673"/>
    <cellStyle name="Input 10 2" xfId="13674"/>
    <cellStyle name="Input 11" xfId="13675"/>
    <cellStyle name="Input 11 2" xfId="13676"/>
    <cellStyle name="Input 12" xfId="13677"/>
    <cellStyle name="Input 12 2" xfId="13678"/>
    <cellStyle name="Input 13" xfId="13679"/>
    <cellStyle name="Input 13 2" xfId="13680"/>
    <cellStyle name="Input 14" xfId="13681"/>
    <cellStyle name="Input 14 2" xfId="13682"/>
    <cellStyle name="Input 15" xfId="13683"/>
    <cellStyle name="Input 15 2" xfId="13684"/>
    <cellStyle name="Input 16" xfId="13685"/>
    <cellStyle name="Input 16 2" xfId="13686"/>
    <cellStyle name="Input 17" xfId="13687"/>
    <cellStyle name="Input 17 2" xfId="13688"/>
    <cellStyle name="Input 18" xfId="13689"/>
    <cellStyle name="Input 18 2" xfId="13690"/>
    <cellStyle name="Input 18 2 2" xfId="13691"/>
    <cellStyle name="Input 18 3" xfId="13692"/>
    <cellStyle name="Input 19" xfId="13693"/>
    <cellStyle name="Input 19 2" xfId="13694"/>
    <cellStyle name="Input 19 2 2" xfId="13695"/>
    <cellStyle name="Input 19 3" xfId="13696"/>
    <cellStyle name="Input 2" xfId="13697"/>
    <cellStyle name="Input 2 2" xfId="13698"/>
    <cellStyle name="Input 2 2 2" xfId="13699"/>
    <cellStyle name="Input 2 2 2 2" xfId="13700"/>
    <cellStyle name="Input 2 2 3" xfId="13701"/>
    <cellStyle name="Input 2 3" xfId="13702"/>
    <cellStyle name="Input 2 3 2" xfId="13703"/>
    <cellStyle name="Input 2 3 2 2" xfId="13704"/>
    <cellStyle name="Input 2 3 3" xfId="13705"/>
    <cellStyle name="Input 2 3 3 2" xfId="13706"/>
    <cellStyle name="Input 2 3 4" xfId="13707"/>
    <cellStyle name="Input 2 4" xfId="13708"/>
    <cellStyle name="Input 2 4 2" xfId="13709"/>
    <cellStyle name="Input 2 5" xfId="13710"/>
    <cellStyle name="Input 20" xfId="13711"/>
    <cellStyle name="Input 20 2" xfId="13712"/>
    <cellStyle name="Input 20 2 2" xfId="13713"/>
    <cellStyle name="Input 20 3" xfId="13714"/>
    <cellStyle name="Input 21" xfId="13715"/>
    <cellStyle name="Input 21 2" xfId="13716"/>
    <cellStyle name="Input 21 2 2" xfId="13717"/>
    <cellStyle name="Input 21 3" xfId="13718"/>
    <cellStyle name="Input 22" xfId="13719"/>
    <cellStyle name="Input 22 2" xfId="13720"/>
    <cellStyle name="Input 23" xfId="13721"/>
    <cellStyle name="Input 23 2" xfId="13722"/>
    <cellStyle name="Input 24" xfId="13723"/>
    <cellStyle name="Input 24 2" xfId="13724"/>
    <cellStyle name="Input 24 2 2" xfId="13725"/>
    <cellStyle name="Input 24 3" xfId="13726"/>
    <cellStyle name="Input 25" xfId="13727"/>
    <cellStyle name="Input 25 2" xfId="13728"/>
    <cellStyle name="Input 26" xfId="13729"/>
    <cellStyle name="Input 26 2" xfId="13730"/>
    <cellStyle name="Input 27" xfId="13731"/>
    <cellStyle name="Input 27 2" xfId="13732"/>
    <cellStyle name="Input 28" xfId="13733"/>
    <cellStyle name="Input 28 2" xfId="13734"/>
    <cellStyle name="Input 29" xfId="13735"/>
    <cellStyle name="Input 29 2" xfId="13736"/>
    <cellStyle name="Input 3" xfId="13737"/>
    <cellStyle name="Input 3 2" xfId="13738"/>
    <cellStyle name="Input 3 2 2" xfId="13739"/>
    <cellStyle name="Input 3 2 2 2" xfId="13740"/>
    <cellStyle name="Input 3 2 3" xfId="13741"/>
    <cellStyle name="Input 3 2 3 2" xfId="13742"/>
    <cellStyle name="Input 3 2 4" xfId="13743"/>
    <cellStyle name="Input 3 3" xfId="13744"/>
    <cellStyle name="Input 3 3 2" xfId="13745"/>
    <cellStyle name="Input 3 4" xfId="13746"/>
    <cellStyle name="Input 30" xfId="13747"/>
    <cellStyle name="Input 30 2" xfId="13748"/>
    <cellStyle name="Input 31" xfId="13749"/>
    <cellStyle name="Input 31 2" xfId="13750"/>
    <cellStyle name="Input 32" xfId="13751"/>
    <cellStyle name="Input 32 2" xfId="13752"/>
    <cellStyle name="Input 33" xfId="13753"/>
    <cellStyle name="Input 34" xfId="13754"/>
    <cellStyle name="Input 35" xfId="13755"/>
    <cellStyle name="Input 4" xfId="13756"/>
    <cellStyle name="Input 4 2" xfId="13757"/>
    <cellStyle name="Input 4 2 2" xfId="13758"/>
    <cellStyle name="Input 4 3" xfId="13759"/>
    <cellStyle name="Input 5" xfId="13760"/>
    <cellStyle name="Input 5 2" xfId="13761"/>
    <cellStyle name="Input 5 2 2" xfId="13762"/>
    <cellStyle name="Input 5 3" xfId="13763"/>
    <cellStyle name="Input 6" xfId="13764"/>
    <cellStyle name="Input 6 2" xfId="13765"/>
    <cellStyle name="Input 6 2 2" xfId="13766"/>
    <cellStyle name="Input 6 3" xfId="13767"/>
    <cellStyle name="Input 7" xfId="13768"/>
    <cellStyle name="Input 7 2" xfId="13769"/>
    <cellStyle name="Input 7 2 2" xfId="13770"/>
    <cellStyle name="Input 7 3" xfId="13771"/>
    <cellStyle name="Input 8" xfId="13772"/>
    <cellStyle name="Input 8 2" xfId="13773"/>
    <cellStyle name="Input 8 2 2" xfId="13774"/>
    <cellStyle name="Input 8 3" xfId="13775"/>
    <cellStyle name="Input 9" xfId="13776"/>
    <cellStyle name="Input 9 2" xfId="13777"/>
    <cellStyle name="Input Cells" xfId="13778"/>
    <cellStyle name="Input Cells 2" xfId="13779"/>
    <cellStyle name="Input Cells 2 2" xfId="13780"/>
    <cellStyle name="Input Cells 3" xfId="13781"/>
    <cellStyle name="Input Cells Percent" xfId="13782"/>
    <cellStyle name="Input Cells Percent 2" xfId="13783"/>
    <cellStyle name="Input Cells Percent 2 2" xfId="13784"/>
    <cellStyle name="Input Cells Percent 3" xfId="13785"/>
    <cellStyle name="Input Cells Percent_AURORA Total New" xfId="13786"/>
    <cellStyle name="Input Cells_4.34E Mint Farm Deferral" xfId="13787"/>
    <cellStyle name="line b - Style6" xfId="13788"/>
    <cellStyle name="Lines" xfId="13789"/>
    <cellStyle name="Lines 2" xfId="13790"/>
    <cellStyle name="Lines 2 2" xfId="13791"/>
    <cellStyle name="Lines 3" xfId="13792"/>
    <cellStyle name="Lines 3 2" xfId="13793"/>
    <cellStyle name="Lines 4" xfId="13794"/>
    <cellStyle name="LINKED" xfId="13795"/>
    <cellStyle name="LINKED 2" xfId="13796"/>
    <cellStyle name="LINKED 2 2" xfId="13797"/>
    <cellStyle name="LINKED 2 2 2" xfId="13798"/>
    <cellStyle name="LINKED 2 3" xfId="13799"/>
    <cellStyle name="LINKED 3" xfId="13800"/>
    <cellStyle name="Linked Cell 2" xfId="13801"/>
    <cellStyle name="Linked Cell 2 2" xfId="13802"/>
    <cellStyle name="Linked Cell 2 2 2" xfId="13803"/>
    <cellStyle name="Linked Cell 2 2 2 2" xfId="13804"/>
    <cellStyle name="Linked Cell 2 2 3" xfId="13805"/>
    <cellStyle name="Linked Cell 2 3" xfId="13806"/>
    <cellStyle name="Linked Cell 2 3 2" xfId="13807"/>
    <cellStyle name="Linked Cell 2 3 2 2" xfId="13808"/>
    <cellStyle name="Linked Cell 2 3 3" xfId="13809"/>
    <cellStyle name="Linked Cell 2 3 3 2" xfId="13810"/>
    <cellStyle name="Linked Cell 2 3 4" xfId="13811"/>
    <cellStyle name="Linked Cell 2 3 4 2" xfId="13812"/>
    <cellStyle name="Linked Cell 2 3 5" xfId="13813"/>
    <cellStyle name="Linked Cell 2 4" xfId="13814"/>
    <cellStyle name="Linked Cell 2 4 2" xfId="13815"/>
    <cellStyle name="Linked Cell 2 5" xfId="13816"/>
    <cellStyle name="Linked Cell 2 5 2" xfId="13817"/>
    <cellStyle name="Linked Cell 2 6" xfId="13818"/>
    <cellStyle name="Linked Cell 3" xfId="13819"/>
    <cellStyle name="Linked Cell 3 2" xfId="13820"/>
    <cellStyle name="Linked Cell 3 2 2" xfId="13821"/>
    <cellStyle name="Linked Cell 3 3" xfId="13822"/>
    <cellStyle name="Linked Cell 4" xfId="13823"/>
    <cellStyle name="Linked Cell 4 2" xfId="13824"/>
    <cellStyle name="Linked Cell 4 2 2" xfId="13825"/>
    <cellStyle name="Linked Cell 4 3" xfId="13826"/>
    <cellStyle name="Linked Cell 5" xfId="13827"/>
    <cellStyle name="Linked Cell 5 2" xfId="13828"/>
    <cellStyle name="Linked Cell 5 2 2" xfId="13829"/>
    <cellStyle name="Linked Cell 5 3" xfId="13830"/>
    <cellStyle name="Linked Cell 6" xfId="13831"/>
    <cellStyle name="Linked Cell 6 2" xfId="13832"/>
    <cellStyle name="Millares [0]_2AV_M_M " xfId="13833"/>
    <cellStyle name="Millares_2AV_M_M " xfId="13834"/>
    <cellStyle name="modified border" xfId="13835"/>
    <cellStyle name="modified border 2" xfId="13836"/>
    <cellStyle name="modified border 2 2" xfId="13837"/>
    <cellStyle name="modified border 3" xfId="13838"/>
    <cellStyle name="modified border 3 2" xfId="13839"/>
    <cellStyle name="modified border 4" xfId="13840"/>
    <cellStyle name="modified border 4 2" xfId="13841"/>
    <cellStyle name="modified border 5" xfId="13842"/>
    <cellStyle name="modified border 5 2" xfId="13843"/>
    <cellStyle name="modified border 5 2 2" xfId="13844"/>
    <cellStyle name="modified border 5 3" xfId="13845"/>
    <cellStyle name="modified border 6" xfId="13846"/>
    <cellStyle name="modified border_4.34E Mint Farm Deferral" xfId="13847"/>
    <cellStyle name="modified border1" xfId="13848"/>
    <cellStyle name="modified border1 2" xfId="13849"/>
    <cellStyle name="modified border1 2 2" xfId="13850"/>
    <cellStyle name="modified border1 3" xfId="13851"/>
    <cellStyle name="modified border1 3 2" xfId="13852"/>
    <cellStyle name="modified border1 4" xfId="13853"/>
    <cellStyle name="modified border1 4 2" xfId="13854"/>
    <cellStyle name="modified border1 5" xfId="13855"/>
    <cellStyle name="modified border1 5 2" xfId="13856"/>
    <cellStyle name="modified border1 5 2 2" xfId="13857"/>
    <cellStyle name="modified border1 5 3" xfId="13858"/>
    <cellStyle name="modified border1 6" xfId="13859"/>
    <cellStyle name="modified border1_4.34E Mint Farm Deferral" xfId="13860"/>
    <cellStyle name="Moneda [0]_2AV_M_M " xfId="13861"/>
    <cellStyle name="Moneda_2AV_M_M " xfId="13862"/>
    <cellStyle name="MonthYears" xfId="13863"/>
    <cellStyle name="Neutral 2" xfId="13864"/>
    <cellStyle name="Neutral 2 2" xfId="13865"/>
    <cellStyle name="Neutral 2 2 2" xfId="13866"/>
    <cellStyle name="Neutral 2 2 2 2" xfId="13867"/>
    <cellStyle name="Neutral 2 2 3" xfId="13868"/>
    <cellStyle name="Neutral 2 3" xfId="13869"/>
    <cellStyle name="Neutral 2 3 2" xfId="13870"/>
    <cellStyle name="Neutral 2 3 2 2" xfId="13871"/>
    <cellStyle name="Neutral 2 3 3" xfId="13872"/>
    <cellStyle name="Neutral 2 3 3 2" xfId="13873"/>
    <cellStyle name="Neutral 2 3 4" xfId="13874"/>
    <cellStyle name="Neutral 2 4" xfId="13875"/>
    <cellStyle name="Neutral 2 4 2" xfId="13876"/>
    <cellStyle name="Neutral 2 5" xfId="13877"/>
    <cellStyle name="Neutral 3" xfId="13878"/>
    <cellStyle name="Neutral 3 2" xfId="13879"/>
    <cellStyle name="Neutral 3 2 2" xfId="13880"/>
    <cellStyle name="Neutral 3 3" xfId="13881"/>
    <cellStyle name="Neutral 4" xfId="13882"/>
    <cellStyle name="Neutral 4 2" xfId="13883"/>
    <cellStyle name="Neutral 4 2 2" xfId="13884"/>
    <cellStyle name="Neutral 4 3" xfId="13885"/>
    <cellStyle name="Neutral 5" xfId="13886"/>
    <cellStyle name="Neutral 5 2" xfId="13887"/>
    <cellStyle name="Neutral 5 2 2" xfId="13888"/>
    <cellStyle name="Neutral 5 3" xfId="13889"/>
    <cellStyle name="Neutral 6" xfId="13890"/>
    <cellStyle name="Neutral 6 2" xfId="13891"/>
    <cellStyle name="no dec" xfId="13892"/>
    <cellStyle name="no dec 2" xfId="13893"/>
    <cellStyle name="no dec 2 2" xfId="13894"/>
    <cellStyle name="no dec 2 2 2" xfId="13895"/>
    <cellStyle name="no dec 2 3" xfId="13896"/>
    <cellStyle name="no dec 3" xfId="13897"/>
    <cellStyle name="Normal" xfId="0" builtinId="0"/>
    <cellStyle name="Normal - Style1" xfId="13898"/>
    <cellStyle name="Normal - Style1 10" xfId="13899"/>
    <cellStyle name="Normal - Style1 11" xfId="13900"/>
    <cellStyle name="Normal - Style1 11 2" xfId="13901"/>
    <cellStyle name="Normal - Style1 12" xfId="13902"/>
    <cellStyle name="Normal - Style1 12 2" xfId="13903"/>
    <cellStyle name="Normal - Style1 2" xfId="13904"/>
    <cellStyle name="Normal - Style1 2 2" xfId="13905"/>
    <cellStyle name="Normal - Style1 2 2 2" xfId="13906"/>
    <cellStyle name="Normal - Style1 2 2 2 2" xfId="13907"/>
    <cellStyle name="Normal - Style1 2 2 3" xfId="13908"/>
    <cellStyle name="Normal - Style1 2 2 3 2" xfId="13909"/>
    <cellStyle name="Normal - Style1 2 2 4" xfId="13910"/>
    <cellStyle name="Normal - Style1 2 2 4 2" xfId="13911"/>
    <cellStyle name="Normal - Style1 2 2 5" xfId="13912"/>
    <cellStyle name="Normal - Style1 2 3" xfId="13913"/>
    <cellStyle name="Normal - Style1 2 3 2" xfId="13914"/>
    <cellStyle name="Normal - Style1 2 3 2 2" xfId="13915"/>
    <cellStyle name="Normal - Style1 2 3 3" xfId="13916"/>
    <cellStyle name="Normal - Style1 2 4" xfId="13917"/>
    <cellStyle name="Normal - Style1 3" xfId="13918"/>
    <cellStyle name="Normal - Style1 3 2" xfId="13919"/>
    <cellStyle name="Normal - Style1 3 2 2" xfId="13920"/>
    <cellStyle name="Normal - Style1 3 2 2 2" xfId="13921"/>
    <cellStyle name="Normal - Style1 3 2 3" xfId="13922"/>
    <cellStyle name="Normal - Style1 3 2 3 2" xfId="13923"/>
    <cellStyle name="Normal - Style1 3 2 4" xfId="13924"/>
    <cellStyle name="Normal - Style1 3 3" xfId="13925"/>
    <cellStyle name="Normal - Style1 3 3 2" xfId="13926"/>
    <cellStyle name="Normal - Style1 3 3 2 2" xfId="13927"/>
    <cellStyle name="Normal - Style1 3 3 3" xfId="13928"/>
    <cellStyle name="Normal - Style1 3 4" xfId="13929"/>
    <cellStyle name="Normal - Style1 3 4 2" xfId="13930"/>
    <cellStyle name="Normal - Style1 3 5" xfId="13931"/>
    <cellStyle name="Normal - Style1 4" xfId="13932"/>
    <cellStyle name="Normal - Style1 4 2" xfId="13933"/>
    <cellStyle name="Normal - Style1 4 2 2" xfId="13934"/>
    <cellStyle name="Normal - Style1 4 2 2 2" xfId="13935"/>
    <cellStyle name="Normal - Style1 4 2 3" xfId="13936"/>
    <cellStyle name="Normal - Style1 4 2 3 2" xfId="13937"/>
    <cellStyle name="Normal - Style1 4 2 4" xfId="13938"/>
    <cellStyle name="Normal - Style1 4 3" xfId="13939"/>
    <cellStyle name="Normal - Style1 4 3 2" xfId="13940"/>
    <cellStyle name="Normal - Style1 4 4" xfId="13941"/>
    <cellStyle name="Normal - Style1 4 4 2" xfId="13942"/>
    <cellStyle name="Normal - Style1 4 5" xfId="13943"/>
    <cellStyle name="Normal - Style1 4 5 2" xfId="13944"/>
    <cellStyle name="Normal - Style1 4 6" xfId="13945"/>
    <cellStyle name="Normal - Style1 5" xfId="13946"/>
    <cellStyle name="Normal - Style1 5 2" xfId="13947"/>
    <cellStyle name="Normal - Style1 5 2 2" xfId="13948"/>
    <cellStyle name="Normal - Style1 5 2 2 2" xfId="13949"/>
    <cellStyle name="Normal - Style1 5 2 3" xfId="13950"/>
    <cellStyle name="Normal - Style1 5 2 3 2" xfId="13951"/>
    <cellStyle name="Normal - Style1 5 2 4" xfId="13952"/>
    <cellStyle name="Normal - Style1 5 3" xfId="13953"/>
    <cellStyle name="Normal - Style1 5 3 2" xfId="13954"/>
    <cellStyle name="Normal - Style1 5 4" xfId="13955"/>
    <cellStyle name="Normal - Style1 5 4 2" xfId="13956"/>
    <cellStyle name="Normal - Style1 5 5" xfId="13957"/>
    <cellStyle name="Normal - Style1 6" xfId="13958"/>
    <cellStyle name="Normal - Style1 6 2" xfId="13959"/>
    <cellStyle name="Normal - Style1 6 2 2" xfId="13960"/>
    <cellStyle name="Normal - Style1 6 2 2 2" xfId="13961"/>
    <cellStyle name="Normal - Style1 6 2 3" xfId="13962"/>
    <cellStyle name="Normal - Style1 6 3" xfId="13963"/>
    <cellStyle name="Normal - Style1 6 3 2" xfId="13964"/>
    <cellStyle name="Normal - Style1 6 4" xfId="13965"/>
    <cellStyle name="Normal - Style1 6 4 2" xfId="13966"/>
    <cellStyle name="Normal - Style1 6 5" xfId="13967"/>
    <cellStyle name="Normal - Style1 6 5 2" xfId="13968"/>
    <cellStyle name="Normal - Style1 6 6" xfId="13969"/>
    <cellStyle name="Normal - Style1 7" xfId="13970"/>
    <cellStyle name="Normal - Style1 7 2" xfId="13971"/>
    <cellStyle name="Normal - Style1 7 2 2" xfId="13972"/>
    <cellStyle name="Normal - Style1 7 2 2 2" xfId="13973"/>
    <cellStyle name="Normal - Style1 7 2 3" xfId="13974"/>
    <cellStyle name="Normal - Style1 7 3" xfId="13975"/>
    <cellStyle name="Normal - Style1 7 3 2" xfId="13976"/>
    <cellStyle name="Normal - Style1 7 4" xfId="13977"/>
    <cellStyle name="Normal - Style1 8" xfId="13978"/>
    <cellStyle name="Normal - Style1 8 2" xfId="13979"/>
    <cellStyle name="Normal - Style1 9" xfId="13980"/>
    <cellStyle name="Normal - Style1_(C) WHE Proforma with ITC cash grant 10 Yr Amort_for deferral_102809" xfId="13981"/>
    <cellStyle name="Normal [0]" xfId="13982"/>
    <cellStyle name="Normal [2]" xfId="13983"/>
    <cellStyle name="Normal 1" xfId="13984"/>
    <cellStyle name="Normal 1 2" xfId="13985"/>
    <cellStyle name="Normal 1 2 2" xfId="13986"/>
    <cellStyle name="Normal 1 2 2 2" xfId="13987"/>
    <cellStyle name="Normal 1 2 3" xfId="13988"/>
    <cellStyle name="Normal 1 3" xfId="13989"/>
    <cellStyle name="Normal 1 3 2" xfId="13990"/>
    <cellStyle name="Normal 1 3 2 2" xfId="13991"/>
    <cellStyle name="Normal 1 3 3" xfId="13992"/>
    <cellStyle name="Normal 1 4" xfId="13993"/>
    <cellStyle name="Normal 1 4 2" xfId="13994"/>
    <cellStyle name="Normal 1 5" xfId="13995"/>
    <cellStyle name="Normal 1 5 2" xfId="13996"/>
    <cellStyle name="Normal 1 6" xfId="13997"/>
    <cellStyle name="Normal 1 6 2" xfId="13998"/>
    <cellStyle name="Normal 10" xfId="13999"/>
    <cellStyle name="Normal 10 2" xfId="14000"/>
    <cellStyle name="Normal 10 2 2" xfId="14001"/>
    <cellStyle name="Normal 10 2 2 2" xfId="14002"/>
    <cellStyle name="Normal 10 2 2 2 2" xfId="14003"/>
    <cellStyle name="Normal 10 2 2 3" xfId="14004"/>
    <cellStyle name="Normal 10 2 2 3 2" xfId="14005"/>
    <cellStyle name="Normal 10 2 2 4" xfId="14006"/>
    <cellStyle name="Normal 10 2 3" xfId="14007"/>
    <cellStyle name="Normal 10 2 3 2" xfId="14008"/>
    <cellStyle name="Normal 10 2 4" xfId="14009"/>
    <cellStyle name="Normal 10 2 4 2" xfId="14010"/>
    <cellStyle name="Normal 10 2 5" xfId="14011"/>
    <cellStyle name="Normal 10 3" xfId="14012"/>
    <cellStyle name="Normal 10 3 2" xfId="14013"/>
    <cellStyle name="Normal 10 3 2 2" xfId="14014"/>
    <cellStyle name="Normal 10 3 2 2 2" xfId="14015"/>
    <cellStyle name="Normal 10 3 2 3" xfId="14016"/>
    <cellStyle name="Normal 10 3 2 3 2" xfId="14017"/>
    <cellStyle name="Normal 10 3 2 4" xfId="14018"/>
    <cellStyle name="Normal 10 3 3" xfId="14019"/>
    <cellStyle name="Normal 10 3 3 2" xfId="14020"/>
    <cellStyle name="Normal 10 3 4" xfId="14021"/>
    <cellStyle name="Normal 10 3 4 2" xfId="14022"/>
    <cellStyle name="Normal 10 3 5" xfId="14023"/>
    <cellStyle name="Normal 10 4" xfId="14024"/>
    <cellStyle name="Normal 10 4 2" xfId="14025"/>
    <cellStyle name="Normal 10 4 2 2" xfId="14026"/>
    <cellStyle name="Normal 10 4 3" xfId="14027"/>
    <cellStyle name="Normal 10 4 3 2" xfId="14028"/>
    <cellStyle name="Normal 10 4 4" xfId="14029"/>
    <cellStyle name="Normal 10 4 4 2" xfId="14030"/>
    <cellStyle name="Normal 10 4 5" xfId="14031"/>
    <cellStyle name="Normal 10 5" xfId="14032"/>
    <cellStyle name="Normal 10 5 2" xfId="14033"/>
    <cellStyle name="Normal 10 5 2 2" xfId="14034"/>
    <cellStyle name="Normal 10 5 3" xfId="14035"/>
    <cellStyle name="Normal 10 5 3 2" xfId="14036"/>
    <cellStyle name="Normal 10 5 4" xfId="14037"/>
    <cellStyle name="Normal 10 6" xfId="14038"/>
    <cellStyle name="Normal 10 6 2" xfId="14039"/>
    <cellStyle name="Normal 10 7" xfId="14040"/>
    <cellStyle name="Normal 10_ Price Inputs" xfId="14041"/>
    <cellStyle name="Normal 100" xfId="14042"/>
    <cellStyle name="Normal 100 2" xfId="14043"/>
    <cellStyle name="Normal 100 2 2" xfId="14044"/>
    <cellStyle name="Normal 100 3" xfId="14045"/>
    <cellStyle name="Normal 101" xfId="14046"/>
    <cellStyle name="Normal 101 2" xfId="14047"/>
    <cellStyle name="Normal 101 2 2" xfId="14048"/>
    <cellStyle name="Normal 101 3" xfId="14049"/>
    <cellStyle name="Normal 102" xfId="14050"/>
    <cellStyle name="Normal 102 2" xfId="14051"/>
    <cellStyle name="Normal 102 2 2" xfId="14052"/>
    <cellStyle name="Normal 102 3" xfId="14053"/>
    <cellStyle name="Normal 103" xfId="14054"/>
    <cellStyle name="Normal 103 2" xfId="14055"/>
    <cellStyle name="Normal 103 2 2" xfId="14056"/>
    <cellStyle name="Normal 103 3" xfId="14057"/>
    <cellStyle name="Normal 104" xfId="14058"/>
    <cellStyle name="Normal 104 2" xfId="14059"/>
    <cellStyle name="Normal 104 2 2" xfId="14060"/>
    <cellStyle name="Normal 104 3" xfId="14061"/>
    <cellStyle name="Normal 105" xfId="14062"/>
    <cellStyle name="Normal 105 2" xfId="14063"/>
    <cellStyle name="Normal 105 2 2" xfId="14064"/>
    <cellStyle name="Normal 105 3" xfId="14065"/>
    <cellStyle name="Normal 106" xfId="14066"/>
    <cellStyle name="Normal 106 2" xfId="14067"/>
    <cellStyle name="Normal 106 2 2" xfId="14068"/>
    <cellStyle name="Normal 106 3" xfId="14069"/>
    <cellStyle name="Normal 107" xfId="14070"/>
    <cellStyle name="Normal 107 2" xfId="14071"/>
    <cellStyle name="Normal 107 2 2" xfId="14072"/>
    <cellStyle name="Normal 107 3" xfId="14073"/>
    <cellStyle name="Normal 108" xfId="14074"/>
    <cellStyle name="Normal 108 2" xfId="14075"/>
    <cellStyle name="Normal 108 2 2" xfId="14076"/>
    <cellStyle name="Normal 108 3" xfId="14077"/>
    <cellStyle name="Normal 109" xfId="14078"/>
    <cellStyle name="Normal 109 2" xfId="14079"/>
    <cellStyle name="Normal 109 2 2" xfId="14080"/>
    <cellStyle name="Normal 109 3" xfId="14081"/>
    <cellStyle name="Normal 11" xfId="14082"/>
    <cellStyle name="Normal 11 2" xfId="14083"/>
    <cellStyle name="Normal 11 2 2" xfId="14084"/>
    <cellStyle name="Normal 11 2 2 2" xfId="14085"/>
    <cellStyle name="Normal 11 2 2 2 2" xfId="14086"/>
    <cellStyle name="Normal 11 2 2 3" xfId="14087"/>
    <cellStyle name="Normal 11 2 3" xfId="14088"/>
    <cellStyle name="Normal 11 2 3 2" xfId="14089"/>
    <cellStyle name="Normal 11 2 4" xfId="14090"/>
    <cellStyle name="Normal 11 3" xfId="14091"/>
    <cellStyle name="Normal 11 3 2" xfId="14092"/>
    <cellStyle name="Normal 11 3 2 2" xfId="14093"/>
    <cellStyle name="Normal 11 3 3" xfId="14094"/>
    <cellStyle name="Normal 11 4" xfId="14095"/>
    <cellStyle name="Normal 11 4 2" xfId="14096"/>
    <cellStyle name="Normal 11 5" xfId="14097"/>
    <cellStyle name="Normal 11_16.37E Wild Horse Expansion DeferralRevwrkingfile SF" xfId="14098"/>
    <cellStyle name="Normal 110" xfId="14099"/>
    <cellStyle name="Normal 110 2" xfId="14100"/>
    <cellStyle name="Normal 110 2 2" xfId="14101"/>
    <cellStyle name="Normal 110 3" xfId="14102"/>
    <cellStyle name="Normal 111" xfId="14103"/>
    <cellStyle name="Normal 111 2" xfId="14104"/>
    <cellStyle name="Normal 111 2 2" xfId="14105"/>
    <cellStyle name="Normal 111 3" xfId="14106"/>
    <cellStyle name="Normal 112" xfId="14107"/>
    <cellStyle name="Normal 112 2" xfId="14108"/>
    <cellStyle name="Normal 112 2 2" xfId="14109"/>
    <cellStyle name="Normal 112 3" xfId="14110"/>
    <cellStyle name="Normal 113" xfId="14111"/>
    <cellStyle name="Normal 113 2" xfId="14112"/>
    <cellStyle name="Normal 114" xfId="14113"/>
    <cellStyle name="Normal 114 2" xfId="14114"/>
    <cellStyle name="Normal 115" xfId="14115"/>
    <cellStyle name="Normal 115 2" xfId="14116"/>
    <cellStyle name="Normal 116" xfId="14117"/>
    <cellStyle name="Normal 116 2" xfId="14118"/>
    <cellStyle name="Normal 117" xfId="14119"/>
    <cellStyle name="Normal 117 2" xfId="14120"/>
    <cellStyle name="Normal 118" xfId="14121"/>
    <cellStyle name="Normal 118 2" xfId="14122"/>
    <cellStyle name="Normal 119" xfId="14123"/>
    <cellStyle name="Normal 119 2" xfId="14124"/>
    <cellStyle name="Normal 12" xfId="14125"/>
    <cellStyle name="Normal 12 2" xfId="14126"/>
    <cellStyle name="Normal 12 2 2" xfId="14127"/>
    <cellStyle name="Normal 12 2 2 2" xfId="14128"/>
    <cellStyle name="Normal 12 2 3" xfId="14129"/>
    <cellStyle name="Normal 12 2 3 2" xfId="14130"/>
    <cellStyle name="Normal 12 2 4" xfId="14131"/>
    <cellStyle name="Normal 12 3" xfId="14132"/>
    <cellStyle name="Normal 12 3 2" xfId="14133"/>
    <cellStyle name="Normal 12 3 2 2" xfId="14134"/>
    <cellStyle name="Normal 12 3 3" xfId="14135"/>
    <cellStyle name="Normal 12 4" xfId="14136"/>
    <cellStyle name="Normal 12 4 2" xfId="14137"/>
    <cellStyle name="Normal 12 5" xfId="14138"/>
    <cellStyle name="Normal 120" xfId="14139"/>
    <cellStyle name="Normal 120 2" xfId="14140"/>
    <cellStyle name="Normal 121" xfId="14141"/>
    <cellStyle name="Normal 122" xfId="14142"/>
    <cellStyle name="Normal 123" xfId="14143"/>
    <cellStyle name="Normal 124" xfId="14144"/>
    <cellStyle name="Normal 125" xfId="14145"/>
    <cellStyle name="Normal 126" xfId="14146"/>
    <cellStyle name="Normal 127" xfId="14147"/>
    <cellStyle name="Normal 128" xfId="14148"/>
    <cellStyle name="Normal 129" xfId="14149"/>
    <cellStyle name="Normal 13" xfId="14150"/>
    <cellStyle name="Normal 13 2" xfId="14151"/>
    <cellStyle name="Normal 13 2 2" xfId="14152"/>
    <cellStyle name="Normal 13 2 2 2" xfId="14153"/>
    <cellStyle name="Normal 13 2 3" xfId="14154"/>
    <cellStyle name="Normal 13 2 3 2" xfId="14155"/>
    <cellStyle name="Normal 13 2 4" xfId="14156"/>
    <cellStyle name="Normal 13 3" xfId="14157"/>
    <cellStyle name="Normal 13 3 2" xfId="14158"/>
    <cellStyle name="Normal 13 4" xfId="14159"/>
    <cellStyle name="Normal 13 4 2" xfId="14160"/>
    <cellStyle name="Normal 13 5" xfId="14161"/>
    <cellStyle name="Normal 130" xfId="14162"/>
    <cellStyle name="Normal 131" xfId="14163"/>
    <cellStyle name="Normal 132" xfId="14164"/>
    <cellStyle name="Normal 133" xfId="14165"/>
    <cellStyle name="Normal 134" xfId="14166"/>
    <cellStyle name="Normal 135" xfId="14167"/>
    <cellStyle name="Normal 136" xfId="14168"/>
    <cellStyle name="Normal 137" xfId="14169"/>
    <cellStyle name="Normal 138" xfId="14170"/>
    <cellStyle name="Normal 14" xfId="14171"/>
    <cellStyle name="Normal 14 2" xfId="14172"/>
    <cellStyle name="Normal 14 2 2" xfId="14173"/>
    <cellStyle name="Normal 14 2 2 2" xfId="14174"/>
    <cellStyle name="Normal 14 2 3" xfId="14175"/>
    <cellStyle name="Normal 14 2 3 2" xfId="14176"/>
    <cellStyle name="Normal 14 2 4" xfId="14177"/>
    <cellStyle name="Normal 14 3" xfId="14178"/>
    <cellStyle name="Normal 14 3 2" xfId="14179"/>
    <cellStyle name="Normal 14 3 2 2" xfId="14180"/>
    <cellStyle name="Normal 14 3 3" xfId="14181"/>
    <cellStyle name="Normal 14 4" xfId="14182"/>
    <cellStyle name="Normal 14 4 2" xfId="14183"/>
    <cellStyle name="Normal 14 5" xfId="14184"/>
    <cellStyle name="Normal 15" xfId="14185"/>
    <cellStyle name="Normal 15 2" xfId="14186"/>
    <cellStyle name="Normal 15 2 2" xfId="14187"/>
    <cellStyle name="Normal 15 2 2 2" xfId="14188"/>
    <cellStyle name="Normal 15 2 3" xfId="14189"/>
    <cellStyle name="Normal 15 2 3 2" xfId="14190"/>
    <cellStyle name="Normal 15 2 4" xfId="14191"/>
    <cellStyle name="Normal 15 3" xfId="14192"/>
    <cellStyle name="Normal 15 3 2" xfId="14193"/>
    <cellStyle name="Normal 15 4" xfId="14194"/>
    <cellStyle name="Normal 15 4 2" xfId="14195"/>
    <cellStyle name="Normal 15 5" xfId="14196"/>
    <cellStyle name="Normal 16" xfId="14197"/>
    <cellStyle name="Normal 16 2" xfId="14198"/>
    <cellStyle name="Normal 16 2 2" xfId="14199"/>
    <cellStyle name="Normal 16 2 2 2" xfId="14200"/>
    <cellStyle name="Normal 16 2 3" xfId="14201"/>
    <cellStyle name="Normal 16 2 3 2" xfId="14202"/>
    <cellStyle name="Normal 16 2 4" xfId="14203"/>
    <cellStyle name="Normal 16 3" xfId="14204"/>
    <cellStyle name="Normal 16 3 2" xfId="14205"/>
    <cellStyle name="Normal 16 4" xfId="14206"/>
    <cellStyle name="Normal 16 4 2" xfId="14207"/>
    <cellStyle name="Normal 16 5" xfId="14208"/>
    <cellStyle name="Normal 17" xfId="14209"/>
    <cellStyle name="Normal 17 2" xfId="14210"/>
    <cellStyle name="Normal 17 2 2" xfId="14211"/>
    <cellStyle name="Normal 17 2 2 2" xfId="14212"/>
    <cellStyle name="Normal 17 2 3" xfId="14213"/>
    <cellStyle name="Normal 17 2 3 2" xfId="14214"/>
    <cellStyle name="Normal 17 2 4" xfId="14215"/>
    <cellStyle name="Normal 17 3" xfId="14216"/>
    <cellStyle name="Normal 17 3 2" xfId="14217"/>
    <cellStyle name="Normal 17 4" xfId="14218"/>
    <cellStyle name="Normal 17 4 2" xfId="14219"/>
    <cellStyle name="Normal 17 5" xfId="14220"/>
    <cellStyle name="Normal 18" xfId="14221"/>
    <cellStyle name="Normal 18 2" xfId="14222"/>
    <cellStyle name="Normal 18 2 2" xfId="14223"/>
    <cellStyle name="Normal 18 2 2 2" xfId="14224"/>
    <cellStyle name="Normal 18 2 3" xfId="14225"/>
    <cellStyle name="Normal 18 2 3 2" xfId="14226"/>
    <cellStyle name="Normal 18 2 4" xfId="14227"/>
    <cellStyle name="Normal 18 3" xfId="14228"/>
    <cellStyle name="Normal 18 3 2" xfId="14229"/>
    <cellStyle name="Normal 18 4" xfId="14230"/>
    <cellStyle name="Normal 18 4 2" xfId="14231"/>
    <cellStyle name="Normal 18 5" xfId="14232"/>
    <cellStyle name="Normal 19" xfId="14233"/>
    <cellStyle name="Normal 19 2" xfId="14234"/>
    <cellStyle name="Normal 19 2 2" xfId="14235"/>
    <cellStyle name="Normal 19 2 2 2" xfId="14236"/>
    <cellStyle name="Normal 19 2 3" xfId="14237"/>
    <cellStyle name="Normal 19 2 3 2" xfId="14238"/>
    <cellStyle name="Normal 19 2 4" xfId="14239"/>
    <cellStyle name="Normal 19 3" xfId="14240"/>
    <cellStyle name="Normal 19 3 2" xfId="14241"/>
    <cellStyle name="Normal 19 4" xfId="14242"/>
    <cellStyle name="Normal 19 4 2" xfId="14243"/>
    <cellStyle name="Normal 19 5" xfId="14244"/>
    <cellStyle name="Normal 2" xfId="14245"/>
    <cellStyle name="Normal 2 10" xfId="14246"/>
    <cellStyle name="Normal 2 10 2" xfId="14247"/>
    <cellStyle name="Normal 2 10 2 2" xfId="14248"/>
    <cellStyle name="Normal 2 10 3" xfId="14249"/>
    <cellStyle name="Normal 2 11" xfId="14250"/>
    <cellStyle name="Normal 2 11 2" xfId="14251"/>
    <cellStyle name="Normal 2 11 2 2" xfId="14252"/>
    <cellStyle name="Normal 2 11 3" xfId="14253"/>
    <cellStyle name="Normal 2 12" xfId="14254"/>
    <cellStyle name="Normal 2 12 2" xfId="14255"/>
    <cellStyle name="Normal 2 12 2 2" xfId="14256"/>
    <cellStyle name="Normal 2 12 3" xfId="14257"/>
    <cellStyle name="Normal 2 12 3 2" xfId="14258"/>
    <cellStyle name="Normal 2 12 4" xfId="14259"/>
    <cellStyle name="Normal 2 13" xfId="14260"/>
    <cellStyle name="Normal 2 13 2" xfId="14261"/>
    <cellStyle name="Normal 2 13 2 2" xfId="14262"/>
    <cellStyle name="Normal 2 13 3" xfId="14263"/>
    <cellStyle name="Normal 2 13 3 2" xfId="14264"/>
    <cellStyle name="Normal 2 13 4" xfId="14265"/>
    <cellStyle name="Normal 2 14" xfId="14266"/>
    <cellStyle name="Normal 2 14 2" xfId="14267"/>
    <cellStyle name="Normal 2 15" xfId="14268"/>
    <cellStyle name="Normal 2 15 2" xfId="14269"/>
    <cellStyle name="Normal 2 16" xfId="14270"/>
    <cellStyle name="Normal 2 16 2" xfId="14271"/>
    <cellStyle name="Normal 2 17" xfId="14272"/>
    <cellStyle name="Normal 2 2" xfId="14273"/>
    <cellStyle name="Normal 2 2 10" xfId="14274"/>
    <cellStyle name="Normal 2 2 10 2" xfId="14275"/>
    <cellStyle name="Normal 2 2 11" xfId="14276"/>
    <cellStyle name="Normal 2 2 2" xfId="14277"/>
    <cellStyle name="Normal 2 2 2 2" xfId="14278"/>
    <cellStyle name="Normal 2 2 2 2 2" xfId="14279"/>
    <cellStyle name="Normal 2 2 2 2 2 2" xfId="14280"/>
    <cellStyle name="Normal 2 2 2 2 2 2 2" xfId="14281"/>
    <cellStyle name="Normal 2 2 2 2 2 3" xfId="14282"/>
    <cellStyle name="Normal 2 2 2 2 3" xfId="14283"/>
    <cellStyle name="Normal 2 2 2 2 3 2" xfId="14284"/>
    <cellStyle name="Normal 2 2 2 2 3 2 2" xfId="14285"/>
    <cellStyle name="Normal 2 2 2 2 3 3" xfId="14286"/>
    <cellStyle name="Normal 2 2 2 2 4" xfId="14287"/>
    <cellStyle name="Normal 2 2 2 2 4 2" xfId="14288"/>
    <cellStyle name="Normal 2 2 2 2 5" xfId="14289"/>
    <cellStyle name="Normal 2 2 2 2 5 2" xfId="14290"/>
    <cellStyle name="Normal 2 2 2 2 6" xfId="14291"/>
    <cellStyle name="Normal 2 2 2 3" xfId="14292"/>
    <cellStyle name="Normal 2 2 2 3 2" xfId="14293"/>
    <cellStyle name="Normal 2 2 2 3 2 2" xfId="14294"/>
    <cellStyle name="Normal 2 2 2 3 2 2 2" xfId="14295"/>
    <cellStyle name="Normal 2 2 2 3 2 3" xfId="14296"/>
    <cellStyle name="Normal 2 2 2 3 3" xfId="14297"/>
    <cellStyle name="Normal 2 2 2 3 3 2" xfId="14298"/>
    <cellStyle name="Normal 2 2 2 3 3 2 2" xfId="14299"/>
    <cellStyle name="Normal 2 2 2 3 3 3" xfId="14300"/>
    <cellStyle name="Normal 2 2 2 3 4" xfId="14301"/>
    <cellStyle name="Normal 2 2 2 3 4 2" xfId="14302"/>
    <cellStyle name="Normal 2 2 2 3 5" xfId="14303"/>
    <cellStyle name="Normal 2 2 2 4" xfId="14304"/>
    <cellStyle name="Normal 2 2 2 4 2" xfId="14305"/>
    <cellStyle name="Normal 2 2 2 4 2 2" xfId="14306"/>
    <cellStyle name="Normal 2 2 2 4 3" xfId="14307"/>
    <cellStyle name="Normal 2 2 2 5" xfId="14308"/>
    <cellStyle name="Normal 2 2 2 5 2" xfId="14309"/>
    <cellStyle name="Normal 2 2 2 5 2 2" xfId="14310"/>
    <cellStyle name="Normal 2 2 2 5 3" xfId="14311"/>
    <cellStyle name="Normal 2 2 2 6" xfId="14312"/>
    <cellStyle name="Normal 2 2 2 6 2" xfId="14313"/>
    <cellStyle name="Normal 2 2 2 7" xfId="14314"/>
    <cellStyle name="Normal 2 2 2 7 2" xfId="14315"/>
    <cellStyle name="Normal 2 2 2 8" xfId="14316"/>
    <cellStyle name="Normal 2 2 2_12PCORC Wind Vestas and Royalties" xfId="14317"/>
    <cellStyle name="Normal 2 2 3" xfId="14318"/>
    <cellStyle name="Normal 2 2 3 2" xfId="14319"/>
    <cellStyle name="Normal 2 2 3 2 2" xfId="14320"/>
    <cellStyle name="Normal 2 2 3 2 2 2" xfId="14321"/>
    <cellStyle name="Normal 2 2 3 2 3" xfId="14322"/>
    <cellStyle name="Normal 2 2 3 2 3 2" xfId="14323"/>
    <cellStyle name="Normal 2 2 3 2 4" xfId="14324"/>
    <cellStyle name="Normal 2 2 3 3" xfId="14325"/>
    <cellStyle name="Normal 2 2 3 3 2" xfId="14326"/>
    <cellStyle name="Normal 2 2 3 3 2 2" xfId="14327"/>
    <cellStyle name="Normal 2 2 3 3 3" xfId="14328"/>
    <cellStyle name="Normal 2 2 3 4" xfId="14329"/>
    <cellStyle name="Normal 2 2 3 4 2" xfId="14330"/>
    <cellStyle name="Normal 2 2 3 5" xfId="14331"/>
    <cellStyle name="Normal 2 2 3 5 2" xfId="14332"/>
    <cellStyle name="Normal 2 2 3 6" xfId="14333"/>
    <cellStyle name="Normal 2 2 4" xfId="14334"/>
    <cellStyle name="Normal 2 2 4 2" xfId="14335"/>
    <cellStyle name="Normal 2 2 4 2 2" xfId="14336"/>
    <cellStyle name="Normal 2 2 4 3" xfId="14337"/>
    <cellStyle name="Normal 2 2 4 3 2" xfId="14338"/>
    <cellStyle name="Normal 2 2 4 4" xfId="14339"/>
    <cellStyle name="Normal 2 2 5" xfId="14340"/>
    <cellStyle name="Normal 2 2 5 2" xfId="14341"/>
    <cellStyle name="Normal 2 2 6" xfId="14342"/>
    <cellStyle name="Normal 2 2 6 2" xfId="14343"/>
    <cellStyle name="Normal 2 2 7" xfId="14344"/>
    <cellStyle name="Normal 2 2 7 2" xfId="14345"/>
    <cellStyle name="Normal 2 2 8" xfId="14346"/>
    <cellStyle name="Normal 2 2 8 2" xfId="14347"/>
    <cellStyle name="Normal 2 2 9" xfId="14348"/>
    <cellStyle name="Normal 2 2 9 2" xfId="14349"/>
    <cellStyle name="Normal 2 2_ Price Inputs" xfId="14350"/>
    <cellStyle name="Normal 2 3" xfId="14351"/>
    <cellStyle name="Normal 2 3 2" xfId="14352"/>
    <cellStyle name="Normal 2 3 2 2" xfId="14353"/>
    <cellStyle name="Normal 2 3 2 2 2" xfId="14354"/>
    <cellStyle name="Normal 2 3 2 3" xfId="14355"/>
    <cellStyle name="Normal 2 3 2 3 2" xfId="14356"/>
    <cellStyle name="Normal 2 3 2 4" xfId="14357"/>
    <cellStyle name="Normal 2 3 3" xfId="14358"/>
    <cellStyle name="Normal 2 3 3 2" xfId="14359"/>
    <cellStyle name="Normal 2 3 3 2 2" xfId="14360"/>
    <cellStyle name="Normal 2 3 3 3" xfId="14361"/>
    <cellStyle name="Normal 2 3 3 3 2" xfId="14362"/>
    <cellStyle name="Normal 2 3 3 4" xfId="14363"/>
    <cellStyle name="Normal 2 3 4" xfId="14364"/>
    <cellStyle name="Normal 2 3 4 2" xfId="14365"/>
    <cellStyle name="Normal 2 3 5" xfId="14366"/>
    <cellStyle name="Normal 2 3 5 2" xfId="14367"/>
    <cellStyle name="Normal 2 3 6" xfId="14368"/>
    <cellStyle name="Normal 2 4" xfId="14369"/>
    <cellStyle name="Normal 2 4 2" xfId="14370"/>
    <cellStyle name="Normal 2 4 2 2" xfId="14371"/>
    <cellStyle name="Normal 2 4 2 2 2" xfId="14372"/>
    <cellStyle name="Normal 2 4 2 3" xfId="14373"/>
    <cellStyle name="Normal 2 4 2 3 2" xfId="14374"/>
    <cellStyle name="Normal 2 4 2 4" xfId="14375"/>
    <cellStyle name="Normal 2 4 3" xfId="14376"/>
    <cellStyle name="Normal 2 4 3 2" xfId="14377"/>
    <cellStyle name="Normal 2 4 3 2 2" xfId="14378"/>
    <cellStyle name="Normal 2 4 3 3" xfId="14379"/>
    <cellStyle name="Normal 2 4 4" xfId="14380"/>
    <cellStyle name="Normal 2 4 4 2" xfId="14381"/>
    <cellStyle name="Normal 2 4 5" xfId="14382"/>
    <cellStyle name="Normal 2 4 5 2" xfId="14383"/>
    <cellStyle name="Normal 2 4 6" xfId="14384"/>
    <cellStyle name="Normal 2 5" xfId="14385"/>
    <cellStyle name="Normal 2 5 2" xfId="14386"/>
    <cellStyle name="Normal 2 5 2 2" xfId="14387"/>
    <cellStyle name="Normal 2 5 2 2 2" xfId="14388"/>
    <cellStyle name="Normal 2 5 2 3" xfId="14389"/>
    <cellStyle name="Normal 2 5 2 3 2" xfId="14390"/>
    <cellStyle name="Normal 2 5 2 4" xfId="14391"/>
    <cellStyle name="Normal 2 5 3" xfId="14392"/>
    <cellStyle name="Normal 2 5 3 2" xfId="14393"/>
    <cellStyle name="Normal 2 5 3 2 2" xfId="14394"/>
    <cellStyle name="Normal 2 5 3 3" xfId="14395"/>
    <cellStyle name="Normal 2 5 4" xfId="14396"/>
    <cellStyle name="Normal 2 5 4 2" xfId="14397"/>
    <cellStyle name="Normal 2 5 5" xfId="14398"/>
    <cellStyle name="Normal 2 5 5 2" xfId="14399"/>
    <cellStyle name="Normal 2 5 6" xfId="14400"/>
    <cellStyle name="Normal 2 6" xfId="14401"/>
    <cellStyle name="Normal 2 6 2" xfId="14402"/>
    <cellStyle name="Normal 2 6 2 2" xfId="14403"/>
    <cellStyle name="Normal 2 6 2 2 2" xfId="14404"/>
    <cellStyle name="Normal 2 6 2 3" xfId="14405"/>
    <cellStyle name="Normal 2 6 2 3 2" xfId="14406"/>
    <cellStyle name="Normal 2 6 2 4" xfId="14407"/>
    <cellStyle name="Normal 2 6 3" xfId="14408"/>
    <cellStyle name="Normal 2 6 3 2" xfId="14409"/>
    <cellStyle name="Normal 2 6 4" xfId="14410"/>
    <cellStyle name="Normal 2 6 4 2" xfId="14411"/>
    <cellStyle name="Normal 2 6 5" xfId="14412"/>
    <cellStyle name="Normal 2 7" xfId="14413"/>
    <cellStyle name="Normal 2 7 2" xfId="14414"/>
    <cellStyle name="Normal 2 7 2 2" xfId="14415"/>
    <cellStyle name="Normal 2 7 2 2 2" xfId="14416"/>
    <cellStyle name="Normal 2 7 2 3" xfId="14417"/>
    <cellStyle name="Normal 2 7 3" xfId="14418"/>
    <cellStyle name="Normal 2 7 3 2" xfId="14419"/>
    <cellStyle name="Normal 2 7 4" xfId="14420"/>
    <cellStyle name="Normal 2 7 4 2" xfId="14421"/>
    <cellStyle name="Normal 2 7 5" xfId="14422"/>
    <cellStyle name="Normal 2 8" xfId="14423"/>
    <cellStyle name="Normal 2 8 2" xfId="14424"/>
    <cellStyle name="Normal 2 8 2 2" xfId="14425"/>
    <cellStyle name="Normal 2 8 3" xfId="14426"/>
    <cellStyle name="Normal 2 8 3 2" xfId="14427"/>
    <cellStyle name="Normal 2 8 4" xfId="14428"/>
    <cellStyle name="Normal 2 9" xfId="14429"/>
    <cellStyle name="Normal 2 9 2" xfId="14430"/>
    <cellStyle name="Normal 2 9 2 2" xfId="14431"/>
    <cellStyle name="Normal 2 9 3" xfId="14432"/>
    <cellStyle name="Normal 2_16.37E Wild Horse Expansion DeferralRevwrkingfile SF" xfId="14433"/>
    <cellStyle name="Normal 20" xfId="14434"/>
    <cellStyle name="Normal 20 2" xfId="14435"/>
    <cellStyle name="Normal 20 2 2" xfId="14436"/>
    <cellStyle name="Normal 20 2 2 2" xfId="14437"/>
    <cellStyle name="Normal 20 2 3" xfId="14438"/>
    <cellStyle name="Normal 20 2 3 2" xfId="14439"/>
    <cellStyle name="Normal 20 2 4" xfId="14440"/>
    <cellStyle name="Normal 20 3" xfId="14441"/>
    <cellStyle name="Normal 20 3 2" xfId="14442"/>
    <cellStyle name="Normal 20 3 2 2" xfId="14443"/>
    <cellStyle name="Normal 20 3 3" xfId="14444"/>
    <cellStyle name="Normal 20 4" xfId="14445"/>
    <cellStyle name="Normal 20 4 2" xfId="14446"/>
    <cellStyle name="Normal 20 5" xfId="14447"/>
    <cellStyle name="Normal 20 5 2" xfId="14448"/>
    <cellStyle name="Normal 20 6" xfId="14449"/>
    <cellStyle name="Normal 21" xfId="14450"/>
    <cellStyle name="Normal 21 2" xfId="14451"/>
    <cellStyle name="Normal 21 2 2" xfId="14452"/>
    <cellStyle name="Normal 21 2 2 2" xfId="14453"/>
    <cellStyle name="Normal 21 2 2 2 2" xfId="14454"/>
    <cellStyle name="Normal 21 2 2 3" xfId="14455"/>
    <cellStyle name="Normal 21 2 3" xfId="14456"/>
    <cellStyle name="Normal 21 3" xfId="14457"/>
    <cellStyle name="Normal 21 3 2" xfId="14458"/>
    <cellStyle name="Normal 21 3 2 2" xfId="14459"/>
    <cellStyle name="Normal 21 3 3" xfId="14460"/>
    <cellStyle name="Normal 21 4" xfId="14461"/>
    <cellStyle name="Normal 21 4 2" xfId="14462"/>
    <cellStyle name="Normal 21 5" xfId="14463"/>
    <cellStyle name="Normal 21 5 2" xfId="14464"/>
    <cellStyle name="Normal 21 6" xfId="14465"/>
    <cellStyle name="Normal 21_4 31E Reg Asset  Liab and EXH D" xfId="14466"/>
    <cellStyle name="Normal 22" xfId="14467"/>
    <cellStyle name="Normal 22 2" xfId="14468"/>
    <cellStyle name="Normal 22 2 2" xfId="14469"/>
    <cellStyle name="Normal 22 2 2 2" xfId="14470"/>
    <cellStyle name="Normal 22 2 2 2 2" xfId="14471"/>
    <cellStyle name="Normal 22 2 2 3" xfId="14472"/>
    <cellStyle name="Normal 22 2 3" xfId="14473"/>
    <cellStyle name="Normal 22 3" xfId="14474"/>
    <cellStyle name="Normal 22 3 2" xfId="14475"/>
    <cellStyle name="Normal 22 3 2 2" xfId="14476"/>
    <cellStyle name="Normal 22 3 3" xfId="14477"/>
    <cellStyle name="Normal 22 4" xfId="14478"/>
    <cellStyle name="Normal 22 4 2" xfId="14479"/>
    <cellStyle name="Normal 22 5" xfId="14480"/>
    <cellStyle name="Normal 22 5 2" xfId="14481"/>
    <cellStyle name="Normal 22 6" xfId="14482"/>
    <cellStyle name="Normal 22 6 2" xfId="14483"/>
    <cellStyle name="Normal 22 7" xfId="14484"/>
    <cellStyle name="Normal 23" xfId="14485"/>
    <cellStyle name="Normal 23 2" xfId="14486"/>
    <cellStyle name="Normal 23 2 2" xfId="14487"/>
    <cellStyle name="Normal 23 2 2 2" xfId="14488"/>
    <cellStyle name="Normal 23 2 2 2 2" xfId="14489"/>
    <cellStyle name="Normal 23 2 2 3" xfId="14490"/>
    <cellStyle name="Normal 23 2 3" xfId="14491"/>
    <cellStyle name="Normal 23 3" xfId="14492"/>
    <cellStyle name="Normal 23 3 2" xfId="14493"/>
    <cellStyle name="Normal 23 4" xfId="14494"/>
    <cellStyle name="Normal 23 4 2" xfId="14495"/>
    <cellStyle name="Normal 23 5" xfId="14496"/>
    <cellStyle name="Normal 24" xfId="14497"/>
    <cellStyle name="Normal 24 2" xfId="14498"/>
    <cellStyle name="Normal 24 2 2" xfId="14499"/>
    <cellStyle name="Normal 24 2 2 2" xfId="14500"/>
    <cellStyle name="Normal 24 2 2 2 2" xfId="14501"/>
    <cellStyle name="Normal 24 2 2 3" xfId="14502"/>
    <cellStyle name="Normal 24 2 3" xfId="14503"/>
    <cellStyle name="Normal 24 2 3 2" xfId="14504"/>
    <cellStyle name="Normal 24 2 4" xfId="14505"/>
    <cellStyle name="Normal 24 2 4 2" xfId="14506"/>
    <cellStyle name="Normal 24 2 5" xfId="14507"/>
    <cellStyle name="Normal 24 2 5 2" xfId="14508"/>
    <cellStyle name="Normal 24 2 6" xfId="14509"/>
    <cellStyle name="Normal 24 3" xfId="14510"/>
    <cellStyle name="Normal 24 3 2" xfId="14511"/>
    <cellStyle name="Normal 24 3 2 2" xfId="14512"/>
    <cellStyle name="Normal 24 3 3" xfId="14513"/>
    <cellStyle name="Normal 24 3 3 2" xfId="14514"/>
    <cellStyle name="Normal 24 3 4" xfId="14515"/>
    <cellStyle name="Normal 24 4" xfId="14516"/>
    <cellStyle name="Normal 24_PCA 11 -  Exhibit D Jan 2012 fr A Kellogg" xfId="14517"/>
    <cellStyle name="Normal 25" xfId="14518"/>
    <cellStyle name="Normal 25 2" xfId="14519"/>
    <cellStyle name="Normal 25 2 2" xfId="14520"/>
    <cellStyle name="Normal 25 2 2 2" xfId="14521"/>
    <cellStyle name="Normal 25 2 2 2 2" xfId="14522"/>
    <cellStyle name="Normal 25 2 2 3" xfId="14523"/>
    <cellStyle name="Normal 25 2 3" xfId="14524"/>
    <cellStyle name="Normal 25 2 3 2" xfId="14525"/>
    <cellStyle name="Normal 25 2 4" xfId="14526"/>
    <cellStyle name="Normal 25 2 4 2" xfId="14527"/>
    <cellStyle name="Normal 25 2 5" xfId="14528"/>
    <cellStyle name="Normal 25 3" xfId="14529"/>
    <cellStyle name="Normal 25 3 2" xfId="14530"/>
    <cellStyle name="Normal 25 4" xfId="14531"/>
    <cellStyle name="Normal 25 4 2" xfId="14532"/>
    <cellStyle name="Normal 25 5" xfId="14533"/>
    <cellStyle name="Normal 26" xfId="14534"/>
    <cellStyle name="Normal 26 2" xfId="14535"/>
    <cellStyle name="Normal 26 2 2" xfId="14536"/>
    <cellStyle name="Normal 26 2 2 2" xfId="14537"/>
    <cellStyle name="Normal 26 2 2 2 2" xfId="14538"/>
    <cellStyle name="Normal 26 2 2 3" xfId="14539"/>
    <cellStyle name="Normal 26 2 3" xfId="14540"/>
    <cellStyle name="Normal 26 2 3 2" xfId="14541"/>
    <cellStyle name="Normal 26 2 4" xfId="14542"/>
    <cellStyle name="Normal 26 3" xfId="14543"/>
    <cellStyle name="Normal 26 3 2" xfId="14544"/>
    <cellStyle name="Normal 26 4" xfId="14545"/>
    <cellStyle name="Normal 26 4 2" xfId="14546"/>
    <cellStyle name="Normal 26 4 2 2" xfId="14547"/>
    <cellStyle name="Normal 26 4 3" xfId="14548"/>
    <cellStyle name="Normal 26 4 4" xfId="14549"/>
    <cellStyle name="Normal 26 4 5" xfId="14550"/>
    <cellStyle name="Normal 26 5" xfId="14551"/>
    <cellStyle name="Normal 27" xfId="14552"/>
    <cellStyle name="Normal 27 2" xfId="14553"/>
    <cellStyle name="Normal 27 2 2" xfId="14554"/>
    <cellStyle name="Normal 27 2 2 2" xfId="14555"/>
    <cellStyle name="Normal 27 2 2 2 2" xfId="14556"/>
    <cellStyle name="Normal 27 2 2 3" xfId="14557"/>
    <cellStyle name="Normal 27 2 3" xfId="14558"/>
    <cellStyle name="Normal 27 2 3 2" xfId="14559"/>
    <cellStyle name="Normal 27 2 4" xfId="14560"/>
    <cellStyle name="Normal 27 3" xfId="14561"/>
    <cellStyle name="Normal 27 3 2" xfId="14562"/>
    <cellStyle name="Normal 27 4" xfId="14563"/>
    <cellStyle name="Normal 27 4 2" xfId="14564"/>
    <cellStyle name="Normal 27 5" xfId="14565"/>
    <cellStyle name="Normal 28" xfId="14566"/>
    <cellStyle name="Normal 28 2" xfId="14567"/>
    <cellStyle name="Normal 28 2 2" xfId="14568"/>
    <cellStyle name="Normal 28 2 2 2" xfId="14569"/>
    <cellStyle name="Normal 28 2 2 2 2" xfId="14570"/>
    <cellStyle name="Normal 28 2 2 3" xfId="14571"/>
    <cellStyle name="Normal 28 2 3" xfId="14572"/>
    <cellStyle name="Normal 28 2 3 2" xfId="14573"/>
    <cellStyle name="Normal 28 2 4" xfId="14574"/>
    <cellStyle name="Normal 28 3" xfId="14575"/>
    <cellStyle name="Normal 28 3 2" xfId="14576"/>
    <cellStyle name="Normal 28 4" xfId="14577"/>
    <cellStyle name="Normal 29" xfId="14578"/>
    <cellStyle name="Normal 29 2" xfId="14579"/>
    <cellStyle name="Normal 29 2 2" xfId="14580"/>
    <cellStyle name="Normal 29 2 2 2" xfId="14581"/>
    <cellStyle name="Normal 29 2 2 2 2" xfId="14582"/>
    <cellStyle name="Normal 29 2 2 3" xfId="14583"/>
    <cellStyle name="Normal 29 2 3" xfId="14584"/>
    <cellStyle name="Normal 29 2 3 2" xfId="14585"/>
    <cellStyle name="Normal 29 2 4" xfId="14586"/>
    <cellStyle name="Normal 29 3" xfId="14587"/>
    <cellStyle name="Normal 29 3 2" xfId="14588"/>
    <cellStyle name="Normal 29 4" xfId="14589"/>
    <cellStyle name="Normal 3" xfId="14590"/>
    <cellStyle name="Normal 3 10" xfId="14591"/>
    <cellStyle name="Normal 3 10 2" xfId="14592"/>
    <cellStyle name="Normal 3 10 2 2" xfId="14593"/>
    <cellStyle name="Normal 3 10 3" xfId="14594"/>
    <cellStyle name="Normal 3 11" xfId="14595"/>
    <cellStyle name="Normal 3 11 2" xfId="14596"/>
    <cellStyle name="Normal 3 11 2 2" xfId="14597"/>
    <cellStyle name="Normal 3 11 3" xfId="14598"/>
    <cellStyle name="Normal 3 12" xfId="14599"/>
    <cellStyle name="Normal 3 12 2" xfId="14600"/>
    <cellStyle name="Normal 3 13" xfId="14601"/>
    <cellStyle name="Normal 3 13 2" xfId="14602"/>
    <cellStyle name="Normal 3 14" xfId="14603"/>
    <cellStyle name="Normal 3 14 2" xfId="14604"/>
    <cellStyle name="Normal 3 15" xfId="14605"/>
    <cellStyle name="Normal 3 2" xfId="14606"/>
    <cellStyle name="Normal 3 2 2" xfId="14607"/>
    <cellStyle name="Normal 3 2 2 2" xfId="14608"/>
    <cellStyle name="Normal 3 2 2 2 2" xfId="14609"/>
    <cellStyle name="Normal 3 2 2 3" xfId="14610"/>
    <cellStyle name="Normal 3 2 2 3 2" xfId="14611"/>
    <cellStyle name="Normal 3 2 2 4" xfId="14612"/>
    <cellStyle name="Normal 3 2 3" xfId="14613"/>
    <cellStyle name="Normal 3 2 3 2" xfId="14614"/>
    <cellStyle name="Normal 3 2 3 2 2" xfId="14615"/>
    <cellStyle name="Normal 3 2 3 3" xfId="14616"/>
    <cellStyle name="Normal 3 2 4" xfId="14617"/>
    <cellStyle name="Normal 3 2 4 2" xfId="14618"/>
    <cellStyle name="Normal 3 2 5" xfId="14619"/>
    <cellStyle name="Normal 3 2 5 2" xfId="14620"/>
    <cellStyle name="Normal 3 2 6" xfId="14621"/>
    <cellStyle name="Normal 3 2_Chelan PUD Power Costs (8-10)" xfId="14622"/>
    <cellStyle name="Normal 3 3" xfId="14623"/>
    <cellStyle name="Normal 3 3 2" xfId="14624"/>
    <cellStyle name="Normal 3 3 2 2" xfId="14625"/>
    <cellStyle name="Normal 3 3 2 2 2" xfId="14626"/>
    <cellStyle name="Normal 3 3 2 3" xfId="14627"/>
    <cellStyle name="Normal 3 3 2 3 2" xfId="14628"/>
    <cellStyle name="Normal 3 3 2 4" xfId="14629"/>
    <cellStyle name="Normal 3 3 3" xfId="14630"/>
    <cellStyle name="Normal 3 3 3 2" xfId="14631"/>
    <cellStyle name="Normal 3 3 4" xfId="14632"/>
    <cellStyle name="Normal 3 3 4 2" xfId="14633"/>
    <cellStyle name="Normal 3 3 5" xfId="14634"/>
    <cellStyle name="Normal 3 4" xfId="14635"/>
    <cellStyle name="Normal 3 4 2" xfId="14636"/>
    <cellStyle name="Normal 3 4 2 2" xfId="14637"/>
    <cellStyle name="Normal 3 4 2 2 2" xfId="14638"/>
    <cellStyle name="Normal 3 4 2 3" xfId="14639"/>
    <cellStyle name="Normal 3 4 3" xfId="14640"/>
    <cellStyle name="Normal 3 4 3 2" xfId="14641"/>
    <cellStyle name="Normal 3 4 4" xfId="14642"/>
    <cellStyle name="Normal 3 4 4 2" xfId="14643"/>
    <cellStyle name="Normal 3 4 5" xfId="14644"/>
    <cellStyle name="Normal 3 4 5 2" xfId="14645"/>
    <cellStyle name="Normal 3 4 6" xfId="14646"/>
    <cellStyle name="Normal 3 5" xfId="14647"/>
    <cellStyle name="Normal 3 5 2" xfId="14648"/>
    <cellStyle name="Normal 3 5 2 2" xfId="14649"/>
    <cellStyle name="Normal 3 5 3" xfId="14650"/>
    <cellStyle name="Normal 3 5 3 2" xfId="14651"/>
    <cellStyle name="Normal 3 5 4" xfId="14652"/>
    <cellStyle name="Normal 3 6" xfId="14653"/>
    <cellStyle name="Normal 3 6 2" xfId="14654"/>
    <cellStyle name="Normal 3 6 2 2" xfId="14655"/>
    <cellStyle name="Normal 3 6 3" xfId="14656"/>
    <cellStyle name="Normal 3 6 3 2" xfId="14657"/>
    <cellStyle name="Normal 3 6 4" xfId="14658"/>
    <cellStyle name="Normal 3 7" xfId="14659"/>
    <cellStyle name="Normal 3 7 2" xfId="14660"/>
    <cellStyle name="Normal 3 7 2 2" xfId="14661"/>
    <cellStyle name="Normal 3 7 3" xfId="14662"/>
    <cellStyle name="Normal 3 8" xfId="14663"/>
    <cellStyle name="Normal 3 8 2" xfId="14664"/>
    <cellStyle name="Normal 3 8 2 2" xfId="14665"/>
    <cellStyle name="Normal 3 8 3" xfId="14666"/>
    <cellStyle name="Normal 3 9" xfId="14667"/>
    <cellStyle name="Normal 3 9 2" xfId="14668"/>
    <cellStyle name="Normal 3 9 2 2" xfId="14669"/>
    <cellStyle name="Normal 3 9 3" xfId="14670"/>
    <cellStyle name="Normal 3_ Price Inputs" xfId="14671"/>
    <cellStyle name="Normal 30" xfId="14672"/>
    <cellStyle name="Normal 30 2" xfId="14673"/>
    <cellStyle name="Normal 30 2 2" xfId="14674"/>
    <cellStyle name="Normal 30 2 2 2" xfId="14675"/>
    <cellStyle name="Normal 30 2 2 2 2" xfId="14676"/>
    <cellStyle name="Normal 30 2 2 3" xfId="14677"/>
    <cellStyle name="Normal 30 2 3" xfId="14678"/>
    <cellStyle name="Normal 30 2 3 2" xfId="14679"/>
    <cellStyle name="Normal 30 2 4" xfId="14680"/>
    <cellStyle name="Normal 30 3" xfId="14681"/>
    <cellStyle name="Normal 30 3 2" xfId="14682"/>
    <cellStyle name="Normal 30 4" xfId="14683"/>
    <cellStyle name="Normal 31" xfId="14684"/>
    <cellStyle name="Normal 31 2" xfId="14685"/>
    <cellStyle name="Normal 31 2 2" xfId="14686"/>
    <cellStyle name="Normal 31 2 2 2" xfId="14687"/>
    <cellStyle name="Normal 31 2 2 2 2" xfId="14688"/>
    <cellStyle name="Normal 31 2 2 3" xfId="14689"/>
    <cellStyle name="Normal 31 2 3" xfId="14690"/>
    <cellStyle name="Normal 31 2 3 2" xfId="14691"/>
    <cellStyle name="Normal 31 2 4" xfId="14692"/>
    <cellStyle name="Normal 31 3" xfId="14693"/>
    <cellStyle name="Normal 31 3 2" xfId="14694"/>
    <cellStyle name="Normal 31 3 2 2" xfId="14695"/>
    <cellStyle name="Normal 31 3 3" xfId="14696"/>
    <cellStyle name="Normal 31 4" xfId="14697"/>
    <cellStyle name="Normal 32" xfId="14698"/>
    <cellStyle name="Normal 32 2" xfId="14699"/>
    <cellStyle name="Normal 32 2 2" xfId="14700"/>
    <cellStyle name="Normal 32 2 2 2" xfId="14701"/>
    <cellStyle name="Normal 32 2 2 2 2" xfId="14702"/>
    <cellStyle name="Normal 32 2 2 3" xfId="14703"/>
    <cellStyle name="Normal 32 2 3" xfId="14704"/>
    <cellStyle name="Normal 32 2 3 2" xfId="14705"/>
    <cellStyle name="Normal 32 2 4" xfId="14706"/>
    <cellStyle name="Normal 32 3" xfId="14707"/>
    <cellStyle name="Normal 32 3 2" xfId="14708"/>
    <cellStyle name="Normal 32 4" xfId="14709"/>
    <cellStyle name="Normal 32 4 2" xfId="14710"/>
    <cellStyle name="Normal 32 5" xfId="14711"/>
    <cellStyle name="Normal 33" xfId="14712"/>
    <cellStyle name="Normal 33 2" xfId="14713"/>
    <cellStyle name="Normal 33 2 2" xfId="14714"/>
    <cellStyle name="Normal 33 2 2 2" xfId="14715"/>
    <cellStyle name="Normal 33 2 2 2 2" xfId="14716"/>
    <cellStyle name="Normal 33 2 2 3" xfId="14717"/>
    <cellStyle name="Normal 33 2 3" xfId="14718"/>
    <cellStyle name="Normal 33 2 3 2" xfId="14719"/>
    <cellStyle name="Normal 33 2 4" xfId="14720"/>
    <cellStyle name="Normal 33 3" xfId="14721"/>
    <cellStyle name="Normal 33 3 2" xfId="14722"/>
    <cellStyle name="Normal 33 4" xfId="14723"/>
    <cellStyle name="Normal 33 4 2" xfId="14724"/>
    <cellStyle name="Normal 33 5" xfId="14725"/>
    <cellStyle name="Normal 34" xfId="14726"/>
    <cellStyle name="Normal 34 2" xfId="14727"/>
    <cellStyle name="Normal 34 2 2" xfId="14728"/>
    <cellStyle name="Normal 34 2 2 2" xfId="14729"/>
    <cellStyle name="Normal 34 2 2 2 2" xfId="14730"/>
    <cellStyle name="Normal 34 2 2 3" xfId="14731"/>
    <cellStyle name="Normal 34 2 3" xfId="14732"/>
    <cellStyle name="Normal 34 2 3 2" xfId="14733"/>
    <cellStyle name="Normal 34 2 4" xfId="14734"/>
    <cellStyle name="Normal 34 3" xfId="14735"/>
    <cellStyle name="Normal 34 3 2" xfId="14736"/>
    <cellStyle name="Normal 34 4" xfId="14737"/>
    <cellStyle name="Normal 34 4 2" xfId="14738"/>
    <cellStyle name="Normal 34 5" xfId="14739"/>
    <cellStyle name="Normal 35" xfId="14740"/>
    <cellStyle name="Normal 35 2" xfId="14741"/>
    <cellStyle name="Normal 35 2 2" xfId="14742"/>
    <cellStyle name="Normal 35 2 2 2" xfId="14743"/>
    <cellStyle name="Normal 35 2 2 2 2" xfId="14744"/>
    <cellStyle name="Normal 35 2 2 3" xfId="14745"/>
    <cellStyle name="Normal 35 2 3" xfId="14746"/>
    <cellStyle name="Normal 35 2 3 2" xfId="14747"/>
    <cellStyle name="Normal 35 2 4" xfId="14748"/>
    <cellStyle name="Normal 35 3" xfId="14749"/>
    <cellStyle name="Normal 35 3 2" xfId="14750"/>
    <cellStyle name="Normal 35 4" xfId="14751"/>
    <cellStyle name="Normal 35 4 2" xfId="14752"/>
    <cellStyle name="Normal 35 5" xfId="14753"/>
    <cellStyle name="Normal 36" xfId="14754"/>
    <cellStyle name="Normal 36 2" xfId="14755"/>
    <cellStyle name="Normal 36 2 2" xfId="14756"/>
    <cellStyle name="Normal 36 2 2 2" xfId="14757"/>
    <cellStyle name="Normal 36 2 2 2 2" xfId="14758"/>
    <cellStyle name="Normal 36 2 2 3" xfId="14759"/>
    <cellStyle name="Normal 36 2 3" xfId="14760"/>
    <cellStyle name="Normal 36 2 3 2" xfId="14761"/>
    <cellStyle name="Normal 36 2 4" xfId="14762"/>
    <cellStyle name="Normal 36 3" xfId="14763"/>
    <cellStyle name="Normal 36 3 2" xfId="14764"/>
    <cellStyle name="Normal 36 4" xfId="14765"/>
    <cellStyle name="Normal 36 4 2" xfId="14766"/>
    <cellStyle name="Normal 36 5" xfId="14767"/>
    <cellStyle name="Normal 37" xfId="14768"/>
    <cellStyle name="Normal 37 2" xfId="14769"/>
    <cellStyle name="Normal 37 2 2" xfId="14770"/>
    <cellStyle name="Normal 37 2 2 2" xfId="14771"/>
    <cellStyle name="Normal 37 2 2 2 2" xfId="14772"/>
    <cellStyle name="Normal 37 2 2 3" xfId="14773"/>
    <cellStyle name="Normal 37 2 3" xfId="14774"/>
    <cellStyle name="Normal 37 2 3 2" xfId="14775"/>
    <cellStyle name="Normal 37 2 4" xfId="14776"/>
    <cellStyle name="Normal 37 3" xfId="14777"/>
    <cellStyle name="Normal 37 3 2" xfId="14778"/>
    <cellStyle name="Normal 37 4" xfId="14779"/>
    <cellStyle name="Normal 37 4 2" xfId="14780"/>
    <cellStyle name="Normal 37 5" xfId="14781"/>
    <cellStyle name="Normal 38" xfId="14782"/>
    <cellStyle name="Normal 38 2" xfId="14783"/>
    <cellStyle name="Normal 38 2 2" xfId="14784"/>
    <cellStyle name="Normal 38 2 2 2" xfId="14785"/>
    <cellStyle name="Normal 38 2 2 2 2" xfId="14786"/>
    <cellStyle name="Normal 38 2 2 3" xfId="14787"/>
    <cellStyle name="Normal 38 2 3" xfId="14788"/>
    <cellStyle name="Normal 38 2 3 2" xfId="14789"/>
    <cellStyle name="Normal 38 2 4" xfId="14790"/>
    <cellStyle name="Normal 38 3" xfId="14791"/>
    <cellStyle name="Normal 38 3 2" xfId="14792"/>
    <cellStyle name="Normal 38 4" xfId="14793"/>
    <cellStyle name="Normal 38 4 2" xfId="14794"/>
    <cellStyle name="Normal 38 5" xfId="14795"/>
    <cellStyle name="Normal 39" xfId="14796"/>
    <cellStyle name="Normal 39 2" xfId="14797"/>
    <cellStyle name="Normal 39 2 2" xfId="14798"/>
    <cellStyle name="Normal 39 2 2 2" xfId="14799"/>
    <cellStyle name="Normal 39 2 2 2 2" xfId="14800"/>
    <cellStyle name="Normal 39 2 2 3" xfId="14801"/>
    <cellStyle name="Normal 39 2 3" xfId="14802"/>
    <cellStyle name="Normal 39 2 3 2" xfId="14803"/>
    <cellStyle name="Normal 39 2 4" xfId="14804"/>
    <cellStyle name="Normal 39 3" xfId="14805"/>
    <cellStyle name="Normal 39 3 2" xfId="14806"/>
    <cellStyle name="Normal 39 4" xfId="14807"/>
    <cellStyle name="Normal 39 4 2" xfId="14808"/>
    <cellStyle name="Normal 39 5" xfId="14809"/>
    <cellStyle name="Normal 4" xfId="14810"/>
    <cellStyle name="Normal 4 2" xfId="14811"/>
    <cellStyle name="Normal 4 2 2" xfId="14812"/>
    <cellStyle name="Normal 4 2 2 2" xfId="14813"/>
    <cellStyle name="Normal 4 2 2 2 2" xfId="14814"/>
    <cellStyle name="Normal 4 2 2 3" xfId="14815"/>
    <cellStyle name="Normal 4 2 2 3 2" xfId="14816"/>
    <cellStyle name="Normal 4 2 2 4" xfId="14817"/>
    <cellStyle name="Normal 4 2 3" xfId="14818"/>
    <cellStyle name="Normal 4 2 3 2" xfId="14819"/>
    <cellStyle name="Normal 4 2 3 2 2" xfId="14820"/>
    <cellStyle name="Normal 4 2 3 3" xfId="14821"/>
    <cellStyle name="Normal 4 2 4" xfId="14822"/>
    <cellStyle name="Normal 4 2 4 2" xfId="14823"/>
    <cellStyle name="Normal 4 2 4 2 2" xfId="14824"/>
    <cellStyle name="Normal 4 2 4 3" xfId="14825"/>
    <cellStyle name="Normal 4 2 5" xfId="14826"/>
    <cellStyle name="Normal 4 2 5 2" xfId="14827"/>
    <cellStyle name="Normal 4 2 6" xfId="14828"/>
    <cellStyle name="Normal 4 2 6 2" xfId="14829"/>
    <cellStyle name="Normal 4 2 7" xfId="14830"/>
    <cellStyle name="Normal 4 2 7 2" xfId="14831"/>
    <cellStyle name="Normal 4 2 8" xfId="14832"/>
    <cellStyle name="Normal 4 3" xfId="14833"/>
    <cellStyle name="Normal 4 3 2" xfId="14834"/>
    <cellStyle name="Normal 4 3 2 2" xfId="14835"/>
    <cellStyle name="Normal 4 3 3" xfId="14836"/>
    <cellStyle name="Normal 4 3 3 2" xfId="14837"/>
    <cellStyle name="Normal 4 3 4" xfId="14838"/>
    <cellStyle name="Normal 4 3 4 2" xfId="14839"/>
    <cellStyle name="Normal 4 3 5" xfId="14840"/>
    <cellStyle name="Normal 4 4" xfId="14841"/>
    <cellStyle name="Normal 4 4 2" xfId="14842"/>
    <cellStyle name="Normal 4 4 2 2" xfId="14843"/>
    <cellStyle name="Normal 4 4 3" xfId="14844"/>
    <cellStyle name="Normal 4 4 3 2" xfId="14845"/>
    <cellStyle name="Normal 4 4 4" xfId="14846"/>
    <cellStyle name="Normal 4 5" xfId="14847"/>
    <cellStyle name="Normal 4 5 2" xfId="14848"/>
    <cellStyle name="Normal 4 6" xfId="14849"/>
    <cellStyle name="Normal 4 6 2" xfId="14850"/>
    <cellStyle name="Normal 4 7" xfId="14851"/>
    <cellStyle name="Normal 4_ Price Inputs" xfId="14852"/>
    <cellStyle name="Normal 40" xfId="14853"/>
    <cellStyle name="Normal 40 2" xfId="14854"/>
    <cellStyle name="Normal 40 2 2" xfId="14855"/>
    <cellStyle name="Normal 40 2 2 2" xfId="14856"/>
    <cellStyle name="Normal 40 2 2 2 2" xfId="14857"/>
    <cellStyle name="Normal 40 2 2 3" xfId="14858"/>
    <cellStyle name="Normal 40 2 3" xfId="14859"/>
    <cellStyle name="Normal 40 2 3 2" xfId="14860"/>
    <cellStyle name="Normal 40 2 4" xfId="14861"/>
    <cellStyle name="Normal 40 3" xfId="14862"/>
    <cellStyle name="Normal 40 3 2" xfId="14863"/>
    <cellStyle name="Normal 40 3 2 2" xfId="14864"/>
    <cellStyle name="Normal 40 3 3" xfId="14865"/>
    <cellStyle name="Normal 40 4" xfId="14866"/>
    <cellStyle name="Normal 41" xfId="14867"/>
    <cellStyle name="Normal 41 2" xfId="14868"/>
    <cellStyle name="Normal 41 2 2" xfId="14869"/>
    <cellStyle name="Normal 41 2 2 2" xfId="14870"/>
    <cellStyle name="Normal 41 2 3" xfId="14871"/>
    <cellStyle name="Normal 41 2 3 2" xfId="14872"/>
    <cellStyle name="Normal 41 2 4" xfId="14873"/>
    <cellStyle name="Normal 41 3" xfId="14874"/>
    <cellStyle name="Normal 41 3 2" xfId="14875"/>
    <cellStyle name="Normal 41 4" xfId="14876"/>
    <cellStyle name="Normal 42" xfId="14877"/>
    <cellStyle name="Normal 42 2" xfId="14878"/>
    <cellStyle name="Normal 42 2 2" xfId="14879"/>
    <cellStyle name="Normal 42 2 2 2" xfId="14880"/>
    <cellStyle name="Normal 42 2 3" xfId="14881"/>
    <cellStyle name="Normal 42 2 3 2" xfId="14882"/>
    <cellStyle name="Normal 42 2 4" xfId="14883"/>
    <cellStyle name="Normal 42 3" xfId="14884"/>
    <cellStyle name="Normal 42 3 2" xfId="14885"/>
    <cellStyle name="Normal 42 3 2 2" xfId="14886"/>
    <cellStyle name="Normal 42 3 3" xfId="14887"/>
    <cellStyle name="Normal 42 4" xfId="14888"/>
    <cellStyle name="Normal 43" xfId="14889"/>
    <cellStyle name="Normal 43 2" xfId="14890"/>
    <cellStyle name="Normal 43 2 2" xfId="14891"/>
    <cellStyle name="Normal 43 2 2 2" xfId="14892"/>
    <cellStyle name="Normal 43 2 3" xfId="14893"/>
    <cellStyle name="Normal 43 2 3 2" xfId="14894"/>
    <cellStyle name="Normal 43 2 4" xfId="14895"/>
    <cellStyle name="Normal 43 3" xfId="14896"/>
    <cellStyle name="Normal 43 3 2" xfId="14897"/>
    <cellStyle name="Normal 43 3 2 2" xfId="14898"/>
    <cellStyle name="Normal 43 3 3" xfId="14899"/>
    <cellStyle name="Normal 43 4" xfId="14900"/>
    <cellStyle name="Normal 43 4 2" xfId="14901"/>
    <cellStyle name="Normal 43 5" xfId="14902"/>
    <cellStyle name="Normal 44" xfId="14903"/>
    <cellStyle name="Normal 44 2" xfId="14904"/>
    <cellStyle name="Normal 44 2 2" xfId="14905"/>
    <cellStyle name="Normal 44 2 2 2" xfId="14906"/>
    <cellStyle name="Normal 44 2 3" xfId="14907"/>
    <cellStyle name="Normal 44 2 3 2" xfId="14908"/>
    <cellStyle name="Normal 44 2 4" xfId="14909"/>
    <cellStyle name="Normal 44 3" xfId="14910"/>
    <cellStyle name="Normal 44 3 2" xfId="14911"/>
    <cellStyle name="Normal 44 4" xfId="14912"/>
    <cellStyle name="Normal 44 4 2" xfId="14913"/>
    <cellStyle name="Normal 44 5" xfId="14914"/>
    <cellStyle name="Normal 45" xfId="14915"/>
    <cellStyle name="Normal 45 2" xfId="14916"/>
    <cellStyle name="Normal 45 2 2" xfId="14917"/>
    <cellStyle name="Normal 45 2 2 2" xfId="14918"/>
    <cellStyle name="Normal 45 2 3" xfId="14919"/>
    <cellStyle name="Normal 45 2 3 2" xfId="14920"/>
    <cellStyle name="Normal 45 2 4" xfId="14921"/>
    <cellStyle name="Normal 45 3" xfId="14922"/>
    <cellStyle name="Normal 45 3 2" xfId="14923"/>
    <cellStyle name="Normal 45 4" xfId="14924"/>
    <cellStyle name="Normal 45 4 2" xfId="14925"/>
    <cellStyle name="Normal 45 5" xfId="14926"/>
    <cellStyle name="Normal 45 5 2" xfId="14927"/>
    <cellStyle name="Normal 45 6" xfId="14928"/>
    <cellStyle name="Normal 46" xfId="14929"/>
    <cellStyle name="Normal 46 2" xfId="14930"/>
    <cellStyle name="Normal 46 2 2" xfId="14931"/>
    <cellStyle name="Normal 46 2 2 2" xfId="14932"/>
    <cellStyle name="Normal 46 2 3" xfId="14933"/>
    <cellStyle name="Normal 46 2 3 2" xfId="14934"/>
    <cellStyle name="Normal 46 2 4" xfId="14935"/>
    <cellStyle name="Normal 46 3" xfId="14936"/>
    <cellStyle name="Normal 46 3 2" xfId="14937"/>
    <cellStyle name="Normal 46 4" xfId="14938"/>
    <cellStyle name="Normal 46 4 2" xfId="14939"/>
    <cellStyle name="Normal 46 5" xfId="14940"/>
    <cellStyle name="Normal 46 5 2" xfId="14941"/>
    <cellStyle name="Normal 46 6" xfId="14942"/>
    <cellStyle name="Normal 47" xfId="14943"/>
    <cellStyle name="Normal 47 2" xfId="14944"/>
    <cellStyle name="Normal 47 2 2" xfId="14945"/>
    <cellStyle name="Normal 47 2 2 2" xfId="14946"/>
    <cellStyle name="Normal 47 2 3" xfId="14947"/>
    <cellStyle name="Normal 47 2 3 2" xfId="14948"/>
    <cellStyle name="Normal 47 2 4" xfId="14949"/>
    <cellStyle name="Normal 47 3" xfId="14950"/>
    <cellStyle name="Normal 47 3 2" xfId="14951"/>
    <cellStyle name="Normal 47 3 2 2" xfId="14952"/>
    <cellStyle name="Normal 47 3 3" xfId="14953"/>
    <cellStyle name="Normal 47 4" xfId="14954"/>
    <cellStyle name="Normal 47 4 2" xfId="14955"/>
    <cellStyle name="Normal 47 5" xfId="14956"/>
    <cellStyle name="Normal 47 5 2" xfId="14957"/>
    <cellStyle name="Normal 47 6" xfId="14958"/>
    <cellStyle name="Normal 48" xfId="14959"/>
    <cellStyle name="Normal 48 2" xfId="14960"/>
    <cellStyle name="Normal 48 2 2" xfId="14961"/>
    <cellStyle name="Normal 48 2 2 2" xfId="14962"/>
    <cellStyle name="Normal 48 2 3" xfId="14963"/>
    <cellStyle name="Normal 48 2 3 2" xfId="14964"/>
    <cellStyle name="Normal 48 2 4" xfId="14965"/>
    <cellStyle name="Normal 48 3" xfId="14966"/>
    <cellStyle name="Normal 48 3 2" xfId="14967"/>
    <cellStyle name="Normal 48 4" xfId="14968"/>
    <cellStyle name="Normal 48 4 2" xfId="14969"/>
    <cellStyle name="Normal 48 5" xfId="14970"/>
    <cellStyle name="Normal 49" xfId="14971"/>
    <cellStyle name="Normal 49 2" xfId="14972"/>
    <cellStyle name="Normal 49 2 2" xfId="14973"/>
    <cellStyle name="Normal 49 2 2 2" xfId="14974"/>
    <cellStyle name="Normal 49 2 3" xfId="14975"/>
    <cellStyle name="Normal 49 3" xfId="14976"/>
    <cellStyle name="Normal 49 3 2" xfId="14977"/>
    <cellStyle name="Normal 49 4" xfId="14978"/>
    <cellStyle name="Normal 49 4 2" xfId="14979"/>
    <cellStyle name="Normal 49 5" xfId="14980"/>
    <cellStyle name="Normal 49 5 2" xfId="14981"/>
    <cellStyle name="Normal 49 6" xfId="14982"/>
    <cellStyle name="Normal 5" xfId="14983"/>
    <cellStyle name="Normal 5 2" xfId="14984"/>
    <cellStyle name="Normal 5 2 2" xfId="14985"/>
    <cellStyle name="Normal 5 2 2 2" xfId="14986"/>
    <cellStyle name="Normal 5 2 3" xfId="14987"/>
    <cellStyle name="Normal 5 2 3 2" xfId="14988"/>
    <cellStyle name="Normal 5 2 4" xfId="14989"/>
    <cellStyle name="Normal 5 3" xfId="14990"/>
    <cellStyle name="Normal 5 3 2" xfId="14991"/>
    <cellStyle name="Normal 5 3 2 2" xfId="14992"/>
    <cellStyle name="Normal 5 3 3" xfId="14993"/>
    <cellStyle name="Normal 5 4" xfId="14994"/>
    <cellStyle name="Normal 5 4 2" xfId="14995"/>
    <cellStyle name="Normal 5 5" xfId="14996"/>
    <cellStyle name="Normal 50" xfId="14997"/>
    <cellStyle name="Normal 50 2" xfId="14998"/>
    <cellStyle name="Normal 50 2 2" xfId="14999"/>
    <cellStyle name="Normal 50 2 2 2" xfId="15000"/>
    <cellStyle name="Normal 50 2 3" xfId="15001"/>
    <cellStyle name="Normal 50 3" xfId="15002"/>
    <cellStyle name="Normal 50 3 2" xfId="15003"/>
    <cellStyle name="Normal 50 4" xfId="15004"/>
    <cellStyle name="Normal 50 4 2" xfId="15005"/>
    <cellStyle name="Normal 50 5" xfId="15006"/>
    <cellStyle name="Normal 50 5 2" xfId="15007"/>
    <cellStyle name="Normal 50 6" xfId="15008"/>
    <cellStyle name="Normal 51" xfId="15009"/>
    <cellStyle name="Normal 51 2" xfId="15010"/>
    <cellStyle name="Normal 51 2 2" xfId="15011"/>
    <cellStyle name="Normal 51 2 2 2" xfId="15012"/>
    <cellStyle name="Normal 51 2 3" xfId="15013"/>
    <cellStyle name="Normal 51 3" xfId="15014"/>
    <cellStyle name="Normal 51 3 2" xfId="15015"/>
    <cellStyle name="Normal 51 4" xfId="15016"/>
    <cellStyle name="Normal 51 4 2" xfId="15017"/>
    <cellStyle name="Normal 51 5" xfId="15018"/>
    <cellStyle name="Normal 52" xfId="15019"/>
    <cellStyle name="Normal 52 2" xfId="15020"/>
    <cellStyle name="Normal 52 2 2" xfId="15021"/>
    <cellStyle name="Normal 52 2 2 2" xfId="15022"/>
    <cellStyle name="Normal 52 2 3" xfId="15023"/>
    <cellStyle name="Normal 52 3" xfId="15024"/>
    <cellStyle name="Normal 52 3 2" xfId="15025"/>
    <cellStyle name="Normal 52 4" xfId="15026"/>
    <cellStyle name="Normal 52 4 2" xfId="15027"/>
    <cellStyle name="Normal 52 5" xfId="15028"/>
    <cellStyle name="Normal 53" xfId="15029"/>
    <cellStyle name="Normal 53 2" xfId="15030"/>
    <cellStyle name="Normal 53 2 2" xfId="15031"/>
    <cellStyle name="Normal 53 2 2 2" xfId="15032"/>
    <cellStyle name="Normal 53 2 3" xfId="15033"/>
    <cellStyle name="Normal 53 3" xfId="15034"/>
    <cellStyle name="Normal 53 3 2" xfId="15035"/>
    <cellStyle name="Normal 53 4" xfId="15036"/>
    <cellStyle name="Normal 53 4 2" xfId="15037"/>
    <cellStyle name="Normal 53 5" xfId="15038"/>
    <cellStyle name="Normal 54" xfId="15039"/>
    <cellStyle name="Normal 54 2" xfId="15040"/>
    <cellStyle name="Normal 54 2 2" xfId="15041"/>
    <cellStyle name="Normal 54 2 2 2" xfId="15042"/>
    <cellStyle name="Normal 54 2 3" xfId="15043"/>
    <cellStyle name="Normal 54 3" xfId="15044"/>
    <cellStyle name="Normal 54 3 2" xfId="15045"/>
    <cellStyle name="Normal 54 4" xfId="15046"/>
    <cellStyle name="Normal 54 4 2" xfId="15047"/>
    <cellStyle name="Normal 54 5" xfId="15048"/>
    <cellStyle name="Normal 55" xfId="15049"/>
    <cellStyle name="Normal 55 2" xfId="15050"/>
    <cellStyle name="Normal 55 2 2" xfId="15051"/>
    <cellStyle name="Normal 55 2 2 2" xfId="15052"/>
    <cellStyle name="Normal 55 2 3" xfId="15053"/>
    <cellStyle name="Normal 55 3" xfId="15054"/>
    <cellStyle name="Normal 55 3 2" xfId="15055"/>
    <cellStyle name="Normal 55 4" xfId="15056"/>
    <cellStyle name="Normal 55 4 2" xfId="15057"/>
    <cellStyle name="Normal 55 5" xfId="15058"/>
    <cellStyle name="Normal 56" xfId="15059"/>
    <cellStyle name="Normal 56 2" xfId="15060"/>
    <cellStyle name="Normal 56 2 2" xfId="15061"/>
    <cellStyle name="Normal 56 2 2 2" xfId="15062"/>
    <cellStyle name="Normal 56 2 3" xfId="15063"/>
    <cellStyle name="Normal 56 3" xfId="15064"/>
    <cellStyle name="Normal 56 3 2" xfId="15065"/>
    <cellStyle name="Normal 56 4" xfId="15066"/>
    <cellStyle name="Normal 56 4 2" xfId="15067"/>
    <cellStyle name="Normal 56 5" xfId="15068"/>
    <cellStyle name="Normal 57" xfId="15069"/>
    <cellStyle name="Normal 57 2" xfId="15070"/>
    <cellStyle name="Normal 57 2 2" xfId="15071"/>
    <cellStyle name="Normal 57 2 2 2" xfId="15072"/>
    <cellStyle name="Normal 57 2 3" xfId="15073"/>
    <cellStyle name="Normal 57 3" xfId="15074"/>
    <cellStyle name="Normal 57 3 2" xfId="15075"/>
    <cellStyle name="Normal 57 4" xfId="15076"/>
    <cellStyle name="Normal 57 4 2" xfId="15077"/>
    <cellStyle name="Normal 57 5" xfId="15078"/>
    <cellStyle name="Normal 58" xfId="15079"/>
    <cellStyle name="Normal 58 2" xfId="15080"/>
    <cellStyle name="Normal 58 2 2" xfId="15081"/>
    <cellStyle name="Normal 58 2 2 2" xfId="15082"/>
    <cellStyle name="Normal 58 2 3" xfId="15083"/>
    <cellStyle name="Normal 58 3" xfId="15084"/>
    <cellStyle name="Normal 58 3 2" xfId="15085"/>
    <cellStyle name="Normal 58 4" xfId="15086"/>
    <cellStyle name="Normal 58 4 2" xfId="15087"/>
    <cellStyle name="Normal 58 5" xfId="15088"/>
    <cellStyle name="Normal 59" xfId="15089"/>
    <cellStyle name="Normal 59 2" xfId="15090"/>
    <cellStyle name="Normal 59 2 2" xfId="15091"/>
    <cellStyle name="Normal 59 2 2 2" xfId="15092"/>
    <cellStyle name="Normal 59 2 3" xfId="15093"/>
    <cellStyle name="Normal 59 3" xfId="15094"/>
    <cellStyle name="Normal 59 3 2" xfId="15095"/>
    <cellStyle name="Normal 59 4" xfId="15096"/>
    <cellStyle name="Normal 59 4 2" xfId="15097"/>
    <cellStyle name="Normal 59 5" xfId="15098"/>
    <cellStyle name="Normal 6" xfId="15099"/>
    <cellStyle name="Normal 6 2" xfId="15100"/>
    <cellStyle name="Normal 6 2 2" xfId="15101"/>
    <cellStyle name="Normal 6 2 2 2" xfId="15102"/>
    <cellStyle name="Normal 6 2 3" xfId="15103"/>
    <cellStyle name="Normal 6 2 3 2" xfId="15104"/>
    <cellStyle name="Normal 6 2 4" xfId="15105"/>
    <cellStyle name="Normal 6 2 4 2" xfId="15106"/>
    <cellStyle name="Normal 6 2 5" xfId="15107"/>
    <cellStyle name="Normal 6 3" xfId="15108"/>
    <cellStyle name="Normal 6 3 2" xfId="15109"/>
    <cellStyle name="Normal 6 3 2 2" xfId="15110"/>
    <cellStyle name="Normal 6 3 3" xfId="15111"/>
    <cellStyle name="Normal 6 3 3 2" xfId="15112"/>
    <cellStyle name="Normal 6 3 4" xfId="15113"/>
    <cellStyle name="Normal 6 4" xfId="15114"/>
    <cellStyle name="Normal 6 4 2" xfId="15115"/>
    <cellStyle name="Normal 6 5" xfId="15116"/>
    <cellStyle name="Normal 6 5 2" xfId="15117"/>
    <cellStyle name="Normal 6 6" xfId="15118"/>
    <cellStyle name="Normal 6_Scenario 1 REC vs PTC Offset" xfId="15119"/>
    <cellStyle name="Normal 60" xfId="15120"/>
    <cellStyle name="Normal 60 2" xfId="15121"/>
    <cellStyle name="Normal 60 2 2" xfId="15122"/>
    <cellStyle name="Normal 60 2 2 2" xfId="15123"/>
    <cellStyle name="Normal 60 2 3" xfId="15124"/>
    <cellStyle name="Normal 60 3" xfId="15125"/>
    <cellStyle name="Normal 60 3 2" xfId="15126"/>
    <cellStyle name="Normal 60 4" xfId="15127"/>
    <cellStyle name="Normal 60 4 2" xfId="15128"/>
    <cellStyle name="Normal 60 5" xfId="15129"/>
    <cellStyle name="Normal 61" xfId="15130"/>
    <cellStyle name="Normal 61 2" xfId="15131"/>
    <cellStyle name="Normal 61 2 2" xfId="15132"/>
    <cellStyle name="Normal 61 2 2 2" xfId="15133"/>
    <cellStyle name="Normal 61 2 3" xfId="15134"/>
    <cellStyle name="Normal 61 3" xfId="15135"/>
    <cellStyle name="Normal 61 3 2" xfId="15136"/>
    <cellStyle name="Normal 61 4" xfId="15137"/>
    <cellStyle name="Normal 62" xfId="15138"/>
    <cellStyle name="Normal 62 2" xfId="15139"/>
    <cellStyle name="Normal 63" xfId="15140"/>
    <cellStyle name="Normal 63 2" xfId="15141"/>
    <cellStyle name="Normal 63 2 2" xfId="15142"/>
    <cellStyle name="Normal 63 3" xfId="15143"/>
    <cellStyle name="Normal 63 3 2" xfId="15144"/>
    <cellStyle name="Normal 63 4" xfId="15145"/>
    <cellStyle name="Normal 64" xfId="15146"/>
    <cellStyle name="Normal 64 2" xfId="15147"/>
    <cellStyle name="Normal 64 2 2" xfId="15148"/>
    <cellStyle name="Normal 64 3" xfId="15149"/>
    <cellStyle name="Normal 64 3 2" xfId="15150"/>
    <cellStyle name="Normal 64 4" xfId="15151"/>
    <cellStyle name="Normal 65" xfId="15152"/>
    <cellStyle name="Normal 65 2" xfId="15153"/>
    <cellStyle name="Normal 65 2 2" xfId="15154"/>
    <cellStyle name="Normal 65 3" xfId="15155"/>
    <cellStyle name="Normal 65 3 2" xfId="15156"/>
    <cellStyle name="Normal 65 4" xfId="15157"/>
    <cellStyle name="Normal 66" xfId="15158"/>
    <cellStyle name="Normal 66 2" xfId="15159"/>
    <cellStyle name="Normal 66 2 2" xfId="15160"/>
    <cellStyle name="Normal 66 3" xfId="15161"/>
    <cellStyle name="Normal 66 3 2" xfId="15162"/>
    <cellStyle name="Normal 66 4" xfId="15163"/>
    <cellStyle name="Normal 67" xfId="15164"/>
    <cellStyle name="Normal 67 2" xfId="15165"/>
    <cellStyle name="Normal 67 2 2" xfId="15166"/>
    <cellStyle name="Normal 67 3" xfId="15167"/>
    <cellStyle name="Normal 67 3 2" xfId="15168"/>
    <cellStyle name="Normal 67 4" xfId="15169"/>
    <cellStyle name="Normal 68" xfId="15170"/>
    <cellStyle name="Normal 68 2" xfId="15171"/>
    <cellStyle name="Normal 68 2 2" xfId="15172"/>
    <cellStyle name="Normal 68 3" xfId="15173"/>
    <cellStyle name="Normal 68 3 2" xfId="15174"/>
    <cellStyle name="Normal 68 4" xfId="15175"/>
    <cellStyle name="Normal 69" xfId="15176"/>
    <cellStyle name="Normal 69 2" xfId="15177"/>
    <cellStyle name="Normal 69 2 2" xfId="15178"/>
    <cellStyle name="Normal 69 3" xfId="15179"/>
    <cellStyle name="Normal 69 3 2" xfId="15180"/>
    <cellStyle name="Normal 69 4" xfId="15181"/>
    <cellStyle name="Normal 7" xfId="15182"/>
    <cellStyle name="Normal 7 2" xfId="15183"/>
    <cellStyle name="Normal 7 2 2" xfId="15184"/>
    <cellStyle name="Normal 7 2 2 2" xfId="15185"/>
    <cellStyle name="Normal 7 2 2 2 2" xfId="15186"/>
    <cellStyle name="Normal 7 2 2 3" xfId="15187"/>
    <cellStyle name="Normal 7 2 3" xfId="15188"/>
    <cellStyle name="Normal 7 2 3 2" xfId="15189"/>
    <cellStyle name="Normal 7 2 4" xfId="15190"/>
    <cellStyle name="Normal 7 3" xfId="15191"/>
    <cellStyle name="Normal 7 3 2" xfId="15192"/>
    <cellStyle name="Normal 7 3 2 2" xfId="15193"/>
    <cellStyle name="Normal 7 3 3" xfId="15194"/>
    <cellStyle name="Normal 7 4" xfId="15195"/>
    <cellStyle name="Normal 7 4 2" xfId="15196"/>
    <cellStyle name="Normal 7 5" xfId="15197"/>
    <cellStyle name="Normal 70" xfId="15198"/>
    <cellStyle name="Normal 70 2" xfId="15199"/>
    <cellStyle name="Normal 70 2 2" xfId="15200"/>
    <cellStyle name="Normal 70 3" xfId="15201"/>
    <cellStyle name="Normal 71" xfId="15202"/>
    <cellStyle name="Normal 71 2" xfId="15203"/>
    <cellStyle name="Normal 71 2 2" xfId="15204"/>
    <cellStyle name="Normal 71 3" xfId="15205"/>
    <cellStyle name="Normal 72" xfId="15206"/>
    <cellStyle name="Normal 72 2" xfId="15207"/>
    <cellStyle name="Normal 72 2 2" xfId="15208"/>
    <cellStyle name="Normal 72 3" xfId="15209"/>
    <cellStyle name="Normal 73" xfId="15210"/>
    <cellStyle name="Normal 73 2" xfId="15211"/>
    <cellStyle name="Normal 73 2 2" xfId="15212"/>
    <cellStyle name="Normal 73 3" xfId="15213"/>
    <cellStyle name="Normal 73 3 2" xfId="15214"/>
    <cellStyle name="Normal 73 4" xfId="15215"/>
    <cellStyle name="Normal 74" xfId="15216"/>
    <cellStyle name="Normal 74 2" xfId="15217"/>
    <cellStyle name="Normal 74 2 2" xfId="15218"/>
    <cellStyle name="Normal 74 3" xfId="15219"/>
    <cellStyle name="Normal 74 3 2" xfId="15220"/>
    <cellStyle name="Normal 74 4" xfId="15221"/>
    <cellStyle name="Normal 75" xfId="15222"/>
    <cellStyle name="Normal 75 2" xfId="15223"/>
    <cellStyle name="Normal 75 2 2" xfId="15224"/>
    <cellStyle name="Normal 75 3" xfId="15225"/>
    <cellStyle name="Normal 75 3 2" xfId="15226"/>
    <cellStyle name="Normal 75 4" xfId="15227"/>
    <cellStyle name="Normal 76" xfId="15228"/>
    <cellStyle name="Normal 76 2" xfId="15229"/>
    <cellStyle name="Normal 76 2 2" xfId="15230"/>
    <cellStyle name="Normal 76 3" xfId="15231"/>
    <cellStyle name="Normal 76 3 2" xfId="15232"/>
    <cellStyle name="Normal 76 4" xfId="15233"/>
    <cellStyle name="Normal 77" xfId="15234"/>
    <cellStyle name="Normal 77 2" xfId="15235"/>
    <cellStyle name="Normal 77 2 2" xfId="15236"/>
    <cellStyle name="Normal 77 3" xfId="15237"/>
    <cellStyle name="Normal 77 3 2" xfId="15238"/>
    <cellStyle name="Normal 77 4" xfId="15239"/>
    <cellStyle name="Normal 78" xfId="15240"/>
    <cellStyle name="Normal 78 2" xfId="15241"/>
    <cellStyle name="Normal 78 2 2" xfId="15242"/>
    <cellStyle name="Normal 78 3" xfId="15243"/>
    <cellStyle name="Normal 78 3 2" xfId="15244"/>
    <cellStyle name="Normal 78 4" xfId="15245"/>
    <cellStyle name="Normal 79" xfId="15246"/>
    <cellStyle name="Normal 79 2" xfId="15247"/>
    <cellStyle name="Normal 79 2 2" xfId="15248"/>
    <cellStyle name="Normal 79 3" xfId="15249"/>
    <cellStyle name="Normal 79 3 2" xfId="15250"/>
    <cellStyle name="Normal 79 4" xfId="15251"/>
    <cellStyle name="Normal 8" xfId="15252"/>
    <cellStyle name="Normal 8 2" xfId="15253"/>
    <cellStyle name="Normal 8 2 2" xfId="15254"/>
    <cellStyle name="Normal 8 2 2 2" xfId="15255"/>
    <cellStyle name="Normal 8 2 3" xfId="15256"/>
    <cellStyle name="Normal 8 2 3 2" xfId="15257"/>
    <cellStyle name="Normal 8 2 4" xfId="15258"/>
    <cellStyle name="Normal 8 3" xfId="15259"/>
    <cellStyle name="Normal 8 3 2" xfId="15260"/>
    <cellStyle name="Normal 8 3 2 2" xfId="15261"/>
    <cellStyle name="Normal 8 3 3" xfId="15262"/>
    <cellStyle name="Normal 8 4" xfId="15263"/>
    <cellStyle name="Normal 8 4 2" xfId="15264"/>
    <cellStyle name="Normal 8 5" xfId="15265"/>
    <cellStyle name="Normal 80" xfId="15266"/>
    <cellStyle name="Normal 80 2" xfId="15267"/>
    <cellStyle name="Normal 80 2 2" xfId="15268"/>
    <cellStyle name="Normal 80 3" xfId="15269"/>
    <cellStyle name="Normal 80 3 2" xfId="15270"/>
    <cellStyle name="Normal 80 4" xfId="15271"/>
    <cellStyle name="Normal 81" xfId="15272"/>
    <cellStyle name="Normal 81 2" xfId="15273"/>
    <cellStyle name="Normal 81 2 2" xfId="15274"/>
    <cellStyle name="Normal 81 3" xfId="15275"/>
    <cellStyle name="Normal 81 3 2" xfId="15276"/>
    <cellStyle name="Normal 81 4" xfId="15277"/>
    <cellStyle name="Normal 82" xfId="15278"/>
    <cellStyle name="Normal 82 2" xfId="15279"/>
    <cellStyle name="Normal 82 2 2" xfId="15280"/>
    <cellStyle name="Normal 82 3" xfId="15281"/>
    <cellStyle name="Normal 82 3 2" xfId="15282"/>
    <cellStyle name="Normal 82 4" xfId="15283"/>
    <cellStyle name="Normal 83" xfId="15284"/>
    <cellStyle name="Normal 83 2" xfId="15285"/>
    <cellStyle name="Normal 83 2 2" xfId="15286"/>
    <cellStyle name="Normal 83 3" xfId="15287"/>
    <cellStyle name="Normal 83 3 2" xfId="15288"/>
    <cellStyle name="Normal 83 4" xfId="15289"/>
    <cellStyle name="Normal 84" xfId="15290"/>
    <cellStyle name="Normal 84 2" xfId="15291"/>
    <cellStyle name="Normal 84 2 2" xfId="15292"/>
    <cellStyle name="Normal 84 3" xfId="15293"/>
    <cellStyle name="Normal 84 3 2" xfId="15294"/>
    <cellStyle name="Normal 84 4" xfId="15295"/>
    <cellStyle name="Normal 85" xfId="15296"/>
    <cellStyle name="Normal 85 2" xfId="15297"/>
    <cellStyle name="Normal 85 2 2" xfId="15298"/>
    <cellStyle name="Normal 85 3" xfId="15299"/>
    <cellStyle name="Normal 85 3 2" xfId="15300"/>
    <cellStyle name="Normal 85 4" xfId="15301"/>
    <cellStyle name="Normal 86" xfId="15302"/>
    <cellStyle name="Normal 86 2" xfId="15303"/>
    <cellStyle name="Normal 86 2 2" xfId="15304"/>
    <cellStyle name="Normal 86 3" xfId="15305"/>
    <cellStyle name="Normal 87" xfId="15306"/>
    <cellStyle name="Normal 87 2" xfId="15307"/>
    <cellStyle name="Normal 87 2 2" xfId="15308"/>
    <cellStyle name="Normal 87 3" xfId="15309"/>
    <cellStyle name="Normal 88" xfId="15310"/>
    <cellStyle name="Normal 88 2" xfId="15311"/>
    <cellStyle name="Normal 88 2 2" xfId="15312"/>
    <cellStyle name="Normal 88 3" xfId="15313"/>
    <cellStyle name="Normal 89" xfId="15314"/>
    <cellStyle name="Normal 89 2" xfId="15315"/>
    <cellStyle name="Normal 89 2 2" xfId="15316"/>
    <cellStyle name="Normal 89 3" xfId="15317"/>
    <cellStyle name="Normal 9" xfId="15318"/>
    <cellStyle name="Normal 9 2" xfId="15319"/>
    <cellStyle name="Normal 9 2 2" xfId="15320"/>
    <cellStyle name="Normal 9 2 2 2" xfId="15321"/>
    <cellStyle name="Normal 9 2 3" xfId="15322"/>
    <cellStyle name="Normal 9 2 3 2" xfId="15323"/>
    <cellStyle name="Normal 9 2 4" xfId="15324"/>
    <cellStyle name="Normal 9 3" xfId="15325"/>
    <cellStyle name="Normal 9 3 2" xfId="15326"/>
    <cellStyle name="Normal 9 4" xfId="15327"/>
    <cellStyle name="Normal 9 4 2" xfId="15328"/>
    <cellStyle name="Normal 9 5" xfId="15329"/>
    <cellStyle name="Normal 90" xfId="15330"/>
    <cellStyle name="Normal 90 2" xfId="15331"/>
    <cellStyle name="Normal 90 2 2" xfId="15332"/>
    <cellStyle name="Normal 90 3" xfId="15333"/>
    <cellStyle name="Normal 91" xfId="15334"/>
    <cellStyle name="Normal 91 2" xfId="15335"/>
    <cellStyle name="Normal 91 2 2" xfId="15336"/>
    <cellStyle name="Normal 91 3" xfId="15337"/>
    <cellStyle name="Normal 92" xfId="15338"/>
    <cellStyle name="Normal 92 2" xfId="15339"/>
    <cellStyle name="Normal 92 2 2" xfId="15340"/>
    <cellStyle name="Normal 92 3" xfId="15341"/>
    <cellStyle name="Normal 93" xfId="15342"/>
    <cellStyle name="Normal 93 2" xfId="15343"/>
    <cellStyle name="Normal 93 2 2" xfId="15344"/>
    <cellStyle name="Normal 93 3" xfId="15345"/>
    <cellStyle name="Normal 94" xfId="15346"/>
    <cellStyle name="Normal 94 2" xfId="15347"/>
    <cellStyle name="Normal 94 2 2" xfId="15348"/>
    <cellStyle name="Normal 94 3" xfId="15349"/>
    <cellStyle name="Normal 94 3 2" xfId="15350"/>
    <cellStyle name="Normal 94 4" xfId="15351"/>
    <cellStyle name="Normal 95" xfId="15352"/>
    <cellStyle name="Normal 95 2" xfId="15353"/>
    <cellStyle name="Normal 95 2 2" xfId="15354"/>
    <cellStyle name="Normal 95 3" xfId="15355"/>
    <cellStyle name="Normal 96" xfId="15356"/>
    <cellStyle name="Normal 96 2" xfId="15357"/>
    <cellStyle name="Normal 96 2 2" xfId="15358"/>
    <cellStyle name="Normal 96 3" xfId="15359"/>
    <cellStyle name="Normal 96 3 2" xfId="15360"/>
    <cellStyle name="Normal 96 4" xfId="15361"/>
    <cellStyle name="Normal 97" xfId="15362"/>
    <cellStyle name="Normal 97 2" xfId="15363"/>
    <cellStyle name="Normal 97 2 2" xfId="15364"/>
    <cellStyle name="Normal 97 3" xfId="15365"/>
    <cellStyle name="Normal 98" xfId="15366"/>
    <cellStyle name="Normal 98 2" xfId="15367"/>
    <cellStyle name="Normal 98 2 2" xfId="15368"/>
    <cellStyle name="Normal 98 3" xfId="15369"/>
    <cellStyle name="Normal 99" xfId="15370"/>
    <cellStyle name="Normal 99 2" xfId="15371"/>
    <cellStyle name="Normal 99 2 2" xfId="15372"/>
    <cellStyle name="Normal 99 3" xfId="15373"/>
    <cellStyle name="Note 10" xfId="15374"/>
    <cellStyle name="Note 10 2" xfId="15375"/>
    <cellStyle name="Note 10 2 2" xfId="15376"/>
    <cellStyle name="Note 10 2 2 2" xfId="15377"/>
    <cellStyle name="Note 10 2 3" xfId="15378"/>
    <cellStyle name="Note 10 3" xfId="15379"/>
    <cellStyle name="Note 10 3 2" xfId="15380"/>
    <cellStyle name="Note 10 3 2 2" xfId="15381"/>
    <cellStyle name="Note 10 3 3" xfId="15382"/>
    <cellStyle name="Note 10 4" xfId="15383"/>
    <cellStyle name="Note 10 4 2" xfId="15384"/>
    <cellStyle name="Note 10 5" xfId="15385"/>
    <cellStyle name="Note 10 5 2" xfId="15386"/>
    <cellStyle name="Note 10 6" xfId="15387"/>
    <cellStyle name="Note 10 6 2" xfId="15388"/>
    <cellStyle name="Note 10 7" xfId="15389"/>
    <cellStyle name="Note 10 7 2" xfId="15390"/>
    <cellStyle name="Note 10 8" xfId="15391"/>
    <cellStyle name="Note 11" xfId="15392"/>
    <cellStyle name="Note 11 2" xfId="15393"/>
    <cellStyle name="Note 11 2 2" xfId="15394"/>
    <cellStyle name="Note 11 3" xfId="15395"/>
    <cellStyle name="Note 11 3 2" xfId="15396"/>
    <cellStyle name="Note 11 4" xfId="15397"/>
    <cellStyle name="Note 11 4 2" xfId="15398"/>
    <cellStyle name="Note 11 5" xfId="15399"/>
    <cellStyle name="Note 12" xfId="15400"/>
    <cellStyle name="Note 12 2" xfId="15401"/>
    <cellStyle name="Note 12 2 2" xfId="15402"/>
    <cellStyle name="Note 12 2 2 2" xfId="15403"/>
    <cellStyle name="Note 12 2 3" xfId="15404"/>
    <cellStyle name="Note 12 2 3 2" xfId="15405"/>
    <cellStyle name="Note 12 2 4" xfId="15406"/>
    <cellStyle name="Note 12 3" xfId="15407"/>
    <cellStyle name="Note 12 3 2" xfId="15408"/>
    <cellStyle name="Note 12 4" xfId="15409"/>
    <cellStyle name="Note 12 4 2" xfId="15410"/>
    <cellStyle name="Note 12 5" xfId="15411"/>
    <cellStyle name="Note 13" xfId="15412"/>
    <cellStyle name="Note 13 2" xfId="15413"/>
    <cellStyle name="Note 13 2 2" xfId="15414"/>
    <cellStyle name="Note 13 3" xfId="15415"/>
    <cellStyle name="Note 14" xfId="15416"/>
    <cellStyle name="Note 14 2" xfId="15417"/>
    <cellStyle name="Note 14 3" xfId="15418"/>
    <cellStyle name="Note 15" xfId="15419"/>
    <cellStyle name="Note 15 2" xfId="15420"/>
    <cellStyle name="Note 16" xfId="15421"/>
    <cellStyle name="Note 16 2" xfId="15422"/>
    <cellStyle name="Note 17" xfId="15423"/>
    <cellStyle name="Note 2" xfId="15424"/>
    <cellStyle name="Note 2 2" xfId="15425"/>
    <cellStyle name="Note 2 2 2" xfId="15426"/>
    <cellStyle name="Note 2 2 2 2" xfId="15427"/>
    <cellStyle name="Note 2 2 2 2 2" xfId="15428"/>
    <cellStyle name="Note 2 2 2 3" xfId="15429"/>
    <cellStyle name="Note 2 2 2 3 2" xfId="15430"/>
    <cellStyle name="Note 2 2 2 4" xfId="15431"/>
    <cellStyle name="Note 2 2 3" xfId="15432"/>
    <cellStyle name="Note 2 2 3 2" xfId="15433"/>
    <cellStyle name="Note 2 2 3 2 2" xfId="15434"/>
    <cellStyle name="Note 2 2 3 3" xfId="15435"/>
    <cellStyle name="Note 2 2 4" xfId="15436"/>
    <cellStyle name="Note 2 2 4 2" xfId="15437"/>
    <cellStyle name="Note 2 2 5" xfId="15438"/>
    <cellStyle name="Note 2 2 5 2" xfId="15439"/>
    <cellStyle name="Note 2 2 6" xfId="15440"/>
    <cellStyle name="Note 2 2 6 2" xfId="15441"/>
    <cellStyle name="Note 2 2 7" xfId="15442"/>
    <cellStyle name="Note 2 3" xfId="15443"/>
    <cellStyle name="Note 2 3 2" xfId="15444"/>
    <cellStyle name="Note 2 3 2 2" xfId="15445"/>
    <cellStyle name="Note 2 3 2 2 2" xfId="15446"/>
    <cellStyle name="Note 2 3 2 3" xfId="15447"/>
    <cellStyle name="Note 2 3 3" xfId="15448"/>
    <cellStyle name="Note 2 3 3 2" xfId="15449"/>
    <cellStyle name="Note 2 3 3 2 2" xfId="15450"/>
    <cellStyle name="Note 2 3 3 3" xfId="15451"/>
    <cellStyle name="Note 2 3 4" xfId="15452"/>
    <cellStyle name="Note 2 3 4 2" xfId="15453"/>
    <cellStyle name="Note 2 3 5" xfId="15454"/>
    <cellStyle name="Note 2 3 5 2" xfId="15455"/>
    <cellStyle name="Note 2 3 6" xfId="15456"/>
    <cellStyle name="Note 2 4" xfId="15457"/>
    <cellStyle name="Note 2 4 2" xfId="15458"/>
    <cellStyle name="Note 2 4 2 2" xfId="15459"/>
    <cellStyle name="Note 2 4 3" xfId="15460"/>
    <cellStyle name="Note 2 4 3 2" xfId="15461"/>
    <cellStyle name="Note 2 4 4" xfId="15462"/>
    <cellStyle name="Note 2 4 4 2" xfId="15463"/>
    <cellStyle name="Note 2 4 5" xfId="15464"/>
    <cellStyle name="Note 2 5" xfId="15465"/>
    <cellStyle name="Note 2 5 2" xfId="15466"/>
    <cellStyle name="Note 2 5 2 2" xfId="15467"/>
    <cellStyle name="Note 2 5 3" xfId="15468"/>
    <cellStyle name="Note 2 6" xfId="15469"/>
    <cellStyle name="Note 2 6 2" xfId="15470"/>
    <cellStyle name="Note 2 7" xfId="15471"/>
    <cellStyle name="Note 2 7 2" xfId="15472"/>
    <cellStyle name="Note 2 8" xfId="15473"/>
    <cellStyle name="Note 2_AURORA Total New" xfId="15474"/>
    <cellStyle name="Note 3" xfId="15475"/>
    <cellStyle name="Note 3 2" xfId="15476"/>
    <cellStyle name="Note 3 2 2" xfId="15477"/>
    <cellStyle name="Note 3 2 2 2" xfId="15478"/>
    <cellStyle name="Note 3 2 3" xfId="15479"/>
    <cellStyle name="Note 3 2 3 2" xfId="15480"/>
    <cellStyle name="Note 3 2 4" xfId="15481"/>
    <cellStyle name="Note 3 2 4 2" xfId="15482"/>
    <cellStyle name="Note 3 2 5" xfId="15483"/>
    <cellStyle name="Note 3 3" xfId="15484"/>
    <cellStyle name="Note 3 3 2" xfId="15485"/>
    <cellStyle name="Note 3 3 2 2" xfId="15486"/>
    <cellStyle name="Note 3 3 3" xfId="15487"/>
    <cellStyle name="Note 3 3 3 2" xfId="15488"/>
    <cellStyle name="Note 3 3 4" xfId="15489"/>
    <cellStyle name="Note 3 4" xfId="15490"/>
    <cellStyle name="Note 3 4 2" xfId="15491"/>
    <cellStyle name="Note 3 5" xfId="15492"/>
    <cellStyle name="Note 3 5 2" xfId="15493"/>
    <cellStyle name="Note 3 6" xfId="15494"/>
    <cellStyle name="Note 4" xfId="15495"/>
    <cellStyle name="Note 4 2" xfId="15496"/>
    <cellStyle name="Note 4 2 2" xfId="15497"/>
    <cellStyle name="Note 4 2 2 2" xfId="15498"/>
    <cellStyle name="Note 4 2 3" xfId="15499"/>
    <cellStyle name="Note 4 2 3 2" xfId="15500"/>
    <cellStyle name="Note 4 2 4" xfId="15501"/>
    <cellStyle name="Note 4 3" xfId="15502"/>
    <cellStyle name="Note 4 3 2" xfId="15503"/>
    <cellStyle name="Note 4 3 2 2" xfId="15504"/>
    <cellStyle name="Note 4 3 3" xfId="15505"/>
    <cellStyle name="Note 4 4" xfId="15506"/>
    <cellStyle name="Note 4 4 2" xfId="15507"/>
    <cellStyle name="Note 4 5" xfId="15508"/>
    <cellStyle name="Note 4 5 2" xfId="15509"/>
    <cellStyle name="Note 4 6" xfId="15510"/>
    <cellStyle name="Note 4 6 2" xfId="15511"/>
    <cellStyle name="Note 4 7" xfId="15512"/>
    <cellStyle name="Note 5" xfId="15513"/>
    <cellStyle name="Note 5 2" xfId="15514"/>
    <cellStyle name="Note 5 2 2" xfId="15515"/>
    <cellStyle name="Note 5 2 2 2" xfId="15516"/>
    <cellStyle name="Note 5 2 3" xfId="15517"/>
    <cellStyle name="Note 5 2 3 2" xfId="15518"/>
    <cellStyle name="Note 5 2 4" xfId="15519"/>
    <cellStyle name="Note 5 3" xfId="15520"/>
    <cellStyle name="Note 5 3 2" xfId="15521"/>
    <cellStyle name="Note 5 3 2 2" xfId="15522"/>
    <cellStyle name="Note 5 3 3" xfId="15523"/>
    <cellStyle name="Note 5 4" xfId="15524"/>
    <cellStyle name="Note 5 4 2" xfId="15525"/>
    <cellStyle name="Note 5 5" xfId="15526"/>
    <cellStyle name="Note 5 5 2" xfId="15527"/>
    <cellStyle name="Note 5 6" xfId="15528"/>
    <cellStyle name="Note 5 6 2" xfId="15529"/>
    <cellStyle name="Note 5 7" xfId="15530"/>
    <cellStyle name="Note 6" xfId="15531"/>
    <cellStyle name="Note 6 2" xfId="15532"/>
    <cellStyle name="Note 6 2 2" xfId="15533"/>
    <cellStyle name="Note 6 2 2 2" xfId="15534"/>
    <cellStyle name="Note 6 2 3" xfId="15535"/>
    <cellStyle name="Note 6 3" xfId="15536"/>
    <cellStyle name="Note 6 3 2" xfId="15537"/>
    <cellStyle name="Note 6 3 2 2" xfId="15538"/>
    <cellStyle name="Note 6 3 3" xfId="15539"/>
    <cellStyle name="Note 6 4" xfId="15540"/>
    <cellStyle name="Note 6 4 2" xfId="15541"/>
    <cellStyle name="Note 6 5" xfId="15542"/>
    <cellStyle name="Note 7" xfId="15543"/>
    <cellStyle name="Note 7 2" xfId="15544"/>
    <cellStyle name="Note 7 2 2" xfId="15545"/>
    <cellStyle name="Note 7 2 2 2" xfId="15546"/>
    <cellStyle name="Note 7 2 3" xfId="15547"/>
    <cellStyle name="Note 7 3" xfId="15548"/>
    <cellStyle name="Note 7 3 2" xfId="15549"/>
    <cellStyle name="Note 7 3 2 2" xfId="15550"/>
    <cellStyle name="Note 7 3 3" xfId="15551"/>
    <cellStyle name="Note 7 4" xfId="15552"/>
    <cellStyle name="Note 7 4 2" xfId="15553"/>
    <cellStyle name="Note 7 5" xfId="15554"/>
    <cellStyle name="Note 8" xfId="15555"/>
    <cellStyle name="Note 8 2" xfId="15556"/>
    <cellStyle name="Note 8 2 2" xfId="15557"/>
    <cellStyle name="Note 8 2 2 2" xfId="15558"/>
    <cellStyle name="Note 8 2 3" xfId="15559"/>
    <cellStyle name="Note 8 3" xfId="15560"/>
    <cellStyle name="Note 8 3 2" xfId="15561"/>
    <cellStyle name="Note 8 3 2 2" xfId="15562"/>
    <cellStyle name="Note 8 3 3" xfId="15563"/>
    <cellStyle name="Note 8 4" xfId="15564"/>
    <cellStyle name="Note 8 4 2" xfId="15565"/>
    <cellStyle name="Note 8 5" xfId="15566"/>
    <cellStyle name="Note 9" xfId="15567"/>
    <cellStyle name="Note 9 2" xfId="15568"/>
    <cellStyle name="Note 9 2 2" xfId="15569"/>
    <cellStyle name="Note 9 2 2 2" xfId="15570"/>
    <cellStyle name="Note 9 2 3" xfId="15571"/>
    <cellStyle name="Note 9 3" xfId="15572"/>
    <cellStyle name="Note 9 3 2" xfId="15573"/>
    <cellStyle name="Note 9 3 2 2" xfId="15574"/>
    <cellStyle name="Note 9 3 3" xfId="15575"/>
    <cellStyle name="Note 9 4" xfId="15576"/>
    <cellStyle name="Note 9 4 2" xfId="15577"/>
    <cellStyle name="Note 9 5" xfId="15578"/>
    <cellStyle name="Output 2" xfId="15579"/>
    <cellStyle name="Output 2 2" xfId="15580"/>
    <cellStyle name="Output 2 2 2" xfId="15581"/>
    <cellStyle name="Output 2 2 2 2" xfId="15582"/>
    <cellStyle name="Output 2 2 3" xfId="15583"/>
    <cellStyle name="Output 2 2 3 2" xfId="15584"/>
    <cellStyle name="Output 2 2 3 2 2" xfId="15585"/>
    <cellStyle name="Output 2 2 3 3" xfId="15586"/>
    <cellStyle name="Output 2 2 4" xfId="15587"/>
    <cellStyle name="Output 2 2 4 2" xfId="15588"/>
    <cellStyle name="Output 2 2 5" xfId="15589"/>
    <cellStyle name="Output 2 3" xfId="15590"/>
    <cellStyle name="Output 2 3 2" xfId="15591"/>
    <cellStyle name="Output 2 3 2 2" xfId="15592"/>
    <cellStyle name="Output 2 3 3" xfId="15593"/>
    <cellStyle name="Output 2 4" xfId="15594"/>
    <cellStyle name="Output 2 4 2" xfId="15595"/>
    <cellStyle name="Output 2 4 2 2" xfId="15596"/>
    <cellStyle name="Output 2 4 3" xfId="15597"/>
    <cellStyle name="Output 2 5" xfId="15598"/>
    <cellStyle name="Output 2 5 2" xfId="15599"/>
    <cellStyle name="Output 2 6" xfId="15600"/>
    <cellStyle name="Output 3" xfId="15601"/>
    <cellStyle name="Output 3 2" xfId="15602"/>
    <cellStyle name="Output 3 2 2" xfId="15603"/>
    <cellStyle name="Output 3 3" xfId="15604"/>
    <cellStyle name="Output 3 3 2" xfId="15605"/>
    <cellStyle name="Output 3 3 2 2" xfId="15606"/>
    <cellStyle name="Output 3 3 3" xfId="15607"/>
    <cellStyle name="Output 3 4" xfId="15608"/>
    <cellStyle name="Output 3 4 2" xfId="15609"/>
    <cellStyle name="Output 3 5" xfId="15610"/>
    <cellStyle name="Output 4" xfId="15611"/>
    <cellStyle name="Output 4 2" xfId="15612"/>
    <cellStyle name="Output 4 2 2" xfId="15613"/>
    <cellStyle name="Output 4 3" xfId="15614"/>
    <cellStyle name="Output 4 3 2" xfId="15615"/>
    <cellStyle name="Output 4 4" xfId="15616"/>
    <cellStyle name="Output 5" xfId="15617"/>
    <cellStyle name="Output 5 2" xfId="15618"/>
    <cellStyle name="Output 5 2 2" xfId="15619"/>
    <cellStyle name="Output 5 3" xfId="15620"/>
    <cellStyle name="Output 5 3 2" xfId="15621"/>
    <cellStyle name="Output 5 4" xfId="15622"/>
    <cellStyle name="Output 6" xfId="15623"/>
    <cellStyle name="Output 6 2" xfId="15624"/>
    <cellStyle name="Output 6 2 2" xfId="15625"/>
    <cellStyle name="Output 6 3" xfId="15626"/>
    <cellStyle name="Output 7" xfId="15627"/>
    <cellStyle name="Output 7 2" xfId="15628"/>
    <cellStyle name="Percen - Style1" xfId="15629"/>
    <cellStyle name="Percen - Style1 2" xfId="15630"/>
    <cellStyle name="Percen - Style1 2 2" xfId="15631"/>
    <cellStyle name="Percen - Style1 2 2 2" xfId="15632"/>
    <cellStyle name="Percen - Style1 2 3" xfId="15633"/>
    <cellStyle name="Percen - Style1 3" xfId="15634"/>
    <cellStyle name="Percen - Style1 3 2" xfId="15635"/>
    <cellStyle name="Percen - Style1 4" xfId="15636"/>
    <cellStyle name="Percen - Style2" xfId="15637"/>
    <cellStyle name="Percen - Style2 2" xfId="15638"/>
    <cellStyle name="Percen - Style2 2 2" xfId="15639"/>
    <cellStyle name="Percen - Style2 2 2 2" xfId="15640"/>
    <cellStyle name="Percen - Style2 2 3" xfId="15641"/>
    <cellStyle name="Percen - Style2 3" xfId="15642"/>
    <cellStyle name="Percen - Style2 3 2" xfId="15643"/>
    <cellStyle name="Percen - Style2 4" xfId="15644"/>
    <cellStyle name="Percen - Style3" xfId="15645"/>
    <cellStyle name="Percen - Style3 2" xfId="15646"/>
    <cellStyle name="Percen - Style3 2 2" xfId="15647"/>
    <cellStyle name="Percen - Style3 2 2 2" xfId="15648"/>
    <cellStyle name="Percen - Style3 2 3" xfId="15649"/>
    <cellStyle name="Percen - Style3 3" xfId="15650"/>
    <cellStyle name="Percen - Style3 3 2" xfId="15651"/>
    <cellStyle name="Percen - Style3 4" xfId="15652"/>
    <cellStyle name="Percent [2]" xfId="15653"/>
    <cellStyle name="Percent [2] 2" xfId="15654"/>
    <cellStyle name="Percent [2] 2 2" xfId="15655"/>
    <cellStyle name="Percent [2] 2 2 2" xfId="15656"/>
    <cellStyle name="Percent [2] 2 2 2 2" xfId="15657"/>
    <cellStyle name="Percent [2] 2 2 3" xfId="15658"/>
    <cellStyle name="Percent [2] 2 3" xfId="15659"/>
    <cellStyle name="Percent [2] 2 3 2" xfId="15660"/>
    <cellStyle name="Percent [2] 2 3 2 2" xfId="15661"/>
    <cellStyle name="Percent [2] 2 3 3" xfId="15662"/>
    <cellStyle name="Percent [2] 2 4" xfId="15663"/>
    <cellStyle name="Percent [2] 3" xfId="15664"/>
    <cellStyle name="Percent [2] 3 2" xfId="15665"/>
    <cellStyle name="Percent [2] 3 2 2" xfId="15666"/>
    <cellStyle name="Percent [2] 3 3" xfId="15667"/>
    <cellStyle name="Percent [2] 4" xfId="15668"/>
    <cellStyle name="Percent [2] 4 2" xfId="15669"/>
    <cellStyle name="Percent [2] 4 2 2" xfId="15670"/>
    <cellStyle name="Percent [2] 4 2 2 2" xfId="15671"/>
    <cellStyle name="Percent [2] 4 2 3" xfId="15672"/>
    <cellStyle name="Percent [2] 4 3" xfId="15673"/>
    <cellStyle name="Percent [2] 4 3 2" xfId="15674"/>
    <cellStyle name="Percent [2] 4 4" xfId="15675"/>
    <cellStyle name="Percent [2] 5" xfId="15676"/>
    <cellStyle name="Percent [2] 5 2" xfId="15677"/>
    <cellStyle name="Percent [2] 5 2 2" xfId="15678"/>
    <cellStyle name="Percent [2] 5 3" xfId="15679"/>
    <cellStyle name="Percent [2] 6" xfId="15680"/>
    <cellStyle name="Percent [2] 6 2" xfId="15681"/>
    <cellStyle name="Percent [2] 6 2 2" xfId="15682"/>
    <cellStyle name="Percent [2] 6 3" xfId="15683"/>
    <cellStyle name="Percent [2] 7" xfId="15684"/>
    <cellStyle name="Percent [2] 7 2" xfId="15685"/>
    <cellStyle name="Percent [2] 7 2 2" xfId="15686"/>
    <cellStyle name="Percent [2] 7 3" xfId="15687"/>
    <cellStyle name="Percent [2] 8" xfId="15688"/>
    <cellStyle name="Percent [2] 8 2" xfId="15689"/>
    <cellStyle name="Percent [2] 9" xfId="15690"/>
    <cellStyle name="Percent 10" xfId="15691"/>
    <cellStyle name="Percent 10 2" xfId="15692"/>
    <cellStyle name="Percent 10 2 2" xfId="15693"/>
    <cellStyle name="Percent 10 2 2 2" xfId="15694"/>
    <cellStyle name="Percent 10 2 3" xfId="15695"/>
    <cellStyle name="Percent 10 3" xfId="15696"/>
    <cellStyle name="Percent 10 3 2" xfId="15697"/>
    <cellStyle name="Percent 10 3 2 2" xfId="15698"/>
    <cellStyle name="Percent 10 3 3" xfId="15699"/>
    <cellStyle name="Percent 10 3 3 2" xfId="15700"/>
    <cellStyle name="Percent 10 3 4" xfId="15701"/>
    <cellStyle name="Percent 10 4" xfId="15702"/>
    <cellStyle name="Percent 10 4 2" xfId="15703"/>
    <cellStyle name="Percent 10 5" xfId="15704"/>
    <cellStyle name="Percent 11" xfId="15705"/>
    <cellStyle name="Percent 11 2" xfId="15706"/>
    <cellStyle name="Percent 11 2 2" xfId="15707"/>
    <cellStyle name="Percent 11 2 2 2" xfId="15708"/>
    <cellStyle name="Percent 11 2 3" xfId="15709"/>
    <cellStyle name="Percent 11 3" xfId="15710"/>
    <cellStyle name="Percent 11 3 2" xfId="15711"/>
    <cellStyle name="Percent 11 3 2 2" xfId="15712"/>
    <cellStyle name="Percent 11 3 3" xfId="15713"/>
    <cellStyle name="Percent 11 4" xfId="15714"/>
    <cellStyle name="Percent 12" xfId="15715"/>
    <cellStyle name="Percent 12 2" xfId="15716"/>
    <cellStyle name="Percent 12 2 2" xfId="15717"/>
    <cellStyle name="Percent 12 2 2 2" xfId="15718"/>
    <cellStyle name="Percent 12 2 3" xfId="15719"/>
    <cellStyle name="Percent 12 3" xfId="15720"/>
    <cellStyle name="Percent 12 3 2" xfId="15721"/>
    <cellStyle name="Percent 12 4" xfId="15722"/>
    <cellStyle name="Percent 13" xfId="15723"/>
    <cellStyle name="Percent 13 2" xfId="15724"/>
    <cellStyle name="Percent 13 2 2" xfId="15725"/>
    <cellStyle name="Percent 13 2 2 2" xfId="15726"/>
    <cellStyle name="Percent 13 2 3" xfId="15727"/>
    <cellStyle name="Percent 13 3" xfId="15728"/>
    <cellStyle name="Percent 13 3 2" xfId="15729"/>
    <cellStyle name="Percent 13 4" xfId="15730"/>
    <cellStyle name="Percent 14" xfId="15731"/>
    <cellStyle name="Percent 14 2" xfId="15732"/>
    <cellStyle name="Percent 14 2 2" xfId="15733"/>
    <cellStyle name="Percent 14 2 2 2" xfId="15734"/>
    <cellStyle name="Percent 14 2 3" xfId="15735"/>
    <cellStyle name="Percent 14 3" xfId="15736"/>
    <cellStyle name="Percent 14 3 2" xfId="15737"/>
    <cellStyle name="Percent 14 4" xfId="15738"/>
    <cellStyle name="Percent 15" xfId="15739"/>
    <cellStyle name="Percent 15 2" xfId="15740"/>
    <cellStyle name="Percent 15 2 2" xfId="15741"/>
    <cellStyle name="Percent 15 2 2 2" xfId="15742"/>
    <cellStyle name="Percent 15 2 3" xfId="15743"/>
    <cellStyle name="Percent 15 3" xfId="15744"/>
    <cellStyle name="Percent 15 3 2" xfId="15745"/>
    <cellStyle name="Percent 15 4" xfId="15746"/>
    <cellStyle name="Percent 16" xfId="15747"/>
    <cellStyle name="Percent 16 2" xfId="15748"/>
    <cellStyle name="Percent 16 2 2" xfId="15749"/>
    <cellStyle name="Percent 16 2 2 2" xfId="15750"/>
    <cellStyle name="Percent 16 2 3" xfId="15751"/>
    <cellStyle name="Percent 16 3" xfId="15752"/>
    <cellStyle name="Percent 16 3 2" xfId="15753"/>
    <cellStyle name="Percent 16 4" xfId="15754"/>
    <cellStyle name="Percent 17" xfId="15755"/>
    <cellStyle name="Percent 17 2" xfId="15756"/>
    <cellStyle name="Percent 17 2 2" xfId="15757"/>
    <cellStyle name="Percent 17 2 2 2" xfId="15758"/>
    <cellStyle name="Percent 17 2 3" xfId="15759"/>
    <cellStyle name="Percent 17 3" xfId="15760"/>
    <cellStyle name="Percent 17 3 2" xfId="15761"/>
    <cellStyle name="Percent 17 4" xfId="15762"/>
    <cellStyle name="Percent 18" xfId="15763"/>
    <cellStyle name="Percent 18 2" xfId="15764"/>
    <cellStyle name="Percent 18 2 2" xfId="15765"/>
    <cellStyle name="Percent 18 2 2 2" xfId="15766"/>
    <cellStyle name="Percent 18 2 3" xfId="15767"/>
    <cellStyle name="Percent 18 3" xfId="15768"/>
    <cellStyle name="Percent 18 3 2" xfId="15769"/>
    <cellStyle name="Percent 18 4" xfId="15770"/>
    <cellStyle name="Percent 19" xfId="15771"/>
    <cellStyle name="Percent 19 2" xfId="15772"/>
    <cellStyle name="Percent 19 2 2" xfId="15773"/>
    <cellStyle name="Percent 19 2 2 2" xfId="15774"/>
    <cellStyle name="Percent 19 2 3" xfId="15775"/>
    <cellStyle name="Percent 19 3" xfId="15776"/>
    <cellStyle name="Percent 19 3 2" xfId="15777"/>
    <cellStyle name="Percent 19 4" xfId="15778"/>
    <cellStyle name="Percent 2" xfId="15779"/>
    <cellStyle name="Percent 2 2" xfId="15780"/>
    <cellStyle name="Percent 2 2 2" xfId="15781"/>
    <cellStyle name="Percent 2 2 2 2" xfId="15782"/>
    <cellStyle name="Percent 2 2 2 2 2" xfId="15783"/>
    <cellStyle name="Percent 2 2 2 2 2 2" xfId="15784"/>
    <cellStyle name="Percent 2 2 2 2 3" xfId="15785"/>
    <cellStyle name="Percent 2 2 2 3" xfId="15786"/>
    <cellStyle name="Percent 2 2 2 3 2" xfId="15787"/>
    <cellStyle name="Percent 2 2 2 4" xfId="15788"/>
    <cellStyle name="Percent 2 2 3" xfId="15789"/>
    <cellStyle name="Percent 2 2 3 2" xfId="15790"/>
    <cellStyle name="Percent 2 2 3 2 2" xfId="15791"/>
    <cellStyle name="Percent 2 2 3 2 2 2" xfId="15792"/>
    <cellStyle name="Percent 2 2 3 2 3" xfId="15793"/>
    <cellStyle name="Percent 2 2 3 3" xfId="15794"/>
    <cellStyle name="Percent 2 2 4" xfId="15795"/>
    <cellStyle name="Percent 2 2 4 2" xfId="15796"/>
    <cellStyle name="Percent 2 2 4 2 2" xfId="15797"/>
    <cellStyle name="Percent 2 2 4 3" xfId="15798"/>
    <cellStyle name="Percent 2 2 5" xfId="15799"/>
    <cellStyle name="Percent 2 2 5 2" xfId="15800"/>
    <cellStyle name="Percent 2 2 6" xfId="15801"/>
    <cellStyle name="Percent 2 3" xfId="15802"/>
    <cellStyle name="Percent 2 3 2" xfId="15803"/>
    <cellStyle name="Percent 2 3 2 2" xfId="15804"/>
    <cellStyle name="Percent 2 3 2 2 2" xfId="15805"/>
    <cellStyle name="Percent 2 3 2 3" xfId="15806"/>
    <cellStyle name="Percent 2 3 3" xfId="15807"/>
    <cellStyle name="Percent 2 3 3 2" xfId="15808"/>
    <cellStyle name="Percent 2 3 4" xfId="15809"/>
    <cellStyle name="Percent 2 4" xfId="15810"/>
    <cellStyle name="Percent 2 4 2" xfId="15811"/>
    <cellStyle name="Percent 2 4 2 2" xfId="15812"/>
    <cellStyle name="Percent 2 4 3" xfId="15813"/>
    <cellStyle name="Percent 2 4 3 2" xfId="15814"/>
    <cellStyle name="Percent 2 4 4" xfId="15815"/>
    <cellStyle name="Percent 2 5" xfId="15816"/>
    <cellStyle name="Percent 2 5 2" xfId="15817"/>
    <cellStyle name="Percent 2 6" xfId="15818"/>
    <cellStyle name="Percent 20" xfId="15819"/>
    <cellStyle name="Percent 20 2" xfId="15820"/>
    <cellStyle name="Percent 20 2 2" xfId="15821"/>
    <cellStyle name="Percent 20 2 2 2" xfId="15822"/>
    <cellStyle name="Percent 20 2 3" xfId="15823"/>
    <cellStyle name="Percent 20 3" xfId="15824"/>
    <cellStyle name="Percent 20 3 2" xfId="15825"/>
    <cellStyle name="Percent 20 4" xfId="15826"/>
    <cellStyle name="Percent 21" xfId="15827"/>
    <cellStyle name="Percent 21 2" xfId="15828"/>
    <cellStyle name="Percent 21 2 2" xfId="15829"/>
    <cellStyle name="Percent 21 3" xfId="15830"/>
    <cellStyle name="Percent 21 3 2" xfId="15831"/>
    <cellStyle name="Percent 21 4" xfId="15832"/>
    <cellStyle name="Percent 21 4 2" xfId="15833"/>
    <cellStyle name="Percent 21 5" xfId="15834"/>
    <cellStyle name="Percent 22" xfId="15835"/>
    <cellStyle name="Percent 22 2" xfId="15836"/>
    <cellStyle name="Percent 22 2 2" xfId="15837"/>
    <cellStyle name="Percent 22 2 2 2" xfId="15838"/>
    <cellStyle name="Percent 22 2 3" xfId="15839"/>
    <cellStyle name="Percent 22 3" xfId="15840"/>
    <cellStyle name="Percent 23" xfId="15841"/>
    <cellStyle name="Percent 23 2" xfId="15842"/>
    <cellStyle name="Percent 23 2 2" xfId="15843"/>
    <cellStyle name="Percent 23 3" xfId="15844"/>
    <cellStyle name="Percent 24" xfId="15845"/>
    <cellStyle name="Percent 24 2" xfId="15846"/>
    <cellStyle name="Percent 24 2 2" xfId="15847"/>
    <cellStyle name="Percent 24 3" xfId="15848"/>
    <cellStyle name="Percent 24 3 2" xfId="15849"/>
    <cellStyle name="Percent 24 4" xfId="15850"/>
    <cellStyle name="Percent 25" xfId="15851"/>
    <cellStyle name="Percent 25 2" xfId="15852"/>
    <cellStyle name="Percent 25 2 2" xfId="15853"/>
    <cellStyle name="Percent 25 3" xfId="15854"/>
    <cellStyle name="Percent 25 3 2" xfId="15855"/>
    <cellStyle name="Percent 25 4" xfId="15856"/>
    <cellStyle name="Percent 25 4 2" xfId="15857"/>
    <cellStyle name="Percent 25 5" xfId="15858"/>
    <cellStyle name="Percent 25 6" xfId="15859"/>
    <cellStyle name="Percent 25 7" xfId="15860"/>
    <cellStyle name="Percent 26" xfId="15861"/>
    <cellStyle name="Percent 26 2" xfId="15862"/>
    <cellStyle name="Percent 26 2 2" xfId="15863"/>
    <cellStyle name="Percent 26 3" xfId="15864"/>
    <cellStyle name="Percent 27" xfId="15865"/>
    <cellStyle name="Percent 27 2" xfId="15866"/>
    <cellStyle name="Percent 27 2 2" xfId="15867"/>
    <cellStyle name="Percent 27 3" xfId="15868"/>
    <cellStyle name="Percent 28" xfId="15869"/>
    <cellStyle name="Percent 28 2" xfId="15870"/>
    <cellStyle name="Percent 28 2 2" xfId="15871"/>
    <cellStyle name="Percent 28 3" xfId="15872"/>
    <cellStyle name="Percent 29" xfId="15873"/>
    <cellStyle name="Percent 29 2" xfId="15874"/>
    <cellStyle name="Percent 29 2 2" xfId="15875"/>
    <cellStyle name="Percent 29 3" xfId="15876"/>
    <cellStyle name="Percent 3" xfId="15877"/>
    <cellStyle name="Percent 3 2" xfId="15878"/>
    <cellStyle name="Percent 3 2 2" xfId="15879"/>
    <cellStyle name="Percent 3 2 2 2" xfId="15880"/>
    <cellStyle name="Percent 3 2 2 2 2" xfId="15881"/>
    <cellStyle name="Percent 3 2 2 3" xfId="15882"/>
    <cellStyle name="Percent 3 2 3" xfId="15883"/>
    <cellStyle name="Percent 3 2 3 2" xfId="15884"/>
    <cellStyle name="Percent 3 2 4" xfId="15885"/>
    <cellStyle name="Percent 3 3" xfId="15886"/>
    <cellStyle name="Percent 3 3 2" xfId="15887"/>
    <cellStyle name="Percent 3 3 2 2" xfId="15888"/>
    <cellStyle name="Percent 3 3 2 2 2" xfId="15889"/>
    <cellStyle name="Percent 3 3 2 3" xfId="15890"/>
    <cellStyle name="Percent 3 3 3" xfId="15891"/>
    <cellStyle name="Percent 3 3 3 2" xfId="15892"/>
    <cellStyle name="Percent 3 3 4" xfId="15893"/>
    <cellStyle name="Percent 3 4" xfId="15894"/>
    <cellStyle name="Percent 3 4 2" xfId="15895"/>
    <cellStyle name="Percent 3 4 2 2" xfId="15896"/>
    <cellStyle name="Percent 3 4 3" xfId="15897"/>
    <cellStyle name="Percent 3 4 3 2" xfId="15898"/>
    <cellStyle name="Percent 3 4 4" xfId="15899"/>
    <cellStyle name="Percent 3 5" xfId="15900"/>
    <cellStyle name="Percent 3 5 2" xfId="15901"/>
    <cellStyle name="Percent 3 5 2 2" xfId="15902"/>
    <cellStyle name="Percent 3 5 3" xfId="15903"/>
    <cellStyle name="Percent 3 6" xfId="15904"/>
    <cellStyle name="Percent 3 6 2" xfId="15905"/>
    <cellStyle name="Percent 3 6 2 2" xfId="15906"/>
    <cellStyle name="Percent 3 6 3" xfId="15907"/>
    <cellStyle name="Percent 3 7" xfId="15908"/>
    <cellStyle name="Percent 3 7 2" xfId="15909"/>
    <cellStyle name="Percent 3 8" xfId="15910"/>
    <cellStyle name="Percent 30" xfId="15911"/>
    <cellStyle name="Percent 30 2" xfId="15912"/>
    <cellStyle name="Percent 30 2 2" xfId="15913"/>
    <cellStyle name="Percent 30 3" xfId="15914"/>
    <cellStyle name="Percent 31" xfId="15915"/>
    <cellStyle name="Percent 31 2" xfId="15916"/>
    <cellStyle name="Percent 31 2 2" xfId="15917"/>
    <cellStyle name="Percent 31 3" xfId="15918"/>
    <cellStyle name="Percent 32" xfId="15919"/>
    <cellStyle name="Percent 32 2" xfId="15920"/>
    <cellStyle name="Percent 33" xfId="15921"/>
    <cellStyle name="Percent 33 2" xfId="15922"/>
    <cellStyle name="Percent 34" xfId="15923"/>
    <cellStyle name="Percent 34 2" xfId="15924"/>
    <cellStyle name="Percent 35" xfId="15925"/>
    <cellStyle name="Percent 35 2" xfId="15926"/>
    <cellStyle name="Percent 36" xfId="15927"/>
    <cellStyle name="Percent 36 2" xfId="15928"/>
    <cellStyle name="Percent 37" xfId="15929"/>
    <cellStyle name="Percent 37 2" xfId="15930"/>
    <cellStyle name="Percent 38" xfId="15931"/>
    <cellStyle name="Percent 38 2" xfId="15932"/>
    <cellStyle name="Percent 39" xfId="15933"/>
    <cellStyle name="Percent 39 2" xfId="15934"/>
    <cellStyle name="Percent 4" xfId="15935"/>
    <cellStyle name="Percent 4 2" xfId="15936"/>
    <cellStyle name="Percent 4 2 2" xfId="15937"/>
    <cellStyle name="Percent 4 2 2 2" xfId="15938"/>
    <cellStyle name="Percent 4 2 2 2 2" xfId="15939"/>
    <cellStyle name="Percent 4 2 2 3" xfId="15940"/>
    <cellStyle name="Percent 4 2 3" xfId="15941"/>
    <cellStyle name="Percent 4 2 3 2" xfId="15942"/>
    <cellStyle name="Percent 4 2 3 2 2" xfId="15943"/>
    <cellStyle name="Percent 4 2 3 3" xfId="15944"/>
    <cellStyle name="Percent 4 2 4" xfId="15945"/>
    <cellStyle name="Percent 4 2 4 2" xfId="15946"/>
    <cellStyle name="Percent 4 2 5" xfId="15947"/>
    <cellStyle name="Percent 4 3" xfId="15948"/>
    <cellStyle name="Percent 4 3 2" xfId="15949"/>
    <cellStyle name="Percent 4 3 2 2" xfId="15950"/>
    <cellStyle name="Percent 4 3 3" xfId="15951"/>
    <cellStyle name="Percent 4 4" xfId="15952"/>
    <cellStyle name="Percent 4 4 2" xfId="15953"/>
    <cellStyle name="Percent 4 4 2 2" xfId="15954"/>
    <cellStyle name="Percent 4 4 3" xfId="15955"/>
    <cellStyle name="Percent 4 5" xfId="15956"/>
    <cellStyle name="Percent 4 5 2" xfId="15957"/>
    <cellStyle name="Percent 4 6" xfId="15958"/>
    <cellStyle name="Percent 40" xfId="15959"/>
    <cellStyle name="Percent 5" xfId="15960"/>
    <cellStyle name="Percent 5 2" xfId="15961"/>
    <cellStyle name="Percent 5 2 2" xfId="15962"/>
    <cellStyle name="Percent 5 2 2 2" xfId="15963"/>
    <cellStyle name="Percent 5 2 3" xfId="15964"/>
    <cellStyle name="Percent 5 3" xfId="15965"/>
    <cellStyle name="Percent 5 3 2" xfId="15966"/>
    <cellStyle name="Percent 5 3 2 2" xfId="15967"/>
    <cellStyle name="Percent 5 3 3" xfId="15968"/>
    <cellStyle name="Percent 5 4" xfId="15969"/>
    <cellStyle name="Percent 5 4 2" xfId="15970"/>
    <cellStyle name="Percent 5 5" xfId="15971"/>
    <cellStyle name="Percent 6" xfId="15972"/>
    <cellStyle name="Percent 6 2" xfId="15973"/>
    <cellStyle name="Percent 6 2 2" xfId="15974"/>
    <cellStyle name="Percent 6 2 2 2" xfId="15975"/>
    <cellStyle name="Percent 6 2 2 2 2" xfId="15976"/>
    <cellStyle name="Percent 6 2 2 3" xfId="15977"/>
    <cellStyle name="Percent 6 2 3" xfId="15978"/>
    <cellStyle name="Percent 6 3" xfId="15979"/>
    <cellStyle name="Percent 6 3 2" xfId="15980"/>
    <cellStyle name="Percent 6 3 2 2" xfId="15981"/>
    <cellStyle name="Percent 6 3 3" xfId="15982"/>
    <cellStyle name="Percent 6 4" xfId="15983"/>
    <cellStyle name="Percent 6 4 2" xfId="15984"/>
    <cellStyle name="Percent 6 5" xfId="15985"/>
    <cellStyle name="Percent 7" xfId="15986"/>
    <cellStyle name="Percent 7 2" xfId="15987"/>
    <cellStyle name="Percent 7 2 2" xfId="15988"/>
    <cellStyle name="Percent 7 2 2 2" xfId="15989"/>
    <cellStyle name="Percent 7 2 3" xfId="15990"/>
    <cellStyle name="Percent 7 2 3 2" xfId="15991"/>
    <cellStyle name="Percent 7 2 4" xfId="15992"/>
    <cellStyle name="Percent 7 3" xfId="15993"/>
    <cellStyle name="Percent 7 3 2" xfId="15994"/>
    <cellStyle name="Percent 7 4" xfId="15995"/>
    <cellStyle name="Percent 8" xfId="15996"/>
    <cellStyle name="Percent 8 2" xfId="15997"/>
    <cellStyle name="Percent 8 2 2" xfId="15998"/>
    <cellStyle name="Percent 8 2 2 2" xfId="15999"/>
    <cellStyle name="Percent 8 2 2 2 2" xfId="16000"/>
    <cellStyle name="Percent 8 2 2 3" xfId="16001"/>
    <cellStyle name="Percent 8 2 3" xfId="16002"/>
    <cellStyle name="Percent 8 3" xfId="16003"/>
    <cellStyle name="Percent 8 3 2" xfId="16004"/>
    <cellStyle name="Percent 8 3 2 2" xfId="16005"/>
    <cellStyle name="Percent 8 3 3" xfId="16006"/>
    <cellStyle name="Percent 8 4" xfId="16007"/>
    <cellStyle name="Percent 8 4 2" xfId="16008"/>
    <cellStyle name="Percent 8 5" xfId="16009"/>
    <cellStyle name="Percent 9" xfId="16010"/>
    <cellStyle name="Percent 9 2" xfId="16011"/>
    <cellStyle name="Percent 9 2 2" xfId="16012"/>
    <cellStyle name="Percent 9 2 2 2" xfId="16013"/>
    <cellStyle name="Percent 9 2 2 2 2" xfId="16014"/>
    <cellStyle name="Percent 9 2 2 3" xfId="16015"/>
    <cellStyle name="Percent 9 2 3" xfId="16016"/>
    <cellStyle name="Percent 9 3" xfId="16017"/>
    <cellStyle name="Percent 9 3 2" xfId="16018"/>
    <cellStyle name="Percent 9 3 2 2" xfId="16019"/>
    <cellStyle name="Percent 9 3 3" xfId="16020"/>
    <cellStyle name="Percent 9 4" xfId="16021"/>
    <cellStyle name="Processing" xfId="16022"/>
    <cellStyle name="Processing 2" xfId="16023"/>
    <cellStyle name="Processing 2 2" xfId="16024"/>
    <cellStyle name="Processing 2 2 2" xfId="16025"/>
    <cellStyle name="Processing 2 2 2 2" xfId="16026"/>
    <cellStyle name="Processing 2 2 3" xfId="16027"/>
    <cellStyle name="Processing 2 3" xfId="16028"/>
    <cellStyle name="Processing 2 3 2" xfId="16029"/>
    <cellStyle name="Processing 2 4" xfId="16030"/>
    <cellStyle name="Processing 3" xfId="16031"/>
    <cellStyle name="Processing 3 2" xfId="16032"/>
    <cellStyle name="Processing 3 2 2" xfId="16033"/>
    <cellStyle name="Processing 3 3" xfId="16034"/>
    <cellStyle name="Processing 4" xfId="16035"/>
    <cellStyle name="Processing 4 2" xfId="16036"/>
    <cellStyle name="Processing 4 2 2" xfId="16037"/>
    <cellStyle name="Processing 4 3" xfId="16038"/>
    <cellStyle name="Processing 5" xfId="16039"/>
    <cellStyle name="Processing 5 2" xfId="16040"/>
    <cellStyle name="Processing 6" xfId="16041"/>
    <cellStyle name="Processing_AURORA Total New" xfId="16042"/>
    <cellStyle name="Protected" xfId="16043"/>
    <cellStyle name="ProtectedDates" xfId="16044"/>
    <cellStyle name="PSChar" xfId="16045"/>
    <cellStyle name="PSChar 2" xfId="16046"/>
    <cellStyle name="PSChar 2 2" xfId="16047"/>
    <cellStyle name="PSChar 2 2 2" xfId="16048"/>
    <cellStyle name="PSChar 2 3" xfId="16049"/>
    <cellStyle name="PSChar 2 3 2" xfId="16050"/>
    <cellStyle name="PSChar 2 4" xfId="16051"/>
    <cellStyle name="PSChar 3" xfId="16052"/>
    <cellStyle name="PSChar 3 2" xfId="16053"/>
    <cellStyle name="PSChar 4" xfId="16054"/>
    <cellStyle name="PSDate" xfId="16055"/>
    <cellStyle name="PSDate 2" xfId="16056"/>
    <cellStyle name="PSDate 2 2" xfId="16057"/>
    <cellStyle name="PSDate 2 2 2" xfId="16058"/>
    <cellStyle name="PSDate 2 3" xfId="16059"/>
    <cellStyle name="PSDate 2 3 2" xfId="16060"/>
    <cellStyle name="PSDate 2 4" xfId="16061"/>
    <cellStyle name="PSDate 3" xfId="16062"/>
    <cellStyle name="PSDate 3 2" xfId="16063"/>
    <cellStyle name="PSDate 4" xfId="16064"/>
    <cellStyle name="PSDec" xfId="16065"/>
    <cellStyle name="PSDec 2" xfId="16066"/>
    <cellStyle name="PSDec 2 2" xfId="16067"/>
    <cellStyle name="PSDec 2 2 2" xfId="16068"/>
    <cellStyle name="PSDec 2 3" xfId="16069"/>
    <cellStyle name="PSDec 2 3 2" xfId="16070"/>
    <cellStyle name="PSDec 2 4" xfId="16071"/>
    <cellStyle name="PSDec 3" xfId="16072"/>
    <cellStyle name="PSDec 3 2" xfId="16073"/>
    <cellStyle name="PSDec 4" xfId="16074"/>
    <cellStyle name="PSHeading" xfId="16075"/>
    <cellStyle name="PSHeading 2" xfId="16076"/>
    <cellStyle name="PSHeading 2 2" xfId="16077"/>
    <cellStyle name="PSHeading 2 2 2" xfId="16078"/>
    <cellStyle name="PSHeading 2 3" xfId="16079"/>
    <cellStyle name="PSHeading 2 3 2" xfId="16080"/>
    <cellStyle name="PSHeading 2 4" xfId="16081"/>
    <cellStyle name="PSHeading 3" xfId="16082"/>
    <cellStyle name="PSHeading 3 2" xfId="16083"/>
    <cellStyle name="PSHeading 4" xfId="16084"/>
    <cellStyle name="PSInt" xfId="16085"/>
    <cellStyle name="PSInt 2" xfId="16086"/>
    <cellStyle name="PSInt 2 2" xfId="16087"/>
    <cellStyle name="PSInt 2 2 2" xfId="16088"/>
    <cellStyle name="PSInt 2 3" xfId="16089"/>
    <cellStyle name="PSInt 2 3 2" xfId="16090"/>
    <cellStyle name="PSInt 2 4" xfId="16091"/>
    <cellStyle name="PSInt 3" xfId="16092"/>
    <cellStyle name="PSInt 3 2" xfId="16093"/>
    <cellStyle name="PSInt 4" xfId="16094"/>
    <cellStyle name="PSSpacer" xfId="16095"/>
    <cellStyle name="PSSpacer 2" xfId="16096"/>
    <cellStyle name="PSSpacer 2 2" xfId="16097"/>
    <cellStyle name="PSSpacer 2 2 2" xfId="16098"/>
    <cellStyle name="PSSpacer 2 3" xfId="16099"/>
    <cellStyle name="PSSpacer 2 3 2" xfId="16100"/>
    <cellStyle name="PSSpacer 2 4" xfId="16101"/>
    <cellStyle name="PSSpacer 3" xfId="16102"/>
    <cellStyle name="PSSpacer 3 2" xfId="16103"/>
    <cellStyle name="PSSpacer 4" xfId="16104"/>
    <cellStyle name="purple - Style8" xfId="16105"/>
    <cellStyle name="purple - Style8 2" xfId="16106"/>
    <cellStyle name="purple - Style8 2 2" xfId="16107"/>
    <cellStyle name="purple - Style8 2 2 2" xfId="16108"/>
    <cellStyle name="purple - Style8 2 3" xfId="16109"/>
    <cellStyle name="purple - Style8 3" xfId="16110"/>
    <cellStyle name="purple - Style8 3 2" xfId="16111"/>
    <cellStyle name="purple - Style8 4" xfId="16112"/>
    <cellStyle name="RED" xfId="16113"/>
    <cellStyle name="Red - Style7" xfId="16114"/>
    <cellStyle name="Red - Style7 2" xfId="16115"/>
    <cellStyle name="Red - Style7 2 2" xfId="16116"/>
    <cellStyle name="Red - Style7 2 2 2" xfId="16117"/>
    <cellStyle name="Red - Style7 2 3" xfId="16118"/>
    <cellStyle name="Red - Style7 3" xfId="16119"/>
    <cellStyle name="Red - Style7 3 2" xfId="16120"/>
    <cellStyle name="Red - Style7 4" xfId="16121"/>
    <cellStyle name="RED 2" xfId="16122"/>
    <cellStyle name="RED 2 2" xfId="16123"/>
    <cellStyle name="RED 2 2 2" xfId="16124"/>
    <cellStyle name="RED 2 3" xfId="16125"/>
    <cellStyle name="RED 2 3 2" xfId="16126"/>
    <cellStyle name="RED 2 4" xfId="16127"/>
    <cellStyle name="RED 3" xfId="16128"/>
    <cellStyle name="RED 3 2" xfId="16129"/>
    <cellStyle name="RED 3 2 2" xfId="16130"/>
    <cellStyle name="RED 3 3" xfId="16131"/>
    <cellStyle name="RED 4" xfId="16132"/>
    <cellStyle name="RED 4 2" xfId="16133"/>
    <cellStyle name="RED 4 2 2" xfId="16134"/>
    <cellStyle name="RED 4 3" xfId="16135"/>
    <cellStyle name="RED 5" xfId="16136"/>
    <cellStyle name="RED 5 2" xfId="16137"/>
    <cellStyle name="RED 5 2 2" xfId="16138"/>
    <cellStyle name="RED 5 3" xfId="16139"/>
    <cellStyle name="RED 6" xfId="16140"/>
    <cellStyle name="RED 6 2" xfId="16141"/>
    <cellStyle name="RED 6 2 2" xfId="16142"/>
    <cellStyle name="RED 6 3" xfId="16143"/>
    <cellStyle name="RED 7" xfId="16144"/>
    <cellStyle name="RED 7 2" xfId="16145"/>
    <cellStyle name="RED 8" xfId="16146"/>
    <cellStyle name="RED_04 07E Wild Horse Wind Expansion (C) (2)" xfId="16147"/>
    <cellStyle name="Report" xfId="16148"/>
    <cellStyle name="Report 2" xfId="16149"/>
    <cellStyle name="Report 2 2" xfId="16150"/>
    <cellStyle name="Report 2 2 2" xfId="16151"/>
    <cellStyle name="Report 2 2 2 2" xfId="16152"/>
    <cellStyle name="Report 2 2 3" xfId="16153"/>
    <cellStyle name="Report 2 3" xfId="16154"/>
    <cellStyle name="Report 2 3 2" xfId="16155"/>
    <cellStyle name="Report 2 4" xfId="16156"/>
    <cellStyle name="Report 3" xfId="16157"/>
    <cellStyle name="Report 3 2" xfId="16158"/>
    <cellStyle name="Report 3 2 2" xfId="16159"/>
    <cellStyle name="Report 3 3" xfId="16160"/>
    <cellStyle name="Report 4" xfId="16161"/>
    <cellStyle name="Report 4 2" xfId="16162"/>
    <cellStyle name="Report 4 2 2" xfId="16163"/>
    <cellStyle name="Report 4 3" xfId="16164"/>
    <cellStyle name="Report 5" xfId="16165"/>
    <cellStyle name="Report 5 2" xfId="16166"/>
    <cellStyle name="Report 6" xfId="16167"/>
    <cellStyle name="Report Bar" xfId="16168"/>
    <cellStyle name="Report Bar 2" xfId="16169"/>
    <cellStyle name="Report Bar 2 2" xfId="16170"/>
    <cellStyle name="Report Bar 2 2 2" xfId="16171"/>
    <cellStyle name="Report Bar 2 2 2 2" xfId="16172"/>
    <cellStyle name="Report Bar 2 2 3" xfId="16173"/>
    <cellStyle name="Report Bar 2 3" xfId="16174"/>
    <cellStyle name="Report Bar 2 3 2" xfId="16175"/>
    <cellStyle name="Report Bar 2 4" xfId="16176"/>
    <cellStyle name="Report Bar 3" xfId="16177"/>
    <cellStyle name="Report Bar 3 2" xfId="16178"/>
    <cellStyle name="Report Bar 3 2 2" xfId="16179"/>
    <cellStyle name="Report Bar 3 3" xfId="16180"/>
    <cellStyle name="Report Bar 4" xfId="16181"/>
    <cellStyle name="Report Bar 4 2" xfId="16182"/>
    <cellStyle name="Report Bar 4 2 2" xfId="16183"/>
    <cellStyle name="Report Bar 4 3" xfId="16184"/>
    <cellStyle name="Report Bar 5" xfId="16185"/>
    <cellStyle name="Report Bar 5 2" xfId="16186"/>
    <cellStyle name="Report Bar 6" xfId="16187"/>
    <cellStyle name="Report Bar_AURORA Total New" xfId="16188"/>
    <cellStyle name="Report Heading" xfId="16189"/>
    <cellStyle name="Report Heading 2" xfId="16190"/>
    <cellStyle name="Report Heading 2 2" xfId="16191"/>
    <cellStyle name="Report Heading 2 2 2" xfId="16192"/>
    <cellStyle name="Report Heading 2 3" xfId="16193"/>
    <cellStyle name="Report Heading 3" xfId="16194"/>
    <cellStyle name="Report Heading 3 2" xfId="16195"/>
    <cellStyle name="Report Heading 4" xfId="16196"/>
    <cellStyle name="Report Percent" xfId="16197"/>
    <cellStyle name="Report Percent 2" xfId="16198"/>
    <cellStyle name="Report Percent 2 2" xfId="16199"/>
    <cellStyle name="Report Percent 2 2 2" xfId="16200"/>
    <cellStyle name="Report Percent 2 2 2 2" xfId="16201"/>
    <cellStyle name="Report Percent 2 2 3" xfId="16202"/>
    <cellStyle name="Report Percent 2 3" xfId="16203"/>
    <cellStyle name="Report Percent 2 3 2" xfId="16204"/>
    <cellStyle name="Report Percent 2 3 2 2" xfId="16205"/>
    <cellStyle name="Report Percent 2 3 3" xfId="16206"/>
    <cellStyle name="Report Percent 2 4" xfId="16207"/>
    <cellStyle name="Report Percent 3" xfId="16208"/>
    <cellStyle name="Report Percent 3 2" xfId="16209"/>
    <cellStyle name="Report Percent 3 2 2" xfId="16210"/>
    <cellStyle name="Report Percent 3 3" xfId="16211"/>
    <cellStyle name="Report Percent 4" xfId="16212"/>
    <cellStyle name="Report Percent 4 2" xfId="16213"/>
    <cellStyle name="Report Percent 4 2 2" xfId="16214"/>
    <cellStyle name="Report Percent 4 2 2 2" xfId="16215"/>
    <cellStyle name="Report Percent 4 2 3" xfId="16216"/>
    <cellStyle name="Report Percent 4 3" xfId="16217"/>
    <cellStyle name="Report Percent 4 3 2" xfId="16218"/>
    <cellStyle name="Report Percent 4 4" xfId="16219"/>
    <cellStyle name="Report Percent 5" xfId="16220"/>
    <cellStyle name="Report Percent 5 2" xfId="16221"/>
    <cellStyle name="Report Percent 5 2 2" xfId="16222"/>
    <cellStyle name="Report Percent 5 3" xfId="16223"/>
    <cellStyle name="Report Percent 6" xfId="16224"/>
    <cellStyle name="Report Percent 6 2" xfId="16225"/>
    <cellStyle name="Report Percent 6 2 2" xfId="16226"/>
    <cellStyle name="Report Percent 6 3" xfId="16227"/>
    <cellStyle name="Report Percent 7" xfId="16228"/>
    <cellStyle name="Report Percent 7 2" xfId="16229"/>
    <cellStyle name="Report Percent 7 2 2" xfId="16230"/>
    <cellStyle name="Report Percent 7 3" xfId="16231"/>
    <cellStyle name="Report Percent 8" xfId="16232"/>
    <cellStyle name="Report Percent 8 2" xfId="16233"/>
    <cellStyle name="Report Percent 9" xfId="16234"/>
    <cellStyle name="Report Percent_AURORA Total New" xfId="16235"/>
    <cellStyle name="Report Unit Cost" xfId="16236"/>
    <cellStyle name="Report Unit Cost 10" xfId="16237"/>
    <cellStyle name="Report Unit Cost 2" xfId="16238"/>
    <cellStyle name="Report Unit Cost 2 2" xfId="16239"/>
    <cellStyle name="Report Unit Cost 2 2 2" xfId="16240"/>
    <cellStyle name="Report Unit Cost 2 2 2 2" xfId="16241"/>
    <cellStyle name="Report Unit Cost 2 2 3" xfId="16242"/>
    <cellStyle name="Report Unit Cost 2 3" xfId="16243"/>
    <cellStyle name="Report Unit Cost 2 3 2" xfId="16244"/>
    <cellStyle name="Report Unit Cost 2 3 2 2" xfId="16245"/>
    <cellStyle name="Report Unit Cost 2 3 3" xfId="16246"/>
    <cellStyle name="Report Unit Cost 2 4" xfId="16247"/>
    <cellStyle name="Report Unit Cost 3" xfId="16248"/>
    <cellStyle name="Report Unit Cost 3 2" xfId="16249"/>
    <cellStyle name="Report Unit Cost 3 2 2" xfId="16250"/>
    <cellStyle name="Report Unit Cost 3 3" xfId="16251"/>
    <cellStyle name="Report Unit Cost 4" xfId="16252"/>
    <cellStyle name="Report Unit Cost 4 2" xfId="16253"/>
    <cellStyle name="Report Unit Cost 4 2 2" xfId="16254"/>
    <cellStyle name="Report Unit Cost 4 2 2 2" xfId="16255"/>
    <cellStyle name="Report Unit Cost 4 2 3" xfId="16256"/>
    <cellStyle name="Report Unit Cost 4 3" xfId="16257"/>
    <cellStyle name="Report Unit Cost 4 3 2" xfId="16258"/>
    <cellStyle name="Report Unit Cost 4 4" xfId="16259"/>
    <cellStyle name="Report Unit Cost 5" xfId="16260"/>
    <cellStyle name="Report Unit Cost 5 2" xfId="16261"/>
    <cellStyle name="Report Unit Cost 5 2 2" xfId="16262"/>
    <cellStyle name="Report Unit Cost 5 3" xfId="16263"/>
    <cellStyle name="Report Unit Cost 5 3 2" xfId="16264"/>
    <cellStyle name="Report Unit Cost 5 4" xfId="16265"/>
    <cellStyle name="Report Unit Cost 6" xfId="16266"/>
    <cellStyle name="Report Unit Cost 6 2" xfId="16267"/>
    <cellStyle name="Report Unit Cost 7" xfId="16268"/>
    <cellStyle name="Report Unit Cost 7 2" xfId="16269"/>
    <cellStyle name="Report Unit Cost 7 2 2" xfId="16270"/>
    <cellStyle name="Report Unit Cost 7 3" xfId="16271"/>
    <cellStyle name="Report Unit Cost 8" xfId="16272"/>
    <cellStyle name="Report Unit Cost 8 2" xfId="16273"/>
    <cellStyle name="Report Unit Cost 8 2 2" xfId="16274"/>
    <cellStyle name="Report Unit Cost 8 3" xfId="16275"/>
    <cellStyle name="Report Unit Cost 9" xfId="16276"/>
    <cellStyle name="Report Unit Cost 9 2" xfId="16277"/>
    <cellStyle name="Report Unit Cost_AURORA Total New" xfId="16278"/>
    <cellStyle name="Report_Adj Bench DR 3 for Initial Briefs (Electric)" xfId="16279"/>
    <cellStyle name="Reports" xfId="16280"/>
    <cellStyle name="Reports 2" xfId="16281"/>
    <cellStyle name="Reports 2 2" xfId="16282"/>
    <cellStyle name="Reports 2 2 2" xfId="16283"/>
    <cellStyle name="Reports 2 3" xfId="16284"/>
    <cellStyle name="Reports 3" xfId="16285"/>
    <cellStyle name="Reports 3 2" xfId="16286"/>
    <cellStyle name="Reports 4" xfId="16287"/>
    <cellStyle name="Reports Total" xfId="16288"/>
    <cellStyle name="Reports Total 2" xfId="16289"/>
    <cellStyle name="Reports Total 2 2" xfId="16290"/>
    <cellStyle name="Reports Total 2 2 2" xfId="16291"/>
    <cellStyle name="Reports Total 2 2 2 2" xfId="16292"/>
    <cellStyle name="Reports Total 2 2 3" xfId="16293"/>
    <cellStyle name="Reports Total 2 3" xfId="16294"/>
    <cellStyle name="Reports Total 2 3 2" xfId="16295"/>
    <cellStyle name="Reports Total 2 4" xfId="16296"/>
    <cellStyle name="Reports Total 3" xfId="16297"/>
    <cellStyle name="Reports Total 3 2" xfId="16298"/>
    <cellStyle name="Reports Total 3 2 2" xfId="16299"/>
    <cellStyle name="Reports Total 3 3" xfId="16300"/>
    <cellStyle name="Reports Total 4" xfId="16301"/>
    <cellStyle name="Reports Total 4 2" xfId="16302"/>
    <cellStyle name="Reports Total 4 2 2" xfId="16303"/>
    <cellStyle name="Reports Total 4 3" xfId="16304"/>
    <cellStyle name="Reports Total 5" xfId="16305"/>
    <cellStyle name="Reports Total 5 2" xfId="16306"/>
    <cellStyle name="Reports Total 6" xfId="16307"/>
    <cellStyle name="Reports Total_AURORA Total New" xfId="16308"/>
    <cellStyle name="Reports Unit Cost Total" xfId="16309"/>
    <cellStyle name="Reports Unit Cost Total 2" xfId="16310"/>
    <cellStyle name="Reports Unit Cost Total 2 2" xfId="16311"/>
    <cellStyle name="Reports Unit Cost Total 2 2 2" xfId="16312"/>
    <cellStyle name="Reports Unit Cost Total 2 3" xfId="16313"/>
    <cellStyle name="Reports Unit Cost Total 3" xfId="16314"/>
    <cellStyle name="Reports Unit Cost Total 3 2" xfId="16315"/>
    <cellStyle name="Reports Unit Cost Total 3 2 2" xfId="16316"/>
    <cellStyle name="Reports Unit Cost Total 3 3" xfId="16317"/>
    <cellStyle name="Reports Unit Cost Total 4" xfId="16318"/>
    <cellStyle name="Reports Unit Cost Total 4 2" xfId="16319"/>
    <cellStyle name="Reports Unit Cost Total 5" xfId="16320"/>
    <cellStyle name="Reports_16.37E Wild Horse Expansion DeferralRevwrkingfile SF" xfId="16321"/>
    <cellStyle name="RevList" xfId="16322"/>
    <cellStyle name="RevList 2" xfId="16323"/>
    <cellStyle name="RevList 2 2" xfId="16324"/>
    <cellStyle name="RevList 2 2 2" xfId="16325"/>
    <cellStyle name="RevList 2 3" xfId="16326"/>
    <cellStyle name="RevList 3" xfId="16327"/>
    <cellStyle name="RevList 3 2" xfId="16328"/>
    <cellStyle name="RevList 4" xfId="16329"/>
    <cellStyle name="round100" xfId="16330"/>
    <cellStyle name="round100 2" xfId="16331"/>
    <cellStyle name="round100 2 2" xfId="16332"/>
    <cellStyle name="round100 2 2 2" xfId="16333"/>
    <cellStyle name="round100 2 2 2 2" xfId="16334"/>
    <cellStyle name="round100 2 2 3" xfId="16335"/>
    <cellStyle name="round100 2 3" xfId="16336"/>
    <cellStyle name="round100 2 3 2" xfId="16337"/>
    <cellStyle name="round100 2 3 2 2" xfId="16338"/>
    <cellStyle name="round100 2 3 3" xfId="16339"/>
    <cellStyle name="round100 2 4" xfId="16340"/>
    <cellStyle name="round100 3" xfId="16341"/>
    <cellStyle name="round100 3 2" xfId="16342"/>
    <cellStyle name="round100 3 2 2" xfId="16343"/>
    <cellStyle name="round100 3 3" xfId="16344"/>
    <cellStyle name="round100 4" xfId="16345"/>
    <cellStyle name="round100 4 2" xfId="16346"/>
    <cellStyle name="round100 4 2 2" xfId="16347"/>
    <cellStyle name="round100 4 2 2 2" xfId="16348"/>
    <cellStyle name="round100 4 2 3" xfId="16349"/>
    <cellStyle name="round100 4 3" xfId="16350"/>
    <cellStyle name="round100 4 3 2" xfId="16351"/>
    <cellStyle name="round100 4 4" xfId="16352"/>
    <cellStyle name="round100 5" xfId="16353"/>
    <cellStyle name="round100 5 2" xfId="16354"/>
    <cellStyle name="round100 5 2 2" xfId="16355"/>
    <cellStyle name="round100 5 3" xfId="16356"/>
    <cellStyle name="round100 6" xfId="16357"/>
    <cellStyle name="round100 6 2" xfId="16358"/>
    <cellStyle name="round100 6 2 2" xfId="16359"/>
    <cellStyle name="round100 6 3" xfId="16360"/>
    <cellStyle name="round100 7" xfId="16361"/>
    <cellStyle name="round100 7 2" xfId="16362"/>
    <cellStyle name="round100 7 2 2" xfId="16363"/>
    <cellStyle name="round100 7 3" xfId="16364"/>
    <cellStyle name="round100 8" xfId="16365"/>
    <cellStyle name="round100 8 2" xfId="16366"/>
    <cellStyle name="round100 9" xfId="16367"/>
    <cellStyle name="RowHeading" xfId="16368"/>
    <cellStyle name="SAPBEXaggData" xfId="16369"/>
    <cellStyle name="SAPBEXaggData 2" xfId="16370"/>
    <cellStyle name="SAPBEXaggData 2 2" xfId="16371"/>
    <cellStyle name="SAPBEXaggData 2 2 2" xfId="16372"/>
    <cellStyle name="SAPBEXaggData 2 3" xfId="16373"/>
    <cellStyle name="SAPBEXaggData 3" xfId="16374"/>
    <cellStyle name="SAPBEXaggData 4" xfId="16375"/>
    <cellStyle name="SAPBEXaggDataEmph" xfId="16376"/>
    <cellStyle name="SAPBEXaggDataEmph 2" xfId="16377"/>
    <cellStyle name="SAPBEXaggDataEmph 2 2" xfId="16378"/>
    <cellStyle name="SAPBEXaggDataEmph 2 2 2" xfId="16379"/>
    <cellStyle name="SAPBEXaggDataEmph 2 3" xfId="16380"/>
    <cellStyle name="SAPBEXaggDataEmph 3" xfId="16381"/>
    <cellStyle name="SAPBEXaggItem" xfId="16382"/>
    <cellStyle name="SAPBEXaggItem 2" xfId="16383"/>
    <cellStyle name="SAPBEXaggItem 2 2" xfId="16384"/>
    <cellStyle name="SAPBEXaggItem 2 2 2" xfId="16385"/>
    <cellStyle name="SAPBEXaggItem 2 3" xfId="16386"/>
    <cellStyle name="SAPBEXaggItem 3" xfId="16387"/>
    <cellStyle name="SAPBEXaggItem 4" xfId="16388"/>
    <cellStyle name="SAPBEXaggItemX" xfId="16389"/>
    <cellStyle name="SAPBEXaggItemX 2" xfId="16390"/>
    <cellStyle name="SAPBEXaggItemX 2 2" xfId="16391"/>
    <cellStyle name="SAPBEXaggItemX 2 2 2" xfId="16392"/>
    <cellStyle name="SAPBEXaggItemX 2 3" xfId="16393"/>
    <cellStyle name="SAPBEXaggItemX 3" xfId="16394"/>
    <cellStyle name="SAPBEXchaText" xfId="16395"/>
    <cellStyle name="SAPBEXchaText 2" xfId="16396"/>
    <cellStyle name="SAPBEXchaText 2 2" xfId="16397"/>
    <cellStyle name="SAPBEXchaText 2 2 2" xfId="16398"/>
    <cellStyle name="SAPBEXchaText 2 3" xfId="16399"/>
    <cellStyle name="SAPBEXchaText 3" xfId="16400"/>
    <cellStyle name="SAPBEXchaText 4" xfId="16401"/>
    <cellStyle name="SAPBEXexcBad7" xfId="16402"/>
    <cellStyle name="SAPBEXexcBad7 2" xfId="16403"/>
    <cellStyle name="SAPBEXexcBad7 2 2" xfId="16404"/>
    <cellStyle name="SAPBEXexcBad7 2 2 2" xfId="16405"/>
    <cellStyle name="SAPBEXexcBad7 2 3" xfId="16406"/>
    <cellStyle name="SAPBEXexcBad7 3" xfId="16407"/>
    <cellStyle name="SAPBEXexcBad8" xfId="16408"/>
    <cellStyle name="SAPBEXexcBad8 2" xfId="16409"/>
    <cellStyle name="SAPBEXexcBad8 2 2" xfId="16410"/>
    <cellStyle name="SAPBEXexcBad8 2 2 2" xfId="16411"/>
    <cellStyle name="SAPBEXexcBad8 2 3" xfId="16412"/>
    <cellStyle name="SAPBEXexcBad8 3" xfId="16413"/>
    <cellStyle name="SAPBEXexcBad9" xfId="16414"/>
    <cellStyle name="SAPBEXexcBad9 2" xfId="16415"/>
    <cellStyle name="SAPBEXexcBad9 2 2" xfId="16416"/>
    <cellStyle name="SAPBEXexcBad9 2 2 2" xfId="16417"/>
    <cellStyle name="SAPBEXexcBad9 2 3" xfId="16418"/>
    <cellStyle name="SAPBEXexcBad9 3" xfId="16419"/>
    <cellStyle name="SAPBEXexcCritical4" xfId="16420"/>
    <cellStyle name="SAPBEXexcCritical4 2" xfId="16421"/>
    <cellStyle name="SAPBEXexcCritical4 2 2" xfId="16422"/>
    <cellStyle name="SAPBEXexcCritical4 2 2 2" xfId="16423"/>
    <cellStyle name="SAPBEXexcCritical4 2 3" xfId="16424"/>
    <cellStyle name="SAPBEXexcCritical4 3" xfId="16425"/>
    <cellStyle name="SAPBEXexcCritical5" xfId="16426"/>
    <cellStyle name="SAPBEXexcCritical5 2" xfId="16427"/>
    <cellStyle name="SAPBEXexcCritical5 2 2" xfId="16428"/>
    <cellStyle name="SAPBEXexcCritical5 2 2 2" xfId="16429"/>
    <cellStyle name="SAPBEXexcCritical5 2 3" xfId="16430"/>
    <cellStyle name="SAPBEXexcCritical5 3" xfId="16431"/>
    <cellStyle name="SAPBEXexcCritical6" xfId="16432"/>
    <cellStyle name="SAPBEXexcCritical6 2" xfId="16433"/>
    <cellStyle name="SAPBEXexcCritical6 2 2" xfId="16434"/>
    <cellStyle name="SAPBEXexcCritical6 2 2 2" xfId="16435"/>
    <cellStyle name="SAPBEXexcCritical6 2 3" xfId="16436"/>
    <cellStyle name="SAPBEXexcCritical6 3" xfId="16437"/>
    <cellStyle name="SAPBEXexcGood1" xfId="16438"/>
    <cellStyle name="SAPBEXexcGood1 2" xfId="16439"/>
    <cellStyle name="SAPBEXexcGood1 2 2" xfId="16440"/>
    <cellStyle name="SAPBEXexcGood1 2 2 2" xfId="16441"/>
    <cellStyle name="SAPBEXexcGood1 2 3" xfId="16442"/>
    <cellStyle name="SAPBEXexcGood1 3" xfId="16443"/>
    <cellStyle name="SAPBEXexcGood2" xfId="16444"/>
    <cellStyle name="SAPBEXexcGood2 2" xfId="16445"/>
    <cellStyle name="SAPBEXexcGood2 2 2" xfId="16446"/>
    <cellStyle name="SAPBEXexcGood2 2 2 2" xfId="16447"/>
    <cellStyle name="SAPBEXexcGood2 2 3" xfId="16448"/>
    <cellStyle name="SAPBEXexcGood2 3" xfId="16449"/>
    <cellStyle name="SAPBEXexcGood3" xfId="16450"/>
    <cellStyle name="SAPBEXexcGood3 2" xfId="16451"/>
    <cellStyle name="SAPBEXexcGood3 2 2" xfId="16452"/>
    <cellStyle name="SAPBEXexcGood3 2 2 2" xfId="16453"/>
    <cellStyle name="SAPBEXexcGood3 2 3" xfId="16454"/>
    <cellStyle name="SAPBEXexcGood3 3" xfId="16455"/>
    <cellStyle name="SAPBEXfilterDrill" xfId="16456"/>
    <cellStyle name="SAPBEXfilterDrill 2" xfId="16457"/>
    <cellStyle name="SAPBEXfilterDrill 2 2" xfId="16458"/>
    <cellStyle name="SAPBEXfilterDrill 2 2 2" xfId="16459"/>
    <cellStyle name="SAPBEXfilterDrill 2 3" xfId="16460"/>
    <cellStyle name="SAPBEXfilterDrill 3" xfId="16461"/>
    <cellStyle name="SAPBEXfilterItem" xfId="16462"/>
    <cellStyle name="SAPBEXfilterItem 2" xfId="16463"/>
    <cellStyle name="SAPBEXfilterItem 2 2" xfId="16464"/>
    <cellStyle name="SAPBEXfilterItem 2 2 2" xfId="16465"/>
    <cellStyle name="SAPBEXfilterItem 2 3" xfId="16466"/>
    <cellStyle name="SAPBEXfilterItem 3" xfId="16467"/>
    <cellStyle name="SAPBEXfilterText" xfId="16468"/>
    <cellStyle name="SAPBEXfilterText 2" xfId="16469"/>
    <cellStyle name="SAPBEXfilterText 2 2" xfId="16470"/>
    <cellStyle name="SAPBEXfilterText 2 2 2" xfId="16471"/>
    <cellStyle name="SAPBEXfilterText 2 3" xfId="16472"/>
    <cellStyle name="SAPBEXfilterText 3" xfId="16473"/>
    <cellStyle name="SAPBEXformats" xfId="16474"/>
    <cellStyle name="SAPBEXformats 2" xfId="16475"/>
    <cellStyle name="SAPBEXformats 2 2" xfId="16476"/>
    <cellStyle name="SAPBEXformats 2 2 2" xfId="16477"/>
    <cellStyle name="SAPBEXformats 2 3" xfId="16478"/>
    <cellStyle name="SAPBEXformats 3" xfId="16479"/>
    <cellStyle name="SAPBEXheaderItem" xfId="16480"/>
    <cellStyle name="SAPBEXheaderItem 2" xfId="16481"/>
    <cellStyle name="SAPBEXheaderItem 2 2" xfId="16482"/>
    <cellStyle name="SAPBEXheaderItem 2 2 2" xfId="16483"/>
    <cellStyle name="SAPBEXheaderItem 2 3" xfId="16484"/>
    <cellStyle name="SAPBEXheaderItem 3" xfId="16485"/>
    <cellStyle name="SAPBEXheaderText" xfId="16486"/>
    <cellStyle name="SAPBEXheaderText 2" xfId="16487"/>
    <cellStyle name="SAPBEXheaderText 2 2" xfId="16488"/>
    <cellStyle name="SAPBEXheaderText 2 2 2" xfId="16489"/>
    <cellStyle name="SAPBEXheaderText 2 3" xfId="16490"/>
    <cellStyle name="SAPBEXheaderText 3" xfId="16491"/>
    <cellStyle name="SAPBEXHLevel0" xfId="16492"/>
    <cellStyle name="SAPBEXHLevel0 2" xfId="16493"/>
    <cellStyle name="SAPBEXHLevel0 2 2" xfId="16494"/>
    <cellStyle name="SAPBEXHLevel0 2 2 2" xfId="16495"/>
    <cellStyle name="SAPBEXHLevel0 2 3" xfId="16496"/>
    <cellStyle name="SAPBEXHLevel0 3" xfId="16497"/>
    <cellStyle name="SAPBEXHLevel0X" xfId="16498"/>
    <cellStyle name="SAPBEXHLevel0X 2" xfId="16499"/>
    <cellStyle name="SAPBEXHLevel0X 2 2" xfId="16500"/>
    <cellStyle name="SAPBEXHLevel0X 2 2 2" xfId="16501"/>
    <cellStyle name="SAPBEXHLevel0X 2 3" xfId="16502"/>
    <cellStyle name="SAPBEXHLevel0X 3" xfId="16503"/>
    <cellStyle name="SAPBEXHLevel1" xfId="16504"/>
    <cellStyle name="SAPBEXHLevel1 2" xfId="16505"/>
    <cellStyle name="SAPBEXHLevel1 2 2" xfId="16506"/>
    <cellStyle name="SAPBEXHLevel1 2 2 2" xfId="16507"/>
    <cellStyle name="SAPBEXHLevel1 2 3" xfId="16508"/>
    <cellStyle name="SAPBEXHLevel1 3" xfId="16509"/>
    <cellStyle name="SAPBEXHLevel1X" xfId="16510"/>
    <cellStyle name="SAPBEXHLevel1X 2" xfId="16511"/>
    <cellStyle name="SAPBEXHLevel1X 2 2" xfId="16512"/>
    <cellStyle name="SAPBEXHLevel1X 2 2 2" xfId="16513"/>
    <cellStyle name="SAPBEXHLevel1X 2 3" xfId="16514"/>
    <cellStyle name="SAPBEXHLevel1X 3" xfId="16515"/>
    <cellStyle name="SAPBEXHLevel2" xfId="16516"/>
    <cellStyle name="SAPBEXHLevel2 2" xfId="16517"/>
    <cellStyle name="SAPBEXHLevel2 2 2" xfId="16518"/>
    <cellStyle name="SAPBEXHLevel2 2 2 2" xfId="16519"/>
    <cellStyle name="SAPBEXHLevel2 2 3" xfId="16520"/>
    <cellStyle name="SAPBEXHLevel2 3" xfId="16521"/>
    <cellStyle name="SAPBEXHLevel2X" xfId="16522"/>
    <cellStyle name="SAPBEXHLevel2X 2" xfId="16523"/>
    <cellStyle name="SAPBEXHLevel2X 2 2" xfId="16524"/>
    <cellStyle name="SAPBEXHLevel2X 2 2 2" xfId="16525"/>
    <cellStyle name="SAPBEXHLevel2X 2 3" xfId="16526"/>
    <cellStyle name="SAPBEXHLevel2X 3" xfId="16527"/>
    <cellStyle name="SAPBEXHLevel3" xfId="16528"/>
    <cellStyle name="SAPBEXHLevel3 2" xfId="16529"/>
    <cellStyle name="SAPBEXHLevel3 2 2" xfId="16530"/>
    <cellStyle name="SAPBEXHLevel3 2 2 2" xfId="16531"/>
    <cellStyle name="SAPBEXHLevel3 2 3" xfId="16532"/>
    <cellStyle name="SAPBEXHLevel3 3" xfId="16533"/>
    <cellStyle name="SAPBEXHLevel3X" xfId="16534"/>
    <cellStyle name="SAPBEXHLevel3X 2" xfId="16535"/>
    <cellStyle name="SAPBEXHLevel3X 2 2" xfId="16536"/>
    <cellStyle name="SAPBEXHLevel3X 2 2 2" xfId="16537"/>
    <cellStyle name="SAPBEXHLevel3X 2 3" xfId="16538"/>
    <cellStyle name="SAPBEXHLevel3X 3" xfId="16539"/>
    <cellStyle name="SAPBEXinputData" xfId="16540"/>
    <cellStyle name="SAPBEXinputData 2" xfId="16541"/>
    <cellStyle name="SAPBEXinputData 2 2" xfId="16542"/>
    <cellStyle name="SAPBEXinputData 3" xfId="16543"/>
    <cellStyle name="SAPBEXItemHeader" xfId="16544"/>
    <cellStyle name="SAPBEXItemHeader 2" xfId="16545"/>
    <cellStyle name="SAPBEXresData" xfId="16546"/>
    <cellStyle name="SAPBEXresData 2" xfId="16547"/>
    <cellStyle name="SAPBEXresData 2 2" xfId="16548"/>
    <cellStyle name="SAPBEXresData 2 2 2" xfId="16549"/>
    <cellStyle name="SAPBEXresData 2 3" xfId="16550"/>
    <cellStyle name="SAPBEXresData 3" xfId="16551"/>
    <cellStyle name="SAPBEXresDataEmph" xfId="16552"/>
    <cellStyle name="SAPBEXresDataEmph 2" xfId="16553"/>
    <cellStyle name="SAPBEXresDataEmph 2 2" xfId="16554"/>
    <cellStyle name="SAPBEXresDataEmph 2 2 2" xfId="16555"/>
    <cellStyle name="SAPBEXresDataEmph 2 3" xfId="16556"/>
    <cellStyle name="SAPBEXresDataEmph 3" xfId="16557"/>
    <cellStyle name="SAPBEXresItem" xfId="16558"/>
    <cellStyle name="SAPBEXresItem 2" xfId="16559"/>
    <cellStyle name="SAPBEXresItem 2 2" xfId="16560"/>
    <cellStyle name="SAPBEXresItem 2 2 2" xfId="16561"/>
    <cellStyle name="SAPBEXresItem 2 3" xfId="16562"/>
    <cellStyle name="SAPBEXresItem 3" xfId="16563"/>
    <cellStyle name="SAPBEXresItemX" xfId="16564"/>
    <cellStyle name="SAPBEXresItemX 2" xfId="16565"/>
    <cellStyle name="SAPBEXresItemX 2 2" xfId="16566"/>
    <cellStyle name="SAPBEXresItemX 2 2 2" xfId="16567"/>
    <cellStyle name="SAPBEXresItemX 2 3" xfId="16568"/>
    <cellStyle name="SAPBEXresItemX 3" xfId="16569"/>
    <cellStyle name="SAPBEXstdData" xfId="16570"/>
    <cellStyle name="SAPBEXstdData 2" xfId="16571"/>
    <cellStyle name="SAPBEXstdData 2 2" xfId="16572"/>
    <cellStyle name="SAPBEXstdData 2 2 2" xfId="16573"/>
    <cellStyle name="SAPBEXstdData 2 3" xfId="16574"/>
    <cellStyle name="SAPBEXstdData 3" xfId="16575"/>
    <cellStyle name="SAPBEXstdData 3 2" xfId="16576"/>
    <cellStyle name="SAPBEXstdData 3 2 2" xfId="16577"/>
    <cellStyle name="SAPBEXstdData 3 3" xfId="16578"/>
    <cellStyle name="SAPBEXstdData 4" xfId="16579"/>
    <cellStyle name="SAPBEXstdData 4 2" xfId="16580"/>
    <cellStyle name="SAPBEXstdData 5" xfId="16581"/>
    <cellStyle name="SAPBEXstdData 6" xfId="16582"/>
    <cellStyle name="SAPBEXstdDataEmph" xfId="16583"/>
    <cellStyle name="SAPBEXstdDataEmph 2" xfId="16584"/>
    <cellStyle name="SAPBEXstdDataEmph 2 2" xfId="16585"/>
    <cellStyle name="SAPBEXstdDataEmph 2 2 2" xfId="16586"/>
    <cellStyle name="SAPBEXstdDataEmph 2 3" xfId="16587"/>
    <cellStyle name="SAPBEXstdDataEmph 3" xfId="16588"/>
    <cellStyle name="SAPBEXstdItem" xfId="16589"/>
    <cellStyle name="SAPBEXstdItem 2" xfId="16590"/>
    <cellStyle name="SAPBEXstdItem 2 2" xfId="16591"/>
    <cellStyle name="SAPBEXstdItem 2 2 2" xfId="16592"/>
    <cellStyle name="SAPBEXstdItem 2 3" xfId="16593"/>
    <cellStyle name="SAPBEXstdItem 3" xfId="16594"/>
    <cellStyle name="SAPBEXstdItem 4" xfId="16595"/>
    <cellStyle name="SAPBEXstdItemX" xfId="16596"/>
    <cellStyle name="SAPBEXstdItemX 2" xfId="16597"/>
    <cellStyle name="SAPBEXstdItemX 2 2" xfId="16598"/>
    <cellStyle name="SAPBEXstdItemX 2 2 2" xfId="16599"/>
    <cellStyle name="SAPBEXstdItemX 2 3" xfId="16600"/>
    <cellStyle name="SAPBEXstdItemX 3" xfId="16601"/>
    <cellStyle name="SAPBEXtitle" xfId="16602"/>
    <cellStyle name="SAPBEXtitle 2" xfId="16603"/>
    <cellStyle name="SAPBEXtitle 2 2" xfId="16604"/>
    <cellStyle name="SAPBEXtitle 2 2 2" xfId="16605"/>
    <cellStyle name="SAPBEXtitle 2 3" xfId="16606"/>
    <cellStyle name="SAPBEXtitle 3" xfId="16607"/>
    <cellStyle name="SAPBEXunassignedItem" xfId="16608"/>
    <cellStyle name="SAPBEXunassignedItem 2" xfId="16609"/>
    <cellStyle name="SAPBEXundefined" xfId="16610"/>
    <cellStyle name="SAPBEXundefined 2" xfId="16611"/>
    <cellStyle name="SAPBEXundefined 2 2" xfId="16612"/>
    <cellStyle name="SAPBEXundefined 2 2 2" xfId="16613"/>
    <cellStyle name="SAPBEXundefined 2 3" xfId="16614"/>
    <cellStyle name="SAPBEXundefined 3" xfId="16615"/>
    <cellStyle name="shade" xfId="16616"/>
    <cellStyle name="shade 2" xfId="16617"/>
    <cellStyle name="shade 2 2" xfId="16618"/>
    <cellStyle name="shade 2 2 2" xfId="16619"/>
    <cellStyle name="shade 2 2 2 2" xfId="16620"/>
    <cellStyle name="shade 2 2 3" xfId="16621"/>
    <cellStyle name="shade 2 3" xfId="16622"/>
    <cellStyle name="shade 2 3 2" xfId="16623"/>
    <cellStyle name="shade 2 3 2 2" xfId="16624"/>
    <cellStyle name="shade 2 3 3" xfId="16625"/>
    <cellStyle name="shade 2 4" xfId="16626"/>
    <cellStyle name="shade 3" xfId="16627"/>
    <cellStyle name="shade 3 2" xfId="16628"/>
    <cellStyle name="shade 3 2 2" xfId="16629"/>
    <cellStyle name="shade 3 3" xfId="16630"/>
    <cellStyle name="shade 4" xfId="16631"/>
    <cellStyle name="shade 4 2" xfId="16632"/>
    <cellStyle name="shade 4 2 2" xfId="16633"/>
    <cellStyle name="shade 4 2 2 2" xfId="16634"/>
    <cellStyle name="shade 4 2 3" xfId="16635"/>
    <cellStyle name="shade 4 3" xfId="16636"/>
    <cellStyle name="shade 4 3 2" xfId="16637"/>
    <cellStyle name="shade 4 4" xfId="16638"/>
    <cellStyle name="shade 5" xfId="16639"/>
    <cellStyle name="shade 5 2" xfId="16640"/>
    <cellStyle name="shade 5 2 2" xfId="16641"/>
    <cellStyle name="shade 5 3" xfId="16642"/>
    <cellStyle name="shade 6" xfId="16643"/>
    <cellStyle name="shade 6 2" xfId="16644"/>
    <cellStyle name="shade 6 2 2" xfId="16645"/>
    <cellStyle name="shade 6 3" xfId="16646"/>
    <cellStyle name="shade 7" xfId="16647"/>
    <cellStyle name="shade 7 2" xfId="16648"/>
    <cellStyle name="shade 7 2 2" xfId="16649"/>
    <cellStyle name="shade 7 3" xfId="16650"/>
    <cellStyle name="shade 8" xfId="16651"/>
    <cellStyle name="shade 8 2" xfId="16652"/>
    <cellStyle name="shade 9" xfId="16653"/>
    <cellStyle name="shade_AURORA Total New" xfId="16654"/>
    <cellStyle name="Sheet Title" xfId="16655"/>
    <cellStyle name="Sheet Title 2" xfId="16656"/>
    <cellStyle name="StmtTtl1" xfId="16657"/>
    <cellStyle name="StmtTtl1 2" xfId="16658"/>
    <cellStyle name="StmtTtl1 2 2" xfId="16659"/>
    <cellStyle name="StmtTtl1 2 2 2" xfId="16660"/>
    <cellStyle name="StmtTtl1 2 2 2 2" xfId="16661"/>
    <cellStyle name="StmtTtl1 2 2 3" xfId="16662"/>
    <cellStyle name="StmtTtl1 2 3" xfId="16663"/>
    <cellStyle name="StmtTtl1 2 3 2" xfId="16664"/>
    <cellStyle name="StmtTtl1 2 4" xfId="16665"/>
    <cellStyle name="StmtTtl1 3" xfId="16666"/>
    <cellStyle name="StmtTtl1 3 2" xfId="16667"/>
    <cellStyle name="StmtTtl1 3 2 2" xfId="16668"/>
    <cellStyle name="StmtTtl1 3 2 2 2" xfId="16669"/>
    <cellStyle name="StmtTtl1 3 2 3" xfId="16670"/>
    <cellStyle name="StmtTtl1 3 3" xfId="16671"/>
    <cellStyle name="StmtTtl1 3 3 2" xfId="16672"/>
    <cellStyle name="StmtTtl1 3 4" xfId="16673"/>
    <cellStyle name="StmtTtl1 4" xfId="16674"/>
    <cellStyle name="StmtTtl1 4 2" xfId="16675"/>
    <cellStyle name="StmtTtl1 4 2 2" xfId="16676"/>
    <cellStyle name="StmtTtl1 4 2 2 2" xfId="16677"/>
    <cellStyle name="StmtTtl1 4 2 3" xfId="16678"/>
    <cellStyle name="StmtTtl1 4 3" xfId="16679"/>
    <cellStyle name="StmtTtl1 4 3 2" xfId="16680"/>
    <cellStyle name="StmtTtl1 4 4" xfId="16681"/>
    <cellStyle name="StmtTtl1 5" xfId="16682"/>
    <cellStyle name="StmtTtl1 5 2" xfId="16683"/>
    <cellStyle name="StmtTtl1 5 2 2" xfId="16684"/>
    <cellStyle name="StmtTtl1 5 3" xfId="16685"/>
    <cellStyle name="StmtTtl1 5 3 2" xfId="16686"/>
    <cellStyle name="StmtTtl1 5 4" xfId="16687"/>
    <cellStyle name="StmtTtl1 6" xfId="16688"/>
    <cellStyle name="StmtTtl1 6 2" xfId="16689"/>
    <cellStyle name="StmtTtl1 7" xfId="16690"/>
    <cellStyle name="StmtTtl1_(C) WHE Proforma with ITC cash grant 10 Yr Amort_for deferral_102809" xfId="16691"/>
    <cellStyle name="StmtTtl2" xfId="16692"/>
    <cellStyle name="StmtTtl2 2" xfId="16693"/>
    <cellStyle name="StmtTtl2 2 2" xfId="16694"/>
    <cellStyle name="StmtTtl2 2 2 2" xfId="16695"/>
    <cellStyle name="StmtTtl2 2 3" xfId="16696"/>
    <cellStyle name="StmtTtl2 3" xfId="16697"/>
    <cellStyle name="StmtTtl2 3 2" xfId="16698"/>
    <cellStyle name="StmtTtl2 3 2 2" xfId="16699"/>
    <cellStyle name="StmtTtl2 3 3" xfId="16700"/>
    <cellStyle name="StmtTtl2 3 3 2" xfId="16701"/>
    <cellStyle name="StmtTtl2 3 4" xfId="16702"/>
    <cellStyle name="StmtTtl2 4" xfId="16703"/>
    <cellStyle name="StmtTtl2 4 2" xfId="16704"/>
    <cellStyle name="StmtTtl2 5" xfId="16705"/>
    <cellStyle name="STYL1 - Style1" xfId="16706"/>
    <cellStyle name="STYL1 - Style1 2" xfId="16707"/>
    <cellStyle name="STYL1 - Style1 2 2" xfId="16708"/>
    <cellStyle name="STYL1 - Style1 2 2 2" xfId="16709"/>
    <cellStyle name="STYL1 - Style1 2 3" xfId="16710"/>
    <cellStyle name="STYL1 - Style1 3" xfId="16711"/>
    <cellStyle name="STYL1 - Style1 3 2" xfId="16712"/>
    <cellStyle name="STYL1 - Style1 4" xfId="16713"/>
    <cellStyle name="Style 1" xfId="16714"/>
    <cellStyle name="Style 1 10" xfId="16715"/>
    <cellStyle name="Style 1 10 2" xfId="16716"/>
    <cellStyle name="Style 1 10 2 2" xfId="16717"/>
    <cellStyle name="Style 1 10 3" xfId="16718"/>
    <cellStyle name="Style 1 10 3 2" xfId="16719"/>
    <cellStyle name="Style 1 10 4" xfId="16720"/>
    <cellStyle name="Style 1 11" xfId="16721"/>
    <cellStyle name="Style 1 11 2" xfId="16722"/>
    <cellStyle name="Style 1 11 2 2" xfId="16723"/>
    <cellStyle name="Style 1 11 3" xfId="16724"/>
    <cellStyle name="Style 1 12" xfId="16725"/>
    <cellStyle name="Style 1 12 2" xfId="16726"/>
    <cellStyle name="Style 1 12 2 2" xfId="16727"/>
    <cellStyle name="Style 1 12 3" xfId="16728"/>
    <cellStyle name="Style 1 12 3 2" xfId="16729"/>
    <cellStyle name="Style 1 12 4" xfId="16730"/>
    <cellStyle name="Style 1 13" xfId="16731"/>
    <cellStyle name="Style 1 13 2" xfId="16732"/>
    <cellStyle name="Style 1 14" xfId="16733"/>
    <cellStyle name="Style 1 2" xfId="16734"/>
    <cellStyle name="Style 1 2 2" xfId="16735"/>
    <cellStyle name="Style 1 2 2 2" xfId="16736"/>
    <cellStyle name="Style 1 2 2 2 2" xfId="16737"/>
    <cellStyle name="Style 1 2 2 2 2 2" xfId="16738"/>
    <cellStyle name="Style 1 2 2 2 3" xfId="16739"/>
    <cellStyle name="Style 1 2 2 3" xfId="16740"/>
    <cellStyle name="Style 1 2 2 3 2" xfId="16741"/>
    <cellStyle name="Style 1 2 2 4" xfId="16742"/>
    <cellStyle name="Style 1 2 2 4 2" xfId="16743"/>
    <cellStyle name="Style 1 2 2 5" xfId="16744"/>
    <cellStyle name="Style 1 2 3" xfId="16745"/>
    <cellStyle name="Style 1 2 3 2" xfId="16746"/>
    <cellStyle name="Style 1 2 3 2 2" xfId="16747"/>
    <cellStyle name="Style 1 2 3 3" xfId="16748"/>
    <cellStyle name="Style 1 2 3 3 2" xfId="16749"/>
    <cellStyle name="Style 1 2 3 4" xfId="16750"/>
    <cellStyle name="Style 1 2 4" xfId="16751"/>
    <cellStyle name="Style 1 2 4 2" xfId="16752"/>
    <cellStyle name="Style 1 2 4 2 2" xfId="16753"/>
    <cellStyle name="Style 1 2 4 3" xfId="16754"/>
    <cellStyle name="Style 1 2 5" xfId="16755"/>
    <cellStyle name="Style 1 2 5 2" xfId="16756"/>
    <cellStyle name="Style 1 2 5 2 2" xfId="16757"/>
    <cellStyle name="Style 1 2 5 3" xfId="16758"/>
    <cellStyle name="Style 1 2 6" xfId="16759"/>
    <cellStyle name="Style 1 2 6 2" xfId="16760"/>
    <cellStyle name="Style 1 2 7" xfId="16761"/>
    <cellStyle name="Style 1 2 7 2" xfId="16762"/>
    <cellStyle name="Style 1 2 8" xfId="16763"/>
    <cellStyle name="Style 1 2 8 2" xfId="16764"/>
    <cellStyle name="Style 1 2_4 31E Reg Asset  Liab and EXH D" xfId="16765"/>
    <cellStyle name="Style 1 3" xfId="16766"/>
    <cellStyle name="Style 1 3 2" xfId="16767"/>
    <cellStyle name="Style 1 3 2 2" xfId="16768"/>
    <cellStyle name="Style 1 3 2 2 2" xfId="16769"/>
    <cellStyle name="Style 1 3 2 2 2 2" xfId="16770"/>
    <cellStyle name="Style 1 3 2 2 3" xfId="16771"/>
    <cellStyle name="Style 1 3 2 2 3 2" xfId="16772"/>
    <cellStyle name="Style 1 3 2 2 4" xfId="16773"/>
    <cellStyle name="Style 1 3 2 3" xfId="16774"/>
    <cellStyle name="Style 1 3 2 3 2" xfId="16775"/>
    <cellStyle name="Style 1 3 2 3 2 2" xfId="16776"/>
    <cellStyle name="Style 1 3 2 3 3" xfId="16777"/>
    <cellStyle name="Style 1 3 2 4" xfId="16778"/>
    <cellStyle name="Style 1 3 3" xfId="16779"/>
    <cellStyle name="Style 1 3 3 2" xfId="16780"/>
    <cellStyle name="Style 1 3 3 2 2" xfId="16781"/>
    <cellStyle name="Style 1 3 3 2 2 2" xfId="16782"/>
    <cellStyle name="Style 1 3 3 2 3" xfId="16783"/>
    <cellStyle name="Style 1 3 3 3" xfId="16784"/>
    <cellStyle name="Style 1 3 3 3 2" xfId="16785"/>
    <cellStyle name="Style 1 3 3 4" xfId="16786"/>
    <cellStyle name="Style 1 3 4" xfId="16787"/>
    <cellStyle name="Style 1 3 4 2" xfId="16788"/>
    <cellStyle name="Style 1 3 4 2 2" xfId="16789"/>
    <cellStyle name="Style 1 3 4 3" xfId="16790"/>
    <cellStyle name="Style 1 3 4 3 2" xfId="16791"/>
    <cellStyle name="Style 1 3 4 4" xfId="16792"/>
    <cellStyle name="Style 1 3 5" xfId="16793"/>
    <cellStyle name="Style 1 3 5 2" xfId="16794"/>
    <cellStyle name="Style 1 3 5 2 2" xfId="16795"/>
    <cellStyle name="Style 1 3 5 3" xfId="16796"/>
    <cellStyle name="Style 1 3 6" xfId="16797"/>
    <cellStyle name="Style 1 4" xfId="16798"/>
    <cellStyle name="Style 1 4 2" xfId="16799"/>
    <cellStyle name="Style 1 4 2 2" xfId="16800"/>
    <cellStyle name="Style 1 4 2 2 2" xfId="16801"/>
    <cellStyle name="Style 1 4 2 3" xfId="16802"/>
    <cellStyle name="Style 1 4 3" xfId="16803"/>
    <cellStyle name="Style 1 4 3 2" xfId="16804"/>
    <cellStyle name="Style 1 4 3 2 2" xfId="16805"/>
    <cellStyle name="Style 1 4 3 3" xfId="16806"/>
    <cellStyle name="Style 1 4 4" xfId="16807"/>
    <cellStyle name="Style 1 4 4 2" xfId="16808"/>
    <cellStyle name="Style 1 4 5" xfId="16809"/>
    <cellStyle name="Style 1 4 5 2" xfId="16810"/>
    <cellStyle name="Style 1 4 6" xfId="16811"/>
    <cellStyle name="Style 1 5" xfId="16812"/>
    <cellStyle name="Style 1 5 2" xfId="16813"/>
    <cellStyle name="Style 1 5 2 2" xfId="16814"/>
    <cellStyle name="Style 1 5 2 2 2" xfId="16815"/>
    <cellStyle name="Style 1 5 2 3" xfId="16816"/>
    <cellStyle name="Style 1 5 3" xfId="16817"/>
    <cellStyle name="Style 1 5 3 2" xfId="16818"/>
    <cellStyle name="Style 1 5 3 2 2" xfId="16819"/>
    <cellStyle name="Style 1 5 3 3" xfId="16820"/>
    <cellStyle name="Style 1 5 3 3 2" xfId="16821"/>
    <cellStyle name="Style 1 5 3 4" xfId="16822"/>
    <cellStyle name="Style 1 5 4" xfId="16823"/>
    <cellStyle name="Style 1 5 4 2" xfId="16824"/>
    <cellStyle name="Style 1 5 4 2 2" xfId="16825"/>
    <cellStyle name="Style 1 5 4 3" xfId="16826"/>
    <cellStyle name="Style 1 5 5" xfId="16827"/>
    <cellStyle name="Style 1 5 5 2" xfId="16828"/>
    <cellStyle name="Style 1 5 6" xfId="16829"/>
    <cellStyle name="Style 1 6" xfId="16830"/>
    <cellStyle name="Style 1 6 2" xfId="16831"/>
    <cellStyle name="Style 1 6 2 2" xfId="16832"/>
    <cellStyle name="Style 1 6 2 2 2" xfId="16833"/>
    <cellStyle name="Style 1 6 2 2 2 2" xfId="16834"/>
    <cellStyle name="Style 1 6 2 2 3" xfId="16835"/>
    <cellStyle name="Style 1 6 2 3" xfId="16836"/>
    <cellStyle name="Style 1 6 2 3 2" xfId="16837"/>
    <cellStyle name="Style 1 6 2 4" xfId="16838"/>
    <cellStyle name="Style 1 6 3" xfId="16839"/>
    <cellStyle name="Style 1 6 3 2" xfId="16840"/>
    <cellStyle name="Style 1 6 3 2 2" xfId="16841"/>
    <cellStyle name="Style 1 6 3 2 2 2" xfId="16842"/>
    <cellStyle name="Style 1 6 3 2 3" xfId="16843"/>
    <cellStyle name="Style 1 6 3 3" xfId="16844"/>
    <cellStyle name="Style 1 6 4" xfId="16845"/>
    <cellStyle name="Style 1 6 4 2" xfId="16846"/>
    <cellStyle name="Style 1 6 4 2 2" xfId="16847"/>
    <cellStyle name="Style 1 6 4 2 2 2" xfId="16848"/>
    <cellStyle name="Style 1 6 4 2 3" xfId="16849"/>
    <cellStyle name="Style 1 6 4 3" xfId="16850"/>
    <cellStyle name="Style 1 6 5" xfId="16851"/>
    <cellStyle name="Style 1 6 5 2" xfId="16852"/>
    <cellStyle name="Style 1 6 5 2 2" xfId="16853"/>
    <cellStyle name="Style 1 6 5 2 2 2" xfId="16854"/>
    <cellStyle name="Style 1 6 5 2 3" xfId="16855"/>
    <cellStyle name="Style 1 6 5 3" xfId="16856"/>
    <cellStyle name="Style 1 6 6" xfId="16857"/>
    <cellStyle name="Style 1 6 6 2" xfId="16858"/>
    <cellStyle name="Style 1 6 6 2 2" xfId="16859"/>
    <cellStyle name="Style 1 6 6 3" xfId="16860"/>
    <cellStyle name="Style 1 6 7" xfId="16861"/>
    <cellStyle name="Style 1 6 7 2" xfId="16862"/>
    <cellStyle name="Style 1 6 8" xfId="16863"/>
    <cellStyle name="Style 1 7" xfId="16864"/>
    <cellStyle name="Style 1 7 2" xfId="16865"/>
    <cellStyle name="Style 1 7 2 2" xfId="16866"/>
    <cellStyle name="Style 1 7 3" xfId="16867"/>
    <cellStyle name="Style 1 7 3 2" xfId="16868"/>
    <cellStyle name="Style 1 7 4" xfId="16869"/>
    <cellStyle name="Style 1 8" xfId="16870"/>
    <cellStyle name="Style 1 8 2" xfId="16871"/>
    <cellStyle name="Style 1 8 2 2" xfId="16872"/>
    <cellStyle name="Style 1 8 3" xfId="16873"/>
    <cellStyle name="Style 1 8 3 2" xfId="16874"/>
    <cellStyle name="Style 1 8 4" xfId="16875"/>
    <cellStyle name="Style 1 9" xfId="16876"/>
    <cellStyle name="Style 1 9 2" xfId="16877"/>
    <cellStyle name="Style 1 9 2 2" xfId="16878"/>
    <cellStyle name="Style 1 9 3" xfId="16879"/>
    <cellStyle name="Style 1 9 3 2" xfId="16880"/>
    <cellStyle name="Style 1 9 4" xfId="16881"/>
    <cellStyle name="Style 1_ Price Inputs" xfId="16882"/>
    <cellStyle name="Style 21" xfId="16883"/>
    <cellStyle name="Style 21 2" xfId="16884"/>
    <cellStyle name="Style 21 2 2" xfId="16885"/>
    <cellStyle name="Style 21 3" xfId="16886"/>
    <cellStyle name="Style 22" xfId="16887"/>
    <cellStyle name="Style 22 2" xfId="16888"/>
    <cellStyle name="Style 22 2 2" xfId="16889"/>
    <cellStyle name="Style 22 3" xfId="16890"/>
    <cellStyle name="Style 23" xfId="16891"/>
    <cellStyle name="Style 23 2" xfId="16892"/>
    <cellStyle name="Style 23 2 2" xfId="16893"/>
    <cellStyle name="Style 23 3" xfId="16894"/>
    <cellStyle name="Style 24" xfId="16895"/>
    <cellStyle name="Style 24 2" xfId="16896"/>
    <cellStyle name="Style 24 2 2" xfId="16897"/>
    <cellStyle name="Style 24 3" xfId="16898"/>
    <cellStyle name="Style 25" xfId="16899"/>
    <cellStyle name="Style 25 2" xfId="16900"/>
    <cellStyle name="Style 25 2 2" xfId="16901"/>
    <cellStyle name="Style 25 3" xfId="16902"/>
    <cellStyle name="Style 26" xfId="16903"/>
    <cellStyle name="Style 26 2" xfId="16904"/>
    <cellStyle name="Style 26 2 2" xfId="16905"/>
    <cellStyle name="Style 26 3" xfId="16906"/>
    <cellStyle name="Style 27" xfId="16907"/>
    <cellStyle name="Style 27 2" xfId="16908"/>
    <cellStyle name="Style 27 2 2" xfId="16909"/>
    <cellStyle name="Style 27 3" xfId="16910"/>
    <cellStyle name="Style 28" xfId="16911"/>
    <cellStyle name="Style 28 2" xfId="16912"/>
    <cellStyle name="Style 28 2 2" xfId="16913"/>
    <cellStyle name="Style 28 3" xfId="16914"/>
    <cellStyle name="Style 29" xfId="16915"/>
    <cellStyle name="Style 29 2" xfId="16916"/>
    <cellStyle name="Style 29 2 2" xfId="16917"/>
    <cellStyle name="Style 29 3" xfId="16918"/>
    <cellStyle name="Style 29 3 2" xfId="16919"/>
    <cellStyle name="Style 29 4" xfId="16920"/>
    <cellStyle name="Style 30" xfId="16921"/>
    <cellStyle name="Style 30 2" xfId="16922"/>
    <cellStyle name="Style 30 2 2" xfId="16923"/>
    <cellStyle name="Style 30 3" xfId="16924"/>
    <cellStyle name="Style 30 3 2" xfId="16925"/>
    <cellStyle name="Style 30 4" xfId="16926"/>
    <cellStyle name="Style 31" xfId="16927"/>
    <cellStyle name="Style 31 2" xfId="16928"/>
    <cellStyle name="Style 31 2 2" xfId="16929"/>
    <cellStyle name="Style 31 3" xfId="16930"/>
    <cellStyle name="Style 32" xfId="16931"/>
    <cellStyle name="Style 32 2" xfId="16932"/>
    <cellStyle name="Style 32 2 2" xfId="16933"/>
    <cellStyle name="Style 32 3" xfId="16934"/>
    <cellStyle name="Style 33" xfId="16935"/>
    <cellStyle name="Style 33 2" xfId="16936"/>
    <cellStyle name="Style 33 2 2" xfId="16937"/>
    <cellStyle name="Style 33 3" xfId="16938"/>
    <cellStyle name="Style 33 3 2" xfId="16939"/>
    <cellStyle name="Style 33 4" xfId="16940"/>
    <cellStyle name="Style 34" xfId="16941"/>
    <cellStyle name="Style 34 2" xfId="16942"/>
    <cellStyle name="Style 34 2 2" xfId="16943"/>
    <cellStyle name="Style 34 3" xfId="16944"/>
    <cellStyle name="Style 34 3 2" xfId="16945"/>
    <cellStyle name="Style 34 4" xfId="16946"/>
    <cellStyle name="Style 35" xfId="16947"/>
    <cellStyle name="Style 35 2" xfId="16948"/>
    <cellStyle name="Style 35 2 2" xfId="16949"/>
    <cellStyle name="Style 35 3" xfId="16950"/>
    <cellStyle name="Style 35 3 2" xfId="16951"/>
    <cellStyle name="Style 35 4" xfId="16952"/>
    <cellStyle name="Style 36" xfId="16953"/>
    <cellStyle name="Style 36 2" xfId="16954"/>
    <cellStyle name="Style 36 2 2" xfId="16955"/>
    <cellStyle name="Style 36 3" xfId="16956"/>
    <cellStyle name="Style 36 3 2" xfId="16957"/>
    <cellStyle name="Style 36 4" xfId="16958"/>
    <cellStyle name="Style 39" xfId="16959"/>
    <cellStyle name="Style 39 2" xfId="16960"/>
    <cellStyle name="Style 39 2 2" xfId="16961"/>
    <cellStyle name="Style 39 3" xfId="16962"/>
    <cellStyle name="Style 39 3 2" xfId="16963"/>
    <cellStyle name="Style 39 4" xfId="16964"/>
    <cellStyle name="STYLE1" xfId="16965"/>
    <cellStyle name="STYLE1 2" xfId="16966"/>
    <cellStyle name="STYLE2" xfId="16967"/>
    <cellStyle name="STYLE2 2" xfId="16968"/>
    <cellStyle name="STYLE3" xfId="16969"/>
    <cellStyle name="STYLE3 2" xfId="16970"/>
    <cellStyle name="SubHeading" xfId="16971"/>
    <cellStyle name="SubsidTitle" xfId="16972"/>
    <cellStyle name="sub-tl - Style3" xfId="16973"/>
    <cellStyle name="subtot - Style5" xfId="16974"/>
    <cellStyle name="Subtotal" xfId="16975"/>
    <cellStyle name="Sub-total" xfId="16976"/>
    <cellStyle name="Subtotal 2" xfId="16977"/>
    <cellStyle name="Sub-total 2" xfId="16978"/>
    <cellStyle name="Subtotal 2 2" xfId="16979"/>
    <cellStyle name="Sub-total 2 2" xfId="16980"/>
    <cellStyle name="Subtotal 2 2 2" xfId="16981"/>
    <cellStyle name="Sub-total 2 2 2" xfId="16982"/>
    <cellStyle name="Subtotal 2 3" xfId="16983"/>
    <cellStyle name="Sub-total 2 3" xfId="16984"/>
    <cellStyle name="Subtotal 2 3 2" xfId="16985"/>
    <cellStyle name="Sub-total 2 3 2" xfId="16986"/>
    <cellStyle name="Subtotal 2 4" xfId="16987"/>
    <cellStyle name="Sub-total 2 4" xfId="16988"/>
    <cellStyle name="Subtotal 3" xfId="16989"/>
    <cellStyle name="Sub-total 3" xfId="16990"/>
    <cellStyle name="Subtotal 3 2" xfId="16991"/>
    <cellStyle name="Sub-total 3 2" xfId="16992"/>
    <cellStyle name="Subtotal 3 2 2" xfId="16993"/>
    <cellStyle name="Sub-total 3 2 2" xfId="16994"/>
    <cellStyle name="Subtotal 3 3" xfId="16995"/>
    <cellStyle name="Sub-total 3 3" xfId="16996"/>
    <cellStyle name="Subtotal 3 3 2" xfId="16997"/>
    <cellStyle name="Sub-total 3 3 2" xfId="16998"/>
    <cellStyle name="Subtotal 3 4" xfId="16999"/>
    <cellStyle name="Sub-total 3 4" xfId="17000"/>
    <cellStyle name="Subtotal 4" xfId="17001"/>
    <cellStyle name="Sub-total 4" xfId="17002"/>
    <cellStyle name="Subtotal 4 2" xfId="17003"/>
    <cellStyle name="Sub-total 4 2" xfId="17004"/>
    <cellStyle name="Subtotal 4 2 2" xfId="17005"/>
    <cellStyle name="Sub-total 4 2 2" xfId="17006"/>
    <cellStyle name="Subtotal 4 3" xfId="17007"/>
    <cellStyle name="Sub-total 4 3" xfId="17008"/>
    <cellStyle name="Subtotal 4 3 2" xfId="17009"/>
    <cellStyle name="Sub-total 4 3 2" xfId="17010"/>
    <cellStyle name="Subtotal 4 4" xfId="17011"/>
    <cellStyle name="Sub-total 4 4" xfId="17012"/>
    <cellStyle name="Subtotal 5" xfId="17013"/>
    <cellStyle name="Sub-total 5" xfId="17014"/>
    <cellStyle name="Subtotal 5 2" xfId="17015"/>
    <cellStyle name="Sub-total 5 2" xfId="17016"/>
    <cellStyle name="Subtotal 5 2 2" xfId="17017"/>
    <cellStyle name="Sub-total 5 2 2" xfId="17018"/>
    <cellStyle name="Subtotal 5 3" xfId="17019"/>
    <cellStyle name="Sub-total 5 3" xfId="17020"/>
    <cellStyle name="Subtotal 5 3 2" xfId="17021"/>
    <cellStyle name="Sub-total 5 3 2" xfId="17022"/>
    <cellStyle name="Subtotal 5 4" xfId="17023"/>
    <cellStyle name="Sub-total 5 4" xfId="17024"/>
    <cellStyle name="Subtotal 6" xfId="17025"/>
    <cellStyle name="Sub-total 6" xfId="17026"/>
    <cellStyle name="Subtotal 6 2" xfId="17027"/>
    <cellStyle name="Sub-total 6 2" xfId="17028"/>
    <cellStyle name="Subtotal 6 2 2" xfId="17029"/>
    <cellStyle name="Sub-total 6 2 2" xfId="17030"/>
    <cellStyle name="Subtotal 6 3" xfId="17031"/>
    <cellStyle name="Sub-total 6 3" xfId="17032"/>
    <cellStyle name="Subtotal 6 3 2" xfId="17033"/>
    <cellStyle name="Sub-total 6 3 2" xfId="17034"/>
    <cellStyle name="Subtotal 6 4" xfId="17035"/>
    <cellStyle name="Sub-total 6 4" xfId="17036"/>
    <cellStyle name="Subtotal 7" xfId="17037"/>
    <cellStyle name="Sub-total 7" xfId="17038"/>
    <cellStyle name="Subtotal 7 2" xfId="17039"/>
    <cellStyle name="Sub-total 7 2" xfId="17040"/>
    <cellStyle name="Subtotal 8" xfId="17041"/>
    <cellStyle name="Sub-total 8" xfId="17042"/>
    <cellStyle name="Table Data" xfId="17043"/>
    <cellStyle name="Table Headings Bold" xfId="17044"/>
    <cellStyle name="Title 2" xfId="17045"/>
    <cellStyle name="Title 2 2" xfId="17046"/>
    <cellStyle name="Title 2 2 2" xfId="17047"/>
    <cellStyle name="Title 2 2 2 2" xfId="17048"/>
    <cellStyle name="Title 2 2 3" xfId="17049"/>
    <cellStyle name="Title 2 2 3 2" xfId="17050"/>
    <cellStyle name="Title 2 2 3 2 2" xfId="17051"/>
    <cellStyle name="Title 2 2 3 3" xfId="17052"/>
    <cellStyle name="Title 2 2 4" xfId="17053"/>
    <cellStyle name="Title 2 2 4 2" xfId="17054"/>
    <cellStyle name="Title 2 2 5" xfId="17055"/>
    <cellStyle name="Title 2 3" xfId="17056"/>
    <cellStyle name="Title 2 3 2" xfId="17057"/>
    <cellStyle name="Title 2 3 2 2" xfId="17058"/>
    <cellStyle name="Title 2 3 3" xfId="17059"/>
    <cellStyle name="Title 2 3 3 2" xfId="17060"/>
    <cellStyle name="Title 2 3 4" xfId="17061"/>
    <cellStyle name="Title 2 4" xfId="17062"/>
    <cellStyle name="Title 2 4 2" xfId="17063"/>
    <cellStyle name="Title 2 4 2 2" xfId="17064"/>
    <cellStyle name="Title 2 4 3" xfId="17065"/>
    <cellStyle name="Title 2 5" xfId="17066"/>
    <cellStyle name="Title 2 5 2" xfId="17067"/>
    <cellStyle name="Title 2 6" xfId="17068"/>
    <cellStyle name="Title 2 6 2" xfId="17069"/>
    <cellStyle name="Title 2 7" xfId="17070"/>
    <cellStyle name="Title 3" xfId="17071"/>
    <cellStyle name="Title 3 2" xfId="17072"/>
    <cellStyle name="Title 3 2 2" xfId="17073"/>
    <cellStyle name="Title 3 3" xfId="17074"/>
    <cellStyle name="Title 3 3 2" xfId="17075"/>
    <cellStyle name="Title 3 3 2 2" xfId="17076"/>
    <cellStyle name="Title 3 3 3" xfId="17077"/>
    <cellStyle name="Title 3 4" xfId="17078"/>
    <cellStyle name="Title 3 4 2" xfId="17079"/>
    <cellStyle name="Title 3 5" xfId="17080"/>
    <cellStyle name="Title 4" xfId="17081"/>
    <cellStyle name="Title 4 2" xfId="17082"/>
    <cellStyle name="Title 4 2 2" xfId="17083"/>
    <cellStyle name="Title 4 3" xfId="17084"/>
    <cellStyle name="Title 4 3 2" xfId="17085"/>
    <cellStyle name="Title 4 4" xfId="17086"/>
    <cellStyle name="Title 5" xfId="17087"/>
    <cellStyle name="Title 5 2" xfId="17088"/>
    <cellStyle name="Title 5 2 2" xfId="17089"/>
    <cellStyle name="Title 5 3" xfId="17090"/>
    <cellStyle name="Title 5 3 2" xfId="17091"/>
    <cellStyle name="Title 5 4" xfId="17092"/>
    <cellStyle name="Title 6" xfId="17093"/>
    <cellStyle name="Title 6 2" xfId="17094"/>
    <cellStyle name="Title 6 2 2" xfId="17095"/>
    <cellStyle name="Title 6 3" xfId="17096"/>
    <cellStyle name="Title 7" xfId="17097"/>
    <cellStyle name="Title 7 2" xfId="17098"/>
    <cellStyle name="Title: Major" xfId="17099"/>
    <cellStyle name="Title: Major 2" xfId="17100"/>
    <cellStyle name="Title: Major 2 2" xfId="17101"/>
    <cellStyle name="Title: Major 2 2 2" xfId="17102"/>
    <cellStyle name="Title: Major 2 3" xfId="17103"/>
    <cellStyle name="Title: Major 3" xfId="17104"/>
    <cellStyle name="Title: Major 3 2" xfId="17105"/>
    <cellStyle name="Title: Major 3 2 2" xfId="17106"/>
    <cellStyle name="Title: Major 3 3" xfId="17107"/>
    <cellStyle name="Title: Major 4" xfId="17108"/>
    <cellStyle name="Title: Major 4 2" xfId="17109"/>
    <cellStyle name="Title: Major 5" xfId="17110"/>
    <cellStyle name="Title: Minor" xfId="17111"/>
    <cellStyle name="Title: Minor 2" xfId="17112"/>
    <cellStyle name="Title: Minor 2 2" xfId="17113"/>
    <cellStyle name="Title: Minor 2 2 2" xfId="17114"/>
    <cellStyle name="Title: Minor 2 3" xfId="17115"/>
    <cellStyle name="Title: Minor 3" xfId="17116"/>
    <cellStyle name="Title: Minor 3 2" xfId="17117"/>
    <cellStyle name="Title: Minor 4" xfId="17118"/>
    <cellStyle name="Title: Worksheet" xfId="17119"/>
    <cellStyle name="Title: Worksheet 2" xfId="17120"/>
    <cellStyle name="Title: Worksheet 2 2" xfId="17121"/>
    <cellStyle name="Title: Worksheet 2 2 2" xfId="17122"/>
    <cellStyle name="Title: Worksheet 2 3" xfId="17123"/>
    <cellStyle name="Title: Worksheet 3" xfId="17124"/>
    <cellStyle name="Title: Worksheet 3 2" xfId="17125"/>
    <cellStyle name="Title: Worksheet 4" xfId="17126"/>
    <cellStyle name="Titles" xfId="17127"/>
    <cellStyle name="Total 2" xfId="17128"/>
    <cellStyle name="Total 2 2" xfId="17129"/>
    <cellStyle name="Total 2 2 2" xfId="17130"/>
    <cellStyle name="Total 2 2 2 2" xfId="17131"/>
    <cellStyle name="Total 2 2 3" xfId="17132"/>
    <cellStyle name="Total 2 2 3 2" xfId="17133"/>
    <cellStyle name="Total 2 2 3 2 2" xfId="17134"/>
    <cellStyle name="Total 2 2 3 3" xfId="17135"/>
    <cellStyle name="Total 2 2 4" xfId="17136"/>
    <cellStyle name="Total 2 2 4 2" xfId="17137"/>
    <cellStyle name="Total 2 2 5" xfId="17138"/>
    <cellStyle name="Total 2 3" xfId="17139"/>
    <cellStyle name="Total 2 3 2" xfId="17140"/>
    <cellStyle name="Total 2 3 2 2" xfId="17141"/>
    <cellStyle name="Total 2 3 3" xfId="17142"/>
    <cellStyle name="Total 2 3 3 2" xfId="17143"/>
    <cellStyle name="Total 2 3 4" xfId="17144"/>
    <cellStyle name="Total 2 3 4 2" xfId="17145"/>
    <cellStyle name="Total 2 3 5" xfId="17146"/>
    <cellStyle name="Total 2 4" xfId="17147"/>
    <cellStyle name="Total 2 4 2" xfId="17148"/>
    <cellStyle name="Total 2 4 2 2" xfId="17149"/>
    <cellStyle name="Total 2 4 3" xfId="17150"/>
    <cellStyle name="Total 2 5" xfId="17151"/>
    <cellStyle name="Total 2 5 2" xfId="17152"/>
    <cellStyle name="Total 2 6" xfId="17153"/>
    <cellStyle name="Total 3" xfId="17154"/>
    <cellStyle name="Total 3 2" xfId="17155"/>
    <cellStyle name="Total 3 2 2" xfId="17156"/>
    <cellStyle name="Total 3 2 2 2" xfId="17157"/>
    <cellStyle name="Total 3 2 3" xfId="17158"/>
    <cellStyle name="Total 3 2 3 2" xfId="17159"/>
    <cellStyle name="Total 3 2 4" xfId="17160"/>
    <cellStyle name="Total 3 3" xfId="17161"/>
    <cellStyle name="Total 3 3 2" xfId="17162"/>
    <cellStyle name="Total 3 4" xfId="17163"/>
    <cellStyle name="Total 4" xfId="17164"/>
    <cellStyle name="Total 4 2" xfId="17165"/>
    <cellStyle name="Total 4 2 2" xfId="17166"/>
    <cellStyle name="Total 4 3" xfId="17167"/>
    <cellStyle name="Total 4 3 2" xfId="17168"/>
    <cellStyle name="Total 4 4" xfId="17169"/>
    <cellStyle name="Total 5" xfId="17170"/>
    <cellStyle name="Total 5 2" xfId="17171"/>
    <cellStyle name="Total 5 2 2" xfId="17172"/>
    <cellStyle name="Total 5 3" xfId="17173"/>
    <cellStyle name="Total 5 3 2" xfId="17174"/>
    <cellStyle name="Total 5 4" xfId="17175"/>
    <cellStyle name="Total 6" xfId="17176"/>
    <cellStyle name="Total 6 2" xfId="17177"/>
    <cellStyle name="Total 9" xfId="17178"/>
    <cellStyle name="Total 9 2" xfId="17179"/>
    <cellStyle name="Total4 - Style4" xfId="17180"/>
    <cellStyle name="Total4 - Style4 2" xfId="17181"/>
    <cellStyle name="Total4 - Style4 2 2" xfId="17182"/>
    <cellStyle name="Total4 - Style4 2 2 2" xfId="17183"/>
    <cellStyle name="Total4 - Style4 2 3" xfId="17184"/>
    <cellStyle name="Total4 - Style4 3" xfId="17185"/>
    <cellStyle name="Total4 - Style4 3 2" xfId="17186"/>
    <cellStyle name="Total4 - Style4 4" xfId="17187"/>
    <cellStyle name="Totals" xfId="17188"/>
    <cellStyle name="Totals [0]" xfId="17189"/>
    <cellStyle name="Totals [2]" xfId="17190"/>
    <cellStyle name="Totals_FWB Summary" xfId="17191"/>
    <cellStyle name="UnProtectedCalc" xfId="17192"/>
    <cellStyle name="Warning Text 2" xfId="17193"/>
    <cellStyle name="Warning Text 2 2" xfId="17194"/>
    <cellStyle name="Warning Text 2 2 2" xfId="17195"/>
    <cellStyle name="Warning Text 2 2 2 2" xfId="17196"/>
    <cellStyle name="Warning Text 2 2 3" xfId="17197"/>
    <cellStyle name="Warning Text 2 2 3 2" xfId="17198"/>
    <cellStyle name="Warning Text 2 2 3 2 2" xfId="17199"/>
    <cellStyle name="Warning Text 2 2 3 3" xfId="17200"/>
    <cellStyle name="Warning Text 2 2 4" xfId="17201"/>
    <cellStyle name="Warning Text 2 2 4 2" xfId="17202"/>
    <cellStyle name="Warning Text 2 2 5" xfId="17203"/>
    <cellStyle name="Warning Text 2 3" xfId="17204"/>
    <cellStyle name="Warning Text 2 3 2" xfId="17205"/>
    <cellStyle name="Warning Text 2 3 2 2" xfId="17206"/>
    <cellStyle name="Warning Text 2 3 3" xfId="17207"/>
    <cellStyle name="Warning Text 2 4" xfId="17208"/>
    <cellStyle name="Warning Text 2 4 2" xfId="17209"/>
    <cellStyle name="Warning Text 2 4 2 2" xfId="17210"/>
    <cellStyle name="Warning Text 2 4 3" xfId="17211"/>
    <cellStyle name="Warning Text 2 5" xfId="17212"/>
    <cellStyle name="Warning Text 2 5 2" xfId="17213"/>
    <cellStyle name="Warning Text 2 6" xfId="17214"/>
    <cellStyle name="Warning Text 3" xfId="17215"/>
    <cellStyle name="Warning Text 3 2" xfId="17216"/>
    <cellStyle name="Warning Text 3 2 2" xfId="17217"/>
    <cellStyle name="Warning Text 3 3" xfId="17218"/>
    <cellStyle name="Warning Text 3 3 2" xfId="17219"/>
    <cellStyle name="Warning Text 3 3 2 2" xfId="17220"/>
    <cellStyle name="Warning Text 3 3 3" xfId="17221"/>
    <cellStyle name="Warning Text 3 4" xfId="17222"/>
    <cellStyle name="Warning Text 3 4 2" xfId="17223"/>
    <cellStyle name="Warning Text 3 5" xfId="17224"/>
    <cellStyle name="Warning Text 4" xfId="17225"/>
    <cellStyle name="Warning Text 4 2" xfId="17226"/>
    <cellStyle name="Warning Text 4 2 2" xfId="17227"/>
    <cellStyle name="Warning Text 4 3" xfId="17228"/>
    <cellStyle name="Warning Text 4 3 2" xfId="17229"/>
    <cellStyle name="Warning Text 4 4" xfId="17230"/>
    <cellStyle name="Warning Text 5" xfId="17231"/>
    <cellStyle name="Warning Text 5 2" xfId="17232"/>
    <cellStyle name="Warning Text 5 2 2" xfId="17233"/>
    <cellStyle name="Warning Text 5 3" xfId="17234"/>
    <cellStyle name="Warning Text 6" xfId="17235"/>
    <cellStyle name="Warning Text 6 2" xfId="17236"/>
    <cellStyle name="Warning Text 6 2 2" xfId="17237"/>
    <cellStyle name="Warning Text 6 3" xfId="17238"/>
    <cellStyle name="Year" xfId="17239"/>
    <cellStyle name="Year 2" xfId="172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customXml" Target="../customXml/item1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customXml" Target="../customXml/item4.xml"/><Relationship Id="rId61" Type="http://schemas.openxmlformats.org/officeDocument/2006/relationships/externalLink" Target="externalLinks/externalLink60.xml"/><Relationship Id="rId8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cquisition\Active%20Projects\NatG_834_Mint%20Farm_Ownership\Financial\LTSA%20Analysis\Mint%20Farm%20Maintenance%20Option%20Model_wo%20duct%20fir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enne/Local%20Settings/Temporary%20Internet%20Files/Content.Outlook/6WG4TTYU/After%20Plan%20Approval_(C)%20Ferndale%20prelim%20Proforma%20Sept%2020%202012_final%20w%20RY%20Summary%20Nov-12V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Misc/WC-RB%20Misc/WC-RB%20Overvi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EL%2009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enne/My%20Documents/Temp%20folder/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nergy_supply_ge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char/Local%20Settings/Temporary%20Internet%20Files/OLK4DD/Property%20Tax%20revised%20base%20on%20090508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PCA%203_Exhibit%20D.PCA%203%20(DFIT%20when%20i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NT\Temporary%20Internet%20Files\OLK2D\2.26E%20Regulatory%20Assets%20%20Liabilit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10/Production%20O&amp;M/Bakers%20O&amp;M/2010%20GRC%20Bakers%20Production%20O&amp;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%23%232011%20RFP_shared%20files%20on%20X\Optimization%20Analysis\Ferndale%20Updates\Ferndale%20Own_Inputs%20PSM%2015-1west%20cos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09/Workpapers/Final%20Order/WUTC%20Mtg%20PC%20&amp;%20Prodn%20O&amp;M%20Support%204.6.10/(C)%20WHE%20Proforma%20with%20ITC%2010%20Yr%20Amort%20-%20REBUTTAL%20(not%20formally%20submitted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allanc1/Local%20Settings/Temporary%20Internet%20Files/OLK4A/4-5-07%20PSE%20SPA-%20%201x7FA%20MMP%20vs%20CS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vil\.BHAM_ENG_GIG.BHAM.WA.ANVIL\BPcp\BE7706\PMC\Pc\Estimates\BE7706%20Shroud%20Estimate(%233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%23%20PCA%20&amp;%20RC%2006_2003%20TY\GRC\EL%2009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c\Charit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UP/TPrice99/Dummy%20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allanc1\Local%20Settings\Temporary%20Internet%20Files\OLK4A\4-5-07%20PSE%20SPA-%20%201x7FA%20MMP%20vs%20CS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%23%20PCA%20&amp;%20RC%2006_2003%20TY\PCA\New%20Plant-093003\FredDispatch%209.3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NT\Temporary%20Internet%20Files\OLK2F\Due%20Diligence\August%20New%20Model\Fred%20Value%209.1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0%20WT%20Budget\Major%20Maint%20ScheduleDraft%201-GRC%202009%20model%201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orary%20Internet%20Files\OLK2B5\MS2%20Cost%20Report%2002-01-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%20&amp;%20Accounting\Griffith%20Budget%2011-6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dailywallingfor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07/Workpapers/Update/DEM-WP(C)%20Costs%20not%20in%20AURORA%202007GRC%20Updat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WNP3/WNP3_Wbook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%23%23Post%202011_RFP%20Ferndale\Ferndale%20Aurora%20Inputs_0822_201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Elsea%20Projects/Encogen/Sept%2023%20Review/PSE%20Own%2011-99%20for%20$1yr00noboilerJ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t%20Accounting\Resource%20Costs\Forecast%20&amp;%20Variance\GRC\2006\Power%20Costs\Costs%20not%20in%20AURORA%2006GRC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schr/Local%20Settings/Temporary%20Internet%20Files/Content.Outlook/60SNDSAX/Archive/Oct%202011_Sep%202012%20Test%20Year_15Oct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EWFORMS\ARCOCP\CONC_ROM\CONC_ES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NT\Temporary%20Internet%20Files\OLKC0\Aurora%20Prices%20for%20RORC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cartwri\My%20Documents\Projects\PSE\Projects\Frederickson\Due%20Diligence\August\Fred%20Value%2008.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Pcp\BE8071\PMC\PC\Reports\Monthly\CR1025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WUTC\Puget%20Sound%20Energy\Quarterly%20Reporting\Misc\WC-RB%20Misc\WC-RB%20Overview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artwri\My%20Documents\Projects\PSE\Projects\BHP\Due%20Diligence\BHP%20IS.BS.CF%20Mode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cartwri\My%20Documents\Projects\PSE\Projects\BHP\Due%20Diligence\BHP.%2006.11%20Aurora%2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0107AD_Facilities%20Relocation%20Projec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enne/AppData/Local/Microsoft/Windows/Temporary%20Internet%20Files/Content.Outlook/YOALODJH/Copy%20of%20Prod%20Exp%202013%20by%20Plant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gulatory/PCORC/2013%20PCORC/Workpapers/As%20Filed/DEM-WP(C)%20Power%20Cost%20Summary%2013PCORC%20As%20Filed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%23Wild_Horse_Wind_Project\Financial\Finance\Post%2010-15-04%20Turbine%20Bid%20Proformas\RES-Post%2010-15-04\8.78%25%20WACC-RES-Hopkins%20Ridge%20Vestas%20V80%20Turbine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07/Sumas/Copy%2011-9%20Sumas%20Proforma%20-%20Current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emmer\Local%20Settings\Temporary%20Internet%20Files\OLK1B6\Goldendale%20Proforma%20v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quisition\Phase%202%20RFP%20Quantitative%20Analysis\PSM%20Input%20Assumptions\Gas%20Transport\Gas%20Transpor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AURORA%202006%20GRC/(C)_RC_092205/Copy%20of%20(C)_PSE_Hydro_Data_50yrs_07210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EASURY\DEBT%20MANAGEMENT\Debt%20Schedules\2006\Cash%20&amp;%20Accrual%20master%20sheets\RI05%20Cash&amp;Accrual-Actu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WUTC\Puget%20Sound%20Energy\Semi%20Annual%20Report\Jun_30_01\Proforma%20Adj_not%20used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Copy%20of%20field%20labor%20mh%20calcul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0422/Local%20Settings/Temporary%20Internet%20Files/OLK181/FW_Feb_FY05_upload_format_accl_wksh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REPWBook_PRA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Joel/Chelan/Pro%20Forma%20Models/PSE%20Incremental/Cash%20-%20No%20Defease/12-15%20Final%20for%20Board/12-15%20(Hydro)NoD%20CPUD-PSEIncremental-12152005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sarru/My%20Documents/PriceEstFor2005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cquisition\Active%20Projects\NatG_834_Mint%20Farm_Ownership\Financial\Proforma\Mint%20Farm%20Proforma%20-%20current(before%20Maintenance%20Change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PCORC\RORC%20Filing\PCA%20PCORC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t%20Accounting\Resource%20Costs\Capacity\CAP_WBook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cartwri\My%20Documents\Projects\PSE\Projects\BHP\Due%20Diligence\BHP%20IS.BS.CF%20Model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HydThermCont\ContDB\_MoPriceCalc_Suma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HydThermCont\ContDB\_MoPriceCalc_Spokan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winne/Local%20Settings/Temporary%20Internet%20Files/Content.Outlook/OTEUDXMP/Prelim%20analysis%20inputs/Reeval%20280%20Base%20w%20New%20Gas%20Prices_PSM%20III%2017.2_Final.xlsm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%23HydThermCont\ContDB\_MoPriceCalc_Spokan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c\Island%20Cogeneration%202001%20Budge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%23%20PCA%20&amp;%20RC%2006_2003%20TY\GRC\LaborInctvOH%200903%20GRC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t%20Accounting\Resource%20Costs\Forecast%20&amp;%20Variance\PCORC\RORC%20Filing\PC%20Summary%202004-2008%20Aurora%20+%20Not%20Auror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ley\CorpFinance\windows\temp\CBCWPI7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Forward-View/GLOBAL/feb_02/U-Park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enne/Documents/Copy%20of%20RJR-WP_(C)_Production_OM_2014_PCORC_Rvn_15May083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UP/RCFM/Buspln99/ELIM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-Cost Data"/>
      <sheetName val="Time Interval Tables"/>
      <sheetName val="Forecasted Runs"/>
      <sheetName val="Presentation Data"/>
      <sheetName val="Parts Comp Summary"/>
      <sheetName val="Final Escalation Calculation"/>
      <sheetName val="Original Escalation Calculation"/>
      <sheetName val="Chart sheet"/>
      <sheetName val="Index Chart"/>
      <sheetName val="MMP Summary Rev 2"/>
      <sheetName val="PartsSummary"/>
    </sheetNames>
    <sheetDataSet>
      <sheetData sheetId="0" refreshError="1">
        <row r="5">
          <cell r="J5">
            <v>37695</v>
          </cell>
          <cell r="K5">
            <v>38394.882544726148</v>
          </cell>
          <cell r="L5">
            <v>7391.2119888461548</v>
          </cell>
          <cell r="M5">
            <v>0</v>
          </cell>
          <cell r="N5">
            <v>0</v>
          </cell>
          <cell r="O5">
            <v>13807.4765625</v>
          </cell>
          <cell r="P5">
            <v>85302.594483100795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J6">
            <v>37695</v>
          </cell>
          <cell r="K6">
            <v>40648.272266916923</v>
          </cell>
          <cell r="L6">
            <v>7825.0010780769235</v>
          </cell>
          <cell r="M6">
            <v>0</v>
          </cell>
          <cell r="N6">
            <v>0</v>
          </cell>
          <cell r="O6">
            <v>13807.4765625</v>
          </cell>
          <cell r="P6">
            <v>90308.990568842419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J7">
            <v>37695</v>
          </cell>
          <cell r="K7">
            <v>12646.706977255384</v>
          </cell>
          <cell r="L7">
            <v>2434.5560146153848</v>
          </cell>
          <cell r="M7">
            <v>0</v>
          </cell>
          <cell r="N7">
            <v>0</v>
          </cell>
          <cell r="O7">
            <v>13807.4765625</v>
          </cell>
          <cell r="P7">
            <v>28097.414168951505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J8">
            <v>37695</v>
          </cell>
          <cell r="K8">
            <v>38689.576745944614</v>
          </cell>
          <cell r="L8">
            <v>7447.9421353846155</v>
          </cell>
          <cell r="M8">
            <v>0</v>
          </cell>
          <cell r="N8">
            <v>0</v>
          </cell>
          <cell r="O8">
            <v>13807.4765625</v>
          </cell>
          <cell r="P8">
            <v>85957.3218393774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J9">
            <v>37695</v>
          </cell>
          <cell r="K9">
            <v>3955.4829028578456</v>
          </cell>
          <cell r="L9">
            <v>761.45076415384619</v>
          </cell>
          <cell r="M9">
            <v>0</v>
          </cell>
          <cell r="N9">
            <v>0</v>
          </cell>
          <cell r="O9">
            <v>13807.4765625</v>
          </cell>
          <cell r="P9">
            <v>8787.9668248566522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J10">
            <v>37695</v>
          </cell>
          <cell r="K10">
            <v>11038.176671741538</v>
          </cell>
          <cell r="L10">
            <v>2124.9056734615388</v>
          </cell>
          <cell r="M10">
            <v>0</v>
          </cell>
          <cell r="N10">
            <v>0</v>
          </cell>
          <cell r="O10">
            <v>13807.4765625</v>
          </cell>
          <cell r="P10">
            <v>24523.713736213158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J11">
            <v>37695</v>
          </cell>
          <cell r="K11">
            <v>50867.100808504612</v>
          </cell>
          <cell r="L11">
            <v>9792.1780303846153</v>
          </cell>
          <cell r="M11">
            <v>0</v>
          </cell>
          <cell r="N11">
            <v>0</v>
          </cell>
          <cell r="O11">
            <v>13807.4765625</v>
          </cell>
          <cell r="P11">
            <v>115835.43934027823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J12">
            <v>37695</v>
          </cell>
          <cell r="K12">
            <v>59978.607061292299</v>
          </cell>
          <cell r="L12">
            <v>11546.189757692307</v>
          </cell>
          <cell r="M12">
            <v>0</v>
          </cell>
          <cell r="N12">
            <v>0</v>
          </cell>
          <cell r="O12">
            <v>13807.4765625</v>
          </cell>
          <cell r="P12">
            <v>136584.31853857712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J13">
            <v>37695</v>
          </cell>
          <cell r="K13">
            <v>56107.959370227691</v>
          </cell>
          <cell r="L13">
            <v>10801.070207307694</v>
          </cell>
          <cell r="M13">
            <v>0</v>
          </cell>
          <cell r="N13">
            <v>0</v>
          </cell>
          <cell r="O13">
            <v>13807.4765625</v>
          </cell>
          <cell r="P13">
            <v>127770.01285377308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J14">
            <v>37695</v>
          </cell>
          <cell r="K14">
            <v>45750.708280246152</v>
          </cell>
          <cell r="L14">
            <v>8807.2462038461545</v>
          </cell>
          <cell r="M14">
            <v>0</v>
          </cell>
          <cell r="N14">
            <v>0</v>
          </cell>
          <cell r="O14">
            <v>13807.4765625</v>
          </cell>
          <cell r="P14">
            <v>104184.30202503641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J15">
            <v>37695</v>
          </cell>
          <cell r="K15">
            <v>60087.819049993843</v>
          </cell>
          <cell r="L15">
            <v>11567.213626153847</v>
          </cell>
          <cell r="M15">
            <v>0</v>
          </cell>
          <cell r="N15">
            <v>0</v>
          </cell>
          <cell r="O15">
            <v>13807.4765625</v>
          </cell>
          <cell r="P15">
            <v>136833.01796298689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J16">
            <v>37695</v>
          </cell>
          <cell r="K16">
            <v>38179.092359224611</v>
          </cell>
          <cell r="L16">
            <v>7349.6712703846151</v>
          </cell>
          <cell r="M16">
            <v>0</v>
          </cell>
          <cell r="N16">
            <v>0</v>
          </cell>
          <cell r="O16">
            <v>13807.4765625</v>
          </cell>
          <cell r="P16">
            <v>86942.087650972113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J17">
            <v>37695</v>
          </cell>
          <cell r="K17">
            <v>37660.719507544614</v>
          </cell>
          <cell r="L17">
            <v>7249.8818353846154</v>
          </cell>
          <cell r="M17">
            <v>0</v>
          </cell>
          <cell r="N17">
            <v>0</v>
          </cell>
          <cell r="O17">
            <v>14152.663476562497</v>
          </cell>
          <cell r="P17">
            <v>85761.640051993047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J18">
            <v>38637.375</v>
          </cell>
          <cell r="K18">
            <v>40285.752114398769</v>
          </cell>
          <cell r="L18">
            <v>7755.2140877307684</v>
          </cell>
          <cell r="M18">
            <v>0</v>
          </cell>
          <cell r="N18">
            <v>0</v>
          </cell>
          <cell r="O18">
            <v>14152.663476562497</v>
          </cell>
          <cell r="P18">
            <v>89501.863006918182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J19">
            <v>38637.375</v>
          </cell>
          <cell r="K19">
            <v>35123.252734969843</v>
          </cell>
          <cell r="L19">
            <v>6761.4064556538451</v>
          </cell>
          <cell r="M19">
            <v>0</v>
          </cell>
          <cell r="N19">
            <v>0</v>
          </cell>
          <cell r="O19">
            <v>14152.663476562497</v>
          </cell>
          <cell r="P19">
            <v>78032.465317162685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J20">
            <v>38637.375</v>
          </cell>
          <cell r="K20">
            <v>38764.493600955684</v>
          </cell>
          <cell r="L20">
            <v>7462.3640145576901</v>
          </cell>
          <cell r="M20">
            <v>0</v>
          </cell>
          <cell r="N20">
            <v>0</v>
          </cell>
          <cell r="O20">
            <v>14152.663476562497</v>
          </cell>
          <cell r="P20">
            <v>86122.120444792192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J21">
            <v>38637.375</v>
          </cell>
          <cell r="K21">
            <v>7929.3954095012296</v>
          </cell>
          <cell r="L21">
            <v>1526.4493216442304</v>
          </cell>
          <cell r="M21">
            <v>0</v>
          </cell>
          <cell r="N21">
            <v>0</v>
          </cell>
          <cell r="O21">
            <v>14152.663476562497</v>
          </cell>
          <cell r="P21">
            <v>17616.542435488216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J22">
            <v>38637.375</v>
          </cell>
          <cell r="K22">
            <v>14564.229003959077</v>
          </cell>
          <cell r="L22">
            <v>2803.6888482980767</v>
          </cell>
          <cell r="M22">
            <v>0</v>
          </cell>
          <cell r="N22">
            <v>0</v>
          </cell>
          <cell r="O22">
            <v>14152.663476562497</v>
          </cell>
          <cell r="P22">
            <v>32356.988778864801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J23">
            <v>38637.375</v>
          </cell>
          <cell r="K23">
            <v>52692.97801255199</v>
          </cell>
          <cell r="L23">
            <v>10143.668765249999</v>
          </cell>
          <cell r="M23">
            <v>0</v>
          </cell>
          <cell r="N23">
            <v>0</v>
          </cell>
          <cell r="O23">
            <v>14152.663476562497</v>
          </cell>
          <cell r="P23">
            <v>119999.323078064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J24">
            <v>38637.375</v>
          </cell>
          <cell r="K24">
            <v>60095.216422505531</v>
          </cell>
          <cell r="L24">
            <v>11568.637658336536</v>
          </cell>
          <cell r="M24">
            <v>0</v>
          </cell>
          <cell r="N24">
            <v>0</v>
          </cell>
          <cell r="O24">
            <v>14152.663476562497</v>
          </cell>
          <cell r="P24">
            <v>136856.66597193643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J25">
            <v>38637.375</v>
          </cell>
          <cell r="K25">
            <v>51666.910947447686</v>
          </cell>
          <cell r="L25">
            <v>9946.1455879326913</v>
          </cell>
          <cell r="M25">
            <v>0</v>
          </cell>
          <cell r="N25">
            <v>0</v>
          </cell>
          <cell r="O25">
            <v>14152.663476562497</v>
          </cell>
          <cell r="P25">
            <v>117662.62931184941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J26">
            <v>38637.375</v>
          </cell>
          <cell r="K26">
            <v>45851.159037651691</v>
          </cell>
          <cell r="L26">
            <v>8826.5834903076902</v>
          </cell>
          <cell r="M26">
            <v>0</v>
          </cell>
          <cell r="N26">
            <v>0</v>
          </cell>
          <cell r="O26">
            <v>14152.663476562497</v>
          </cell>
          <cell r="P26">
            <v>104418.2404257395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J27">
            <v>38637.375</v>
          </cell>
          <cell r="K27">
            <v>57339.138789499382</v>
          </cell>
          <cell r="L27">
            <v>11038.078565740383</v>
          </cell>
          <cell r="M27">
            <v>0</v>
          </cell>
          <cell r="N27">
            <v>0</v>
          </cell>
          <cell r="O27">
            <v>14152.663476562497</v>
          </cell>
          <cell r="P27">
            <v>130580.16646886129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J28">
            <v>38637.375</v>
          </cell>
          <cell r="K28">
            <v>38644.055397042459</v>
          </cell>
          <cell r="L28">
            <v>7439.1790420384605</v>
          </cell>
          <cell r="M28">
            <v>0</v>
          </cell>
          <cell r="N28">
            <v>0</v>
          </cell>
          <cell r="O28">
            <v>14152.663476562497</v>
          </cell>
          <cell r="P28">
            <v>88005.283883018696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J29">
            <v>38637.375</v>
          </cell>
          <cell r="K29">
            <v>39296.685952287691</v>
          </cell>
          <cell r="L29">
            <v>7564.8137741826913</v>
          </cell>
          <cell r="M29">
            <v>0</v>
          </cell>
          <cell r="N29">
            <v>0</v>
          </cell>
          <cell r="O29">
            <v>14506.480063476558</v>
          </cell>
          <cell r="P29">
            <v>89491.539315969043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J30">
            <v>39602.366999999998</v>
          </cell>
          <cell r="K30">
            <v>42739.642769727427</v>
          </cell>
          <cell r="L30">
            <v>8227.6006358561535</v>
          </cell>
          <cell r="M30">
            <v>0</v>
          </cell>
          <cell r="N30">
            <v>0</v>
          </cell>
          <cell r="O30">
            <v>14506.480063476558</v>
          </cell>
          <cell r="P30">
            <v>94960.591034077224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J31">
            <v>39602.366999999998</v>
          </cell>
          <cell r="K31">
            <v>41920.06348818414</v>
          </cell>
          <cell r="L31">
            <v>8069.8274168732305</v>
          </cell>
          <cell r="M31">
            <v>0</v>
          </cell>
          <cell r="N31">
            <v>0</v>
          </cell>
          <cell r="O31">
            <v>14506.480063476558</v>
          </cell>
          <cell r="P31">
            <v>93139.618093476034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J32">
            <v>39602.366999999998</v>
          </cell>
          <cell r="K32">
            <v>38226.944812785099</v>
          </cell>
          <cell r="L32">
            <v>7358.8831133441536</v>
          </cell>
          <cell r="M32">
            <v>0</v>
          </cell>
          <cell r="N32">
            <v>0</v>
          </cell>
          <cell r="O32">
            <v>14506.480063476558</v>
          </cell>
          <cell r="P32">
            <v>84934.10420875813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J33">
            <v>39602.366999999998</v>
          </cell>
          <cell r="K33">
            <v>846.39536547839987</v>
          </cell>
          <cell r="L33">
            <v>162.93545279999998</v>
          </cell>
          <cell r="M33">
            <v>0</v>
          </cell>
          <cell r="N33">
            <v>0</v>
          </cell>
          <cell r="O33">
            <v>14506.480063476558</v>
          </cell>
          <cell r="P33">
            <v>1880.5539528576001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J34">
            <v>39602.366999999998</v>
          </cell>
          <cell r="K34">
            <v>8328.4218840811118</v>
          </cell>
          <cell r="L34">
            <v>1603.2639663913844</v>
          </cell>
          <cell r="M34">
            <v>0</v>
          </cell>
          <cell r="N34">
            <v>0</v>
          </cell>
          <cell r="O34">
            <v>14506.480063476558</v>
          </cell>
          <cell r="P34">
            <v>18504.409799458161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J35">
            <v>39602.366999999998</v>
          </cell>
          <cell r="K35">
            <v>47305.85081828534</v>
          </cell>
          <cell r="L35">
            <v>9106.619125696614</v>
          </cell>
          <cell r="M35">
            <v>0</v>
          </cell>
          <cell r="N35">
            <v>0</v>
          </cell>
          <cell r="O35">
            <v>14506.480063476558</v>
          </cell>
          <cell r="P35">
            <v>107735.57701172256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J36">
            <v>39602.366999999998</v>
          </cell>
          <cell r="K36">
            <v>57025.535084371571</v>
          </cell>
          <cell r="L36">
            <v>10977.708242627998</v>
          </cell>
          <cell r="M36">
            <v>0</v>
          </cell>
          <cell r="N36">
            <v>0</v>
          </cell>
          <cell r="O36">
            <v>14506.480063476558</v>
          </cell>
          <cell r="P36">
            <v>129871.43916545429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J37">
            <v>39602.366999999998</v>
          </cell>
          <cell r="K37">
            <v>50397.757503628869</v>
          </cell>
          <cell r="L37">
            <v>9701.827034836153</v>
          </cell>
          <cell r="M37">
            <v>0</v>
          </cell>
          <cell r="N37">
            <v>0</v>
          </cell>
          <cell r="O37">
            <v>14506.480063476558</v>
          </cell>
          <cell r="P37">
            <v>114777.1658437562</v>
          </cell>
          <cell r="Q37">
            <v>0</v>
          </cell>
          <cell r="R37">
            <v>336474.45525</v>
          </cell>
          <cell r="S37">
            <v>0</v>
          </cell>
          <cell r="T37">
            <v>5725636.3341581393</v>
          </cell>
          <cell r="U37">
            <v>47658.619943999998</v>
          </cell>
          <cell r="V37">
            <v>0</v>
          </cell>
          <cell r="W37">
            <v>183811.55768999999</v>
          </cell>
          <cell r="X37">
            <v>20423.506409999998</v>
          </cell>
        </row>
        <row r="38">
          <cell r="J38">
            <v>39602.366999999998</v>
          </cell>
          <cell r="K38">
            <v>48157.603974939455</v>
          </cell>
          <cell r="L38">
            <v>9270.5859808019995</v>
          </cell>
          <cell r="M38">
            <v>0</v>
          </cell>
          <cell r="N38">
            <v>0</v>
          </cell>
          <cell r="O38">
            <v>14506.480063476558</v>
          </cell>
          <cell r="P38">
            <v>109675.38183959002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J39">
            <v>39602.366999999998</v>
          </cell>
          <cell r="K39">
            <v>59866.43942615456</v>
          </cell>
          <cell r="L39">
            <v>11524.596912119076</v>
          </cell>
          <cell r="M39">
            <v>0</v>
          </cell>
          <cell r="N39">
            <v>0</v>
          </cell>
          <cell r="O39">
            <v>14506.480063476558</v>
          </cell>
          <cell r="P39">
            <v>136341.38872143591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J40">
            <v>39602.366999999998</v>
          </cell>
          <cell r="K40">
            <v>39950.505541924394</v>
          </cell>
          <cell r="L40">
            <v>7690.6774015511537</v>
          </cell>
          <cell r="M40">
            <v>0</v>
          </cell>
          <cell r="N40">
            <v>0</v>
          </cell>
          <cell r="O40">
            <v>14506.480063476558</v>
          </cell>
          <cell r="P40">
            <v>90984.322066258348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J41">
            <v>39602.366999999998</v>
          </cell>
          <cell r="K41">
            <v>58128.79923564721</v>
          </cell>
          <cell r="L41">
            <v>11190.09225532223</v>
          </cell>
          <cell r="M41">
            <v>0</v>
          </cell>
          <cell r="N41">
            <v>0</v>
          </cell>
          <cell r="O41">
            <v>14869.142065063474</v>
          </cell>
          <cell r="P41">
            <v>132384.04168455082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J42">
            <v>40593.745499999997</v>
          </cell>
          <cell r="K42">
            <v>56586.934601851994</v>
          </cell>
          <cell r="L42">
            <v>10893.275398200463</v>
          </cell>
          <cell r="M42">
            <v>0</v>
          </cell>
          <cell r="N42">
            <v>0</v>
          </cell>
          <cell r="O42">
            <v>14869.142065063474</v>
          </cell>
          <cell r="P42">
            <v>125725.23956363305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J43">
            <v>40593.745499999997</v>
          </cell>
          <cell r="K43">
            <v>48915.091613695055</v>
          </cell>
          <cell r="L43">
            <v>9416.4062398026945</v>
          </cell>
          <cell r="M43">
            <v>0</v>
          </cell>
          <cell r="N43">
            <v>0</v>
          </cell>
          <cell r="O43">
            <v>14869.142065063474</v>
          </cell>
          <cell r="P43">
            <v>108679.88617301059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J44">
            <v>40593.745499999997</v>
          </cell>
          <cell r="K44">
            <v>55275.576660760402</v>
          </cell>
          <cell r="L44">
            <v>10640.832262723387</v>
          </cell>
          <cell r="M44">
            <v>0</v>
          </cell>
          <cell r="N44">
            <v>0</v>
          </cell>
          <cell r="O44">
            <v>14869.142065063474</v>
          </cell>
          <cell r="P44">
            <v>122811.65549237261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J45">
            <v>40593.745499999997</v>
          </cell>
          <cell r="K45">
            <v>33158.323297755618</v>
          </cell>
          <cell r="L45">
            <v>6383.1474520833463</v>
          </cell>
          <cell r="M45">
            <v>0</v>
          </cell>
          <cell r="N45">
            <v>0</v>
          </cell>
          <cell r="O45">
            <v>14869.142065063474</v>
          </cell>
          <cell r="P45">
            <v>73671.390215265012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J46">
            <v>40593.745499999997</v>
          </cell>
          <cell r="K46">
            <v>67418.275970874165</v>
          </cell>
          <cell r="L46">
            <v>12978.364214105655</v>
          </cell>
          <cell r="M46">
            <v>0</v>
          </cell>
          <cell r="N46">
            <v>0</v>
          </cell>
          <cell r="O46">
            <v>14869.142065063474</v>
          </cell>
          <cell r="P46">
            <v>149790.38813542426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J47">
            <v>40593.745499999997</v>
          </cell>
          <cell r="K47">
            <v>90342.89637178526</v>
          </cell>
          <cell r="L47">
            <v>17391.47132413731</v>
          </cell>
          <cell r="M47">
            <v>0</v>
          </cell>
          <cell r="N47">
            <v>0</v>
          </cell>
          <cell r="O47">
            <v>14869.142065063474</v>
          </cell>
          <cell r="P47">
            <v>205737.30630917536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J48">
            <v>40593.745499999997</v>
          </cell>
          <cell r="K48">
            <v>94000.233321298001</v>
          </cell>
          <cell r="L48">
            <v>18095.527461748847</v>
          </cell>
          <cell r="M48">
            <v>0</v>
          </cell>
          <cell r="N48">
            <v>0</v>
          </cell>
          <cell r="O48">
            <v>14869.142065063474</v>
          </cell>
          <cell r="P48">
            <v>214066.13660437899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J49">
            <v>40593.745499999997</v>
          </cell>
          <cell r="K49">
            <v>90053.49333584492</v>
          </cell>
          <cell r="L49">
            <v>17335.759754076924</v>
          </cell>
          <cell r="M49">
            <v>0</v>
          </cell>
          <cell r="N49">
            <v>0</v>
          </cell>
          <cell r="O49">
            <v>14869.142065063474</v>
          </cell>
          <cell r="P49">
            <v>205078.25060647752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J50">
            <v>40593.745499999997</v>
          </cell>
          <cell r="K50">
            <v>91134.705302690971</v>
          </cell>
          <cell r="L50">
            <v>17543.898608064232</v>
          </cell>
          <cell r="M50">
            <v>0</v>
          </cell>
          <cell r="N50">
            <v>0</v>
          </cell>
          <cell r="O50">
            <v>14869.142065063474</v>
          </cell>
          <cell r="P50">
            <v>207540.48777776246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J51">
            <v>40593.745499999997</v>
          </cell>
          <cell r="K51">
            <v>100918.09902211366</v>
          </cell>
          <cell r="L51">
            <v>19427.252121813464</v>
          </cell>
          <cell r="M51">
            <v>0</v>
          </cell>
          <cell r="N51">
            <v>0</v>
          </cell>
          <cell r="O51">
            <v>14869.142065063474</v>
          </cell>
          <cell r="P51">
            <v>229820.14839560317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J52">
            <v>40593.745499999997</v>
          </cell>
          <cell r="K52">
            <v>66615.29551273433</v>
          </cell>
          <cell r="L52">
            <v>12823.786353837462</v>
          </cell>
          <cell r="M52">
            <v>0</v>
          </cell>
          <cell r="N52">
            <v>0</v>
          </cell>
          <cell r="O52">
            <v>14869.142065063474</v>
          </cell>
          <cell r="P52">
            <v>151702.59099707042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J53">
            <v>40593.745499999997</v>
          </cell>
          <cell r="K53">
            <v>60467.861987227072</v>
          </cell>
          <cell r="L53">
            <v>11640.373842510347</v>
          </cell>
          <cell r="M53">
            <v>0</v>
          </cell>
          <cell r="N53">
            <v>0</v>
          </cell>
          <cell r="O53">
            <v>15240.870616690057</v>
          </cell>
          <cell r="P53">
            <v>137703.07952416205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J54">
            <v>41607.740999999987</v>
          </cell>
          <cell r="K54">
            <v>82194.230001301956</v>
          </cell>
          <cell r="L54">
            <v>15822.811216883074</v>
          </cell>
          <cell r="M54">
            <v>0</v>
          </cell>
          <cell r="N54">
            <v>0</v>
          </cell>
          <cell r="O54">
            <v>15240.870616690057</v>
          </cell>
          <cell r="P54">
            <v>182618.74677982958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J55">
            <v>41607.740999999987</v>
          </cell>
          <cell r="K55">
            <v>64052.389601339499</v>
          </cell>
          <cell r="L55">
            <v>12330.413809292766</v>
          </cell>
          <cell r="M55">
            <v>0</v>
          </cell>
          <cell r="N55">
            <v>0</v>
          </cell>
          <cell r="O55">
            <v>15240.870616690057</v>
          </cell>
          <cell r="P55">
            <v>142311.29261828627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J56">
            <v>41607.740999999987</v>
          </cell>
          <cell r="K56">
            <v>60290.855599149065</v>
          </cell>
          <cell r="L56">
            <v>11606.299204148305</v>
          </cell>
          <cell r="M56">
            <v>0</v>
          </cell>
          <cell r="N56">
            <v>0</v>
          </cell>
          <cell r="O56">
            <v>15240.870616690057</v>
          </cell>
          <cell r="P56">
            <v>133953.93437746025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J57">
            <v>41607.740999999987</v>
          </cell>
          <cell r="K57">
            <v>27085.350608139957</v>
          </cell>
          <cell r="L57">
            <v>5214.0690339078456</v>
          </cell>
          <cell r="M57">
            <v>0</v>
          </cell>
          <cell r="N57">
            <v>0</v>
          </cell>
          <cell r="O57">
            <v>15240.870616690057</v>
          </cell>
          <cell r="P57">
            <v>60178.102332395662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J58">
            <v>41607.740999999987</v>
          </cell>
          <cell r="K58">
            <v>60279.276759225068</v>
          </cell>
          <cell r="L58">
            <v>11604.070218023306</v>
          </cell>
          <cell r="M58">
            <v>0</v>
          </cell>
          <cell r="N58">
            <v>0</v>
          </cell>
          <cell r="O58">
            <v>15240.870616690057</v>
          </cell>
          <cell r="P58">
            <v>133928.20856634123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J59">
            <v>41607.740999999987</v>
          </cell>
          <cell r="K59">
            <v>86971.766235543648</v>
          </cell>
          <cell r="L59">
            <v>16742.511467314613</v>
          </cell>
          <cell r="M59">
            <v>0</v>
          </cell>
          <cell r="N59">
            <v>0</v>
          </cell>
          <cell r="O59">
            <v>15240.870616690057</v>
          </cell>
          <cell r="P59">
            <v>198063.52842306378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J60">
            <v>41607.740999999987</v>
          </cell>
          <cell r="K60">
            <v>94690.612828079466</v>
          </cell>
          <cell r="L60">
            <v>18228.429060846916</v>
          </cell>
          <cell r="M60">
            <v>0</v>
          </cell>
          <cell r="N60">
            <v>0</v>
          </cell>
          <cell r="O60">
            <v>15240.870616690057</v>
          </cell>
          <cell r="P60">
            <v>215641.89963072113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J61">
            <v>41607.740999999987</v>
          </cell>
          <cell r="K61">
            <v>92860.942356888874</v>
          </cell>
          <cell r="L61">
            <v>17876.208102583845</v>
          </cell>
          <cell r="M61">
            <v>0</v>
          </cell>
          <cell r="N61">
            <v>0</v>
          </cell>
          <cell r="O61">
            <v>15240.870616690057</v>
          </cell>
          <cell r="P61">
            <v>211475.13373575194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J62">
            <v>41607.740999999987</v>
          </cell>
          <cell r="K62">
            <v>91258.217148208671</v>
          </cell>
          <cell r="L62">
            <v>17567.675272370765</v>
          </cell>
          <cell r="M62">
            <v>0</v>
          </cell>
          <cell r="N62">
            <v>0</v>
          </cell>
          <cell r="O62">
            <v>15240.870616690057</v>
          </cell>
          <cell r="P62">
            <v>207825.1973982045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J63">
            <v>41607.740999999987</v>
          </cell>
          <cell r="K63">
            <v>97886.443901502993</v>
          </cell>
          <cell r="L63">
            <v>18843.64294818461</v>
          </cell>
          <cell r="M63">
            <v>0</v>
          </cell>
          <cell r="N63">
            <v>0</v>
          </cell>
          <cell r="O63">
            <v>15240.870616690057</v>
          </cell>
          <cell r="P63">
            <v>222919.86587245588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J64">
            <v>41607.740999999987</v>
          </cell>
          <cell r="K64">
            <v>77338.598945172838</v>
          </cell>
          <cell r="L64">
            <v>14888.077312340767</v>
          </cell>
          <cell r="M64">
            <v>0</v>
          </cell>
          <cell r="N64">
            <v>0</v>
          </cell>
          <cell r="O64">
            <v>15240.870616690057</v>
          </cell>
          <cell r="P64">
            <v>176125.61470686822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J65">
            <v>41607.740999999987</v>
          </cell>
          <cell r="K65">
            <v>44797.348842923755</v>
          </cell>
          <cell r="L65">
            <v>8623.7196181193049</v>
          </cell>
          <cell r="M65">
            <v>7387648.1877437988</v>
          </cell>
          <cell r="N65">
            <v>0</v>
          </cell>
          <cell r="O65">
            <v>15621.892382107309</v>
          </cell>
          <cell r="P65">
            <v>102018.4062009106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J66">
            <v>42648.123</v>
          </cell>
          <cell r="K66">
            <v>54572.940474141142</v>
          </cell>
          <cell r="L66">
            <v>10505.571189837232</v>
          </cell>
          <cell r="M66">
            <v>0</v>
          </cell>
          <cell r="N66">
            <v>0</v>
          </cell>
          <cell r="O66">
            <v>15621.892382107309</v>
          </cell>
          <cell r="P66">
            <v>121248.89570463663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J67">
            <v>42648.123</v>
          </cell>
          <cell r="K67">
            <v>48833.458376307761</v>
          </cell>
          <cell r="L67">
            <v>9400.6914225438468</v>
          </cell>
          <cell r="M67">
            <v>0</v>
          </cell>
          <cell r="N67">
            <v>0</v>
          </cell>
          <cell r="O67">
            <v>15621.892382107309</v>
          </cell>
          <cell r="P67">
            <v>108497.0472568042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J68">
            <v>42648.123</v>
          </cell>
          <cell r="K68">
            <v>44841.700513222771</v>
          </cell>
          <cell r="L68">
            <v>8632.2575423298476</v>
          </cell>
          <cell r="M68">
            <v>0</v>
          </cell>
          <cell r="N68">
            <v>0</v>
          </cell>
          <cell r="O68">
            <v>15621.892382107309</v>
          </cell>
          <cell r="P68">
            <v>99628.252051446121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J69">
            <v>42648.123</v>
          </cell>
          <cell r="K69">
            <v>23930.491470313329</v>
          </cell>
          <cell r="L69">
            <v>4606.7424545007698</v>
          </cell>
          <cell r="M69">
            <v>0</v>
          </cell>
          <cell r="N69">
            <v>0</v>
          </cell>
          <cell r="O69">
            <v>15621.892382107309</v>
          </cell>
          <cell r="P69">
            <v>53168.21192399531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J70">
            <v>42648.123</v>
          </cell>
          <cell r="K70">
            <v>47808.952035603805</v>
          </cell>
          <cell r="L70">
            <v>9203.4686926855393</v>
          </cell>
          <cell r="M70">
            <v>0</v>
          </cell>
          <cell r="N70">
            <v>0</v>
          </cell>
          <cell r="O70">
            <v>15621.892382107309</v>
          </cell>
          <cell r="P70">
            <v>106220.82278779995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J71">
            <v>42648.123</v>
          </cell>
          <cell r="K71">
            <v>64205.618242010169</v>
          </cell>
          <cell r="L71">
            <v>12359.911109216539</v>
          </cell>
          <cell r="M71">
            <v>0</v>
          </cell>
          <cell r="N71">
            <v>0</v>
          </cell>
          <cell r="O71">
            <v>15621.892382107309</v>
          </cell>
          <cell r="P71">
            <v>146217.09441223988</v>
          </cell>
          <cell r="Q71">
            <v>0</v>
          </cell>
          <cell r="R71">
            <v>0</v>
          </cell>
          <cell r="S71">
            <v>4760680.0858925767</v>
          </cell>
          <cell r="T71">
            <v>20826145.029530343</v>
          </cell>
          <cell r="U71">
            <v>72708.957125999994</v>
          </cell>
          <cell r="V71">
            <v>476107.13425580994</v>
          </cell>
          <cell r="W71">
            <v>428802.71964961494</v>
          </cell>
          <cell r="X71">
            <v>142934.23988320498</v>
          </cell>
        </row>
        <row r="72">
          <cell r="J72">
            <v>42648.123</v>
          </cell>
          <cell r="K72">
            <v>68884.674853869743</v>
          </cell>
          <cell r="L72">
            <v>13260.653526797309</v>
          </cell>
          <cell r="M72">
            <v>0</v>
          </cell>
          <cell r="N72">
            <v>0</v>
          </cell>
          <cell r="O72">
            <v>15621.892382107309</v>
          </cell>
          <cell r="P72">
            <v>156872.82955052156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J73">
            <v>42648.123</v>
          </cell>
          <cell r="K73">
            <v>71284.319159131788</v>
          </cell>
          <cell r="L73">
            <v>13722.597374062847</v>
          </cell>
          <cell r="M73">
            <v>0</v>
          </cell>
          <cell r="N73">
            <v>0</v>
          </cell>
          <cell r="O73">
            <v>15621.892382107309</v>
          </cell>
          <cell r="P73">
            <v>162337.60082047124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J74">
            <v>42648.123</v>
          </cell>
          <cell r="K74">
            <v>67405.562722564704</v>
          </cell>
          <cell r="L74">
            <v>12975.916848543002</v>
          </cell>
          <cell r="M74">
            <v>0</v>
          </cell>
          <cell r="N74">
            <v>0</v>
          </cell>
          <cell r="O74">
            <v>15621.892382107309</v>
          </cell>
          <cell r="P74">
            <v>153504.4097132711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J75">
            <v>42648.123</v>
          </cell>
          <cell r="K75">
            <v>80167.033219622099</v>
          </cell>
          <cell r="L75">
            <v>15432.565429855385</v>
          </cell>
          <cell r="M75">
            <v>0</v>
          </cell>
          <cell r="N75">
            <v>0</v>
          </cell>
          <cell r="O75">
            <v>15621.892382107309</v>
          </cell>
          <cell r="P75">
            <v>182566.43243959933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J76">
            <v>42648.123</v>
          </cell>
          <cell r="K76">
            <v>50397.577203789246</v>
          </cell>
          <cell r="L76">
            <v>9701.7923261914621</v>
          </cell>
          <cell r="M76">
            <v>0</v>
          </cell>
          <cell r="N76">
            <v>0</v>
          </cell>
          <cell r="O76">
            <v>15621.892382107309</v>
          </cell>
          <cell r="P76">
            <v>114771.68986020327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J77">
            <v>42648.123</v>
          </cell>
          <cell r="K77">
            <v>43952.318228362128</v>
          </cell>
          <cell r="L77">
            <v>8461.046886876693</v>
          </cell>
          <cell r="M77">
            <v>0</v>
          </cell>
          <cell r="N77">
            <v>0</v>
          </cell>
          <cell r="O77">
            <v>16012.439691659989</v>
          </cell>
          <cell r="P77">
            <v>100093.73696565829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J78">
            <v>43714.891499999998</v>
          </cell>
          <cell r="K78">
            <v>48810.540321170898</v>
          </cell>
          <cell r="L78">
            <v>9396.2795792808447</v>
          </cell>
          <cell r="M78">
            <v>0</v>
          </cell>
          <cell r="N78">
            <v>0</v>
          </cell>
          <cell r="O78">
            <v>16012.439691659989</v>
          </cell>
          <cell r="P78">
            <v>108444.92924577305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J79">
            <v>43714.891499999998</v>
          </cell>
          <cell r="K79">
            <v>46781.043106243167</v>
          </cell>
          <cell r="L79">
            <v>9005.5909470437291</v>
          </cell>
          <cell r="M79">
            <v>0</v>
          </cell>
          <cell r="N79">
            <v>0</v>
          </cell>
          <cell r="O79">
            <v>16012.439691659989</v>
          </cell>
          <cell r="P79">
            <v>103935.88918128783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J80">
            <v>43714.891499999998</v>
          </cell>
          <cell r="K80">
            <v>43265.254260832844</v>
          </cell>
          <cell r="L80">
            <v>8328.7835461048835</v>
          </cell>
          <cell r="M80">
            <v>0</v>
          </cell>
          <cell r="N80">
            <v>0</v>
          </cell>
          <cell r="O80">
            <v>16012.439691659989</v>
          </cell>
          <cell r="P80">
            <v>96124.677298057941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J81">
            <v>43714.891499999998</v>
          </cell>
          <cell r="K81">
            <v>23736.601753790306</v>
          </cell>
          <cell r="L81">
            <v>4569.4176887429994</v>
          </cell>
          <cell r="M81">
            <v>0</v>
          </cell>
          <cell r="N81">
            <v>0</v>
          </cell>
          <cell r="O81">
            <v>16012.439691659989</v>
          </cell>
          <cell r="P81">
            <v>52736.849065536684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J82">
            <v>43714.891499999998</v>
          </cell>
          <cell r="K82">
            <v>47045.646212392749</v>
          </cell>
          <cell r="L82">
            <v>9056.5284033096905</v>
          </cell>
          <cell r="M82">
            <v>0</v>
          </cell>
          <cell r="N82">
            <v>0</v>
          </cell>
          <cell r="O82">
            <v>16012.439691659989</v>
          </cell>
          <cell r="P82">
            <v>104523.77173566629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J83">
            <v>43714.891499999998</v>
          </cell>
          <cell r="K83">
            <v>59247.648700735554</v>
          </cell>
          <cell r="L83">
            <v>11405.47652093215</v>
          </cell>
          <cell r="M83">
            <v>0</v>
          </cell>
          <cell r="N83">
            <v>0</v>
          </cell>
          <cell r="O83">
            <v>16012.439691659989</v>
          </cell>
          <cell r="P83">
            <v>134923.45060556519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J84">
            <v>43714.891499999998</v>
          </cell>
          <cell r="K84">
            <v>63723.270434691643</v>
          </cell>
          <cell r="L84">
            <v>12267.056680189611</v>
          </cell>
          <cell r="M84">
            <v>0</v>
          </cell>
          <cell r="N84">
            <v>0</v>
          </cell>
          <cell r="O84">
            <v>16012.439691659989</v>
          </cell>
          <cell r="P84">
            <v>145115.69183695639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J85">
            <v>43714.891499999998</v>
          </cell>
          <cell r="K85">
            <v>63299.845574490195</v>
          </cell>
          <cell r="L85">
            <v>12185.54522096192</v>
          </cell>
          <cell r="M85">
            <v>0</v>
          </cell>
          <cell r="N85">
            <v>0</v>
          </cell>
          <cell r="O85">
            <v>16012.439691659989</v>
          </cell>
          <cell r="P85">
            <v>144151.43512021939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J86">
            <v>43714.891499999998</v>
          </cell>
          <cell r="K86">
            <v>57935.495784417501</v>
          </cell>
          <cell r="L86">
            <v>11152.880348642997</v>
          </cell>
          <cell r="M86">
            <v>0</v>
          </cell>
          <cell r="N86">
            <v>0</v>
          </cell>
          <cell r="O86">
            <v>16012.439691659989</v>
          </cell>
          <cell r="P86">
            <v>131935.31178361748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J87">
            <v>43714.891499999998</v>
          </cell>
          <cell r="K87">
            <v>72217.640275157333</v>
          </cell>
          <cell r="L87">
            <v>13902.26648007392</v>
          </cell>
          <cell r="M87">
            <v>0</v>
          </cell>
          <cell r="N87">
            <v>0</v>
          </cell>
          <cell r="O87">
            <v>16012.439691659989</v>
          </cell>
          <cell r="P87">
            <v>164459.74539399229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J88">
            <v>43714.891499999998</v>
          </cell>
          <cell r="K88">
            <v>46562.578037813197</v>
          </cell>
          <cell r="L88">
            <v>8963.5352998870367</v>
          </cell>
          <cell r="M88">
            <v>0</v>
          </cell>
          <cell r="N88">
            <v>0</v>
          </cell>
          <cell r="O88">
            <v>16012.439691659989</v>
          </cell>
          <cell r="P88">
            <v>106036.00034299197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J89">
            <v>43714.891499999998</v>
          </cell>
          <cell r="K89">
            <v>44855.066382243036</v>
          </cell>
          <cell r="L89">
            <v>8634.8305407295356</v>
          </cell>
          <cell r="M89">
            <v>0</v>
          </cell>
          <cell r="N89">
            <v>0</v>
          </cell>
          <cell r="O89">
            <v>16412.75068395149</v>
          </cell>
          <cell r="P89">
            <v>102147.51920372463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J90">
            <v>44808.046499999997</v>
          </cell>
          <cell r="K90">
            <v>50985.703028360149</v>
          </cell>
          <cell r="L90">
            <v>9815.0095665477693</v>
          </cell>
          <cell r="M90">
            <v>0</v>
          </cell>
          <cell r="N90">
            <v>0</v>
          </cell>
          <cell r="O90">
            <v>16412.75068395149</v>
          </cell>
          <cell r="P90">
            <v>113276.05779868015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J91">
            <v>44808.046499999997</v>
          </cell>
          <cell r="K91">
            <v>47633.127393801944</v>
          </cell>
          <cell r="L91">
            <v>9169.6215465481146</v>
          </cell>
          <cell r="M91">
            <v>0</v>
          </cell>
          <cell r="N91">
            <v>0</v>
          </cell>
          <cell r="O91">
            <v>16412.75068395149</v>
          </cell>
          <cell r="P91">
            <v>105827.56677476662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J92">
            <v>44808.046499999997</v>
          </cell>
          <cell r="K92">
            <v>43767.58588673982</v>
          </cell>
          <cell r="L92">
            <v>8425.4849627964231</v>
          </cell>
          <cell r="M92">
            <v>0</v>
          </cell>
          <cell r="N92">
            <v>0</v>
          </cell>
          <cell r="O92">
            <v>16412.75068395149</v>
          </cell>
          <cell r="P92">
            <v>97239.408189729453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J93">
            <v>44808.046499999997</v>
          </cell>
          <cell r="K93">
            <v>24248.317070913588</v>
          </cell>
          <cell r="L93">
            <v>4667.9255141645772</v>
          </cell>
          <cell r="M93">
            <v>0</v>
          </cell>
          <cell r="N93">
            <v>0</v>
          </cell>
          <cell r="O93">
            <v>16412.75068395149</v>
          </cell>
          <cell r="P93">
            <v>53873.019354419484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J94">
            <v>44808.046499999997</v>
          </cell>
          <cell r="K94">
            <v>46666.504138503486</v>
          </cell>
          <cell r="L94">
            <v>8983.5416077714617</v>
          </cell>
          <cell r="M94">
            <v>0</v>
          </cell>
          <cell r="N94">
            <v>0</v>
          </cell>
          <cell r="O94">
            <v>16412.75068395149</v>
          </cell>
          <cell r="P94">
            <v>103679.99862853881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J95">
            <v>44808.046499999997</v>
          </cell>
          <cell r="K95">
            <v>57597.874485106433</v>
          </cell>
          <cell r="L95">
            <v>11087.886515356731</v>
          </cell>
          <cell r="M95">
            <v>0</v>
          </cell>
          <cell r="N95">
            <v>0</v>
          </cell>
          <cell r="O95">
            <v>16412.75068395149</v>
          </cell>
          <cell r="P95">
            <v>131171.01393194354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J96">
            <v>44808.046499999997</v>
          </cell>
          <cell r="K96">
            <v>65047.455112765572</v>
          </cell>
          <cell r="L96">
            <v>12521.969028381462</v>
          </cell>
          <cell r="M96">
            <v>0</v>
          </cell>
          <cell r="N96">
            <v>0</v>
          </cell>
          <cell r="O96">
            <v>16412.75068395149</v>
          </cell>
          <cell r="P96">
            <v>148136.38032841514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J97">
            <v>44808.046499999997</v>
          </cell>
          <cell r="K97">
            <v>60988.426276421233</v>
          </cell>
          <cell r="L97">
            <v>11740.5851404815</v>
          </cell>
          <cell r="M97">
            <v>0</v>
          </cell>
          <cell r="N97">
            <v>0</v>
          </cell>
          <cell r="O97">
            <v>16412.75068395149</v>
          </cell>
          <cell r="P97">
            <v>138892.51616151855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J98">
            <v>44808.046499999997</v>
          </cell>
          <cell r="K98">
            <v>58956.621318182006</v>
          </cell>
          <cell r="L98">
            <v>11349.452255810191</v>
          </cell>
          <cell r="M98">
            <v>0</v>
          </cell>
          <cell r="N98">
            <v>0</v>
          </cell>
          <cell r="O98">
            <v>16412.75068395149</v>
          </cell>
          <cell r="P98">
            <v>134265.36769698441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J99">
            <v>44808.046499999997</v>
          </cell>
          <cell r="K99">
            <v>74660.41054787561</v>
          </cell>
          <cell r="L99">
            <v>14372.512297460655</v>
          </cell>
          <cell r="M99">
            <v>0</v>
          </cell>
          <cell r="N99">
            <v>0</v>
          </cell>
          <cell r="O99">
            <v>16412.75068395149</v>
          </cell>
          <cell r="P99">
            <v>170028.52691504004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J100">
            <v>44808.046499999997</v>
          </cell>
          <cell r="K100">
            <v>46383.789338870549</v>
          </cell>
          <cell r="L100">
            <v>8929.1175575341149</v>
          </cell>
          <cell r="M100">
            <v>0</v>
          </cell>
          <cell r="N100">
            <v>0</v>
          </cell>
          <cell r="O100">
            <v>16412.75068395149</v>
          </cell>
          <cell r="P100">
            <v>105632.5208521118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J101">
            <v>44808.046499999997</v>
          </cell>
          <cell r="K101">
            <v>45539.819324549564</v>
          </cell>
          <cell r="L101">
            <v>8766.6489972823838</v>
          </cell>
          <cell r="M101">
            <v>0</v>
          </cell>
          <cell r="N101">
            <v>0</v>
          </cell>
          <cell r="O101">
            <v>16823.069451050276</v>
          </cell>
          <cell r="P101">
            <v>103710.49849458077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J102">
            <v>45927.587999999996</v>
          </cell>
          <cell r="K102">
            <v>50171.023657143698</v>
          </cell>
          <cell r="L102">
            <v>9658.1796054563092</v>
          </cell>
          <cell r="M102">
            <v>0</v>
          </cell>
          <cell r="N102">
            <v>0</v>
          </cell>
          <cell r="O102">
            <v>16823.069451050276</v>
          </cell>
          <cell r="P102">
            <v>111472.24637119303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J103">
            <v>45927.587999999996</v>
          </cell>
          <cell r="K103">
            <v>48380.371335985204</v>
          </cell>
          <cell r="L103">
            <v>9313.469841372922</v>
          </cell>
          <cell r="M103">
            <v>0</v>
          </cell>
          <cell r="N103">
            <v>0</v>
          </cell>
          <cell r="O103">
            <v>16823.069451050276</v>
          </cell>
          <cell r="P103">
            <v>107493.69416796514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J104">
            <v>45927.587999999996</v>
          </cell>
          <cell r="K104">
            <v>45351.583063000369</v>
          </cell>
          <cell r="L104">
            <v>8730.412550628922</v>
          </cell>
          <cell r="M104">
            <v>0</v>
          </cell>
          <cell r="N104">
            <v>0</v>
          </cell>
          <cell r="O104">
            <v>16823.069451050276</v>
          </cell>
          <cell r="P104">
            <v>100764.19558568392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J105">
            <v>45927.587999999996</v>
          </cell>
          <cell r="K105">
            <v>24636.89902228865</v>
          </cell>
          <cell r="L105">
            <v>4742.729534578154</v>
          </cell>
          <cell r="M105">
            <v>0</v>
          </cell>
          <cell r="N105">
            <v>0</v>
          </cell>
          <cell r="O105">
            <v>16823.069451050276</v>
          </cell>
          <cell r="P105">
            <v>54739.374990681965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J106">
            <v>45927.587999999996</v>
          </cell>
          <cell r="K106">
            <v>49106.481099969584</v>
          </cell>
          <cell r="L106">
            <v>9453.2496984027694</v>
          </cell>
          <cell r="M106">
            <v>0</v>
          </cell>
          <cell r="N106">
            <v>0</v>
          </cell>
          <cell r="O106">
            <v>16823.069451050276</v>
          </cell>
          <cell r="P106">
            <v>109106.99763684643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J107">
            <v>45927.587999999996</v>
          </cell>
          <cell r="K107">
            <v>60481.634439480164</v>
          </cell>
          <cell r="L107">
            <v>11643.025110269538</v>
          </cell>
          <cell r="M107">
            <v>0</v>
          </cell>
          <cell r="N107">
            <v>0</v>
          </cell>
          <cell r="O107">
            <v>16823.069451050276</v>
          </cell>
          <cell r="P107">
            <v>137740.58775365274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J108">
            <v>45927.587999999996</v>
          </cell>
          <cell r="K108">
            <v>67249.841985414634</v>
          </cell>
          <cell r="L108">
            <v>12945.939807253844</v>
          </cell>
          <cell r="M108">
            <v>0</v>
          </cell>
          <cell r="N108">
            <v>0</v>
          </cell>
          <cell r="O108">
            <v>16823.069451050276</v>
          </cell>
          <cell r="P108">
            <v>153154.47155582692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J109">
            <v>45927.587999999996</v>
          </cell>
          <cell r="K109">
            <v>61414.151319402117</v>
          </cell>
          <cell r="L109">
            <v>11822.539396702154</v>
          </cell>
          <cell r="M109">
            <v>0</v>
          </cell>
          <cell r="N109">
            <v>0</v>
          </cell>
          <cell r="O109">
            <v>16823.069451050276</v>
          </cell>
          <cell r="P109">
            <v>139864.29727838756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J110">
            <v>45927.587999999996</v>
          </cell>
          <cell r="K110">
            <v>62997.523484579244</v>
          </cell>
          <cell r="L110">
            <v>12127.346666692616</v>
          </cell>
          <cell r="M110">
            <v>0</v>
          </cell>
          <cell r="N110">
            <v>0</v>
          </cell>
          <cell r="O110">
            <v>16823.069451050276</v>
          </cell>
          <cell r="P110">
            <v>143470.26154647465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J111">
            <v>45927.587999999996</v>
          </cell>
          <cell r="K111">
            <v>80151.997418086001</v>
          </cell>
          <cell r="L111">
            <v>15429.670960873846</v>
          </cell>
          <cell r="M111">
            <v>0</v>
          </cell>
          <cell r="N111">
            <v>0</v>
          </cell>
          <cell r="O111">
            <v>16823.069451050276</v>
          </cell>
          <cell r="P111">
            <v>182537.77921698827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J112">
            <v>45927.587999999996</v>
          </cell>
          <cell r="K112">
            <v>47577.323934989006</v>
          </cell>
          <cell r="L112">
            <v>9158.8790942612304</v>
          </cell>
          <cell r="M112">
            <v>0</v>
          </cell>
          <cell r="N112">
            <v>0</v>
          </cell>
          <cell r="O112">
            <v>16823.069451050276</v>
          </cell>
          <cell r="P112">
            <v>108352.37214213819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J113">
            <v>45927.587999999996</v>
          </cell>
          <cell r="K113">
            <v>46510.815071409968</v>
          </cell>
          <cell r="L113">
            <v>8953.5706631307694</v>
          </cell>
          <cell r="M113">
            <v>0</v>
          </cell>
          <cell r="N113">
            <v>0</v>
          </cell>
          <cell r="O113">
            <v>17243.646187326533</v>
          </cell>
          <cell r="P113">
            <v>105923.50990858114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J114">
            <v>47077.285499999998</v>
          </cell>
          <cell r="K114">
            <v>49752.388749039346</v>
          </cell>
          <cell r="L114">
            <v>9577.590236596383</v>
          </cell>
          <cell r="M114">
            <v>0</v>
          </cell>
          <cell r="N114">
            <v>0</v>
          </cell>
          <cell r="O114">
            <v>17243.646187326533</v>
          </cell>
          <cell r="P114">
            <v>110538.75655112804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J115">
            <v>47077.285499999998</v>
          </cell>
          <cell r="K115">
            <v>49488.596363414836</v>
          </cell>
          <cell r="L115">
            <v>9526.8088481933064</v>
          </cell>
          <cell r="M115">
            <v>0</v>
          </cell>
          <cell r="N115">
            <v>0</v>
          </cell>
          <cell r="O115">
            <v>17243.646187326533</v>
          </cell>
          <cell r="P115">
            <v>109952.66846515343</v>
          </cell>
          <cell r="Q115">
            <v>0</v>
          </cell>
          <cell r="R115">
            <v>390210.29324999999</v>
          </cell>
          <cell r="S115">
            <v>0</v>
          </cell>
          <cell r="T115">
            <v>0</v>
          </cell>
          <cell r="U115">
            <v>56654.150435999996</v>
          </cell>
          <cell r="V115">
            <v>525552.5896871849</v>
          </cell>
          <cell r="W115">
            <v>218505.85798499998</v>
          </cell>
          <cell r="X115">
            <v>24278.428664999996</v>
          </cell>
        </row>
        <row r="116">
          <cell r="J116">
            <v>47077.285499999998</v>
          </cell>
          <cell r="K116">
            <v>46218.683353468383</v>
          </cell>
          <cell r="L116">
            <v>8897.333807777537</v>
          </cell>
          <cell r="M116">
            <v>0</v>
          </cell>
          <cell r="N116">
            <v>0</v>
          </cell>
          <cell r="O116">
            <v>17243.646187326533</v>
          </cell>
          <cell r="P116">
            <v>102687.6480864723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J117">
            <v>47077.285499999998</v>
          </cell>
          <cell r="K117">
            <v>24959.451830703791</v>
          </cell>
          <cell r="L117">
            <v>4804.8226060133065</v>
          </cell>
          <cell r="M117">
            <v>0</v>
          </cell>
          <cell r="N117">
            <v>0</v>
          </cell>
          <cell r="O117">
            <v>17243.646187326533</v>
          </cell>
          <cell r="P117">
            <v>55454.357849642867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J118">
            <v>47077.285499999998</v>
          </cell>
          <cell r="K118">
            <v>47288.267956647884</v>
          </cell>
          <cell r="L118">
            <v>9103.2343345703048</v>
          </cell>
          <cell r="M118">
            <v>0</v>
          </cell>
          <cell r="N118">
            <v>0</v>
          </cell>
          <cell r="O118">
            <v>17243.646187326533</v>
          </cell>
          <cell r="P118">
            <v>105064.02749325961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J119">
            <v>47077.285499999998</v>
          </cell>
          <cell r="K119">
            <v>58070.394737555216</v>
          </cell>
          <cell r="L119">
            <v>11178.849089621768</v>
          </cell>
          <cell r="M119">
            <v>0</v>
          </cell>
          <cell r="N119">
            <v>0</v>
          </cell>
          <cell r="O119">
            <v>17243.646187326533</v>
          </cell>
          <cell r="P119">
            <v>132238.48731407177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J120">
            <v>47077.285499999998</v>
          </cell>
          <cell r="K120">
            <v>66930.279626284435</v>
          </cell>
          <cell r="L120">
            <v>12884.422412657423</v>
          </cell>
          <cell r="M120">
            <v>0</v>
          </cell>
          <cell r="N120">
            <v>0</v>
          </cell>
          <cell r="O120">
            <v>17243.646187326533</v>
          </cell>
          <cell r="P120">
            <v>152414.30634814914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J121">
            <v>47077.285499999998</v>
          </cell>
          <cell r="K121">
            <v>61518.141868592909</v>
          </cell>
          <cell r="L121">
            <v>11842.558111253767</v>
          </cell>
          <cell r="M121">
            <v>0</v>
          </cell>
          <cell r="N121">
            <v>0</v>
          </cell>
          <cell r="O121">
            <v>17243.646187326533</v>
          </cell>
          <cell r="P121">
            <v>140089.73177883515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J122">
            <v>47077.285499999998</v>
          </cell>
          <cell r="K122">
            <v>58843.140347876863</v>
          </cell>
          <cell r="L122">
            <v>11327.606586475267</v>
          </cell>
          <cell r="M122">
            <v>0</v>
          </cell>
          <cell r="N122">
            <v>0</v>
          </cell>
          <cell r="O122">
            <v>17243.646187326533</v>
          </cell>
          <cell r="P122">
            <v>133998.19139477154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J123">
            <v>47077.285499999998</v>
          </cell>
          <cell r="K123">
            <v>71216.857519995974</v>
          </cell>
          <cell r="L123">
            <v>13709.610662216883</v>
          </cell>
          <cell r="M123">
            <v>0</v>
          </cell>
          <cell r="N123">
            <v>0</v>
          </cell>
          <cell r="O123">
            <v>17243.646187326533</v>
          </cell>
          <cell r="P123">
            <v>162175.74466762663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J124">
            <v>47077.285499999998</v>
          </cell>
          <cell r="K124">
            <v>47911.308163281836</v>
          </cell>
          <cell r="L124">
            <v>9223.1727727056914</v>
          </cell>
          <cell r="M124">
            <v>0</v>
          </cell>
          <cell r="N124">
            <v>0</v>
          </cell>
          <cell r="O124">
            <v>17243.646187326533</v>
          </cell>
          <cell r="P124">
            <v>109104.11312656876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J125">
            <v>47077.285499999998</v>
          </cell>
          <cell r="K125">
            <v>47194.739366622525</v>
          </cell>
          <cell r="L125">
            <v>9085.2296008641915</v>
          </cell>
          <cell r="M125">
            <v>0</v>
          </cell>
          <cell r="N125">
            <v>0</v>
          </cell>
          <cell r="O125">
            <v>17674.737342009696</v>
          </cell>
          <cell r="P125">
            <v>107472.33545130162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J126">
            <v>48253.369500000001</v>
          </cell>
          <cell r="K126">
            <v>51813.407350056696</v>
          </cell>
          <cell r="L126">
            <v>9974.3468974698462</v>
          </cell>
          <cell r="M126">
            <v>0</v>
          </cell>
          <cell r="N126">
            <v>0</v>
          </cell>
          <cell r="O126">
            <v>17674.737342009696</v>
          </cell>
          <cell r="P126">
            <v>115114.23077697937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J127">
            <v>48253.369500000001</v>
          </cell>
          <cell r="K127">
            <v>50573.804664696334</v>
          </cell>
          <cell r="L127">
            <v>9735.7170170744994</v>
          </cell>
          <cell r="M127">
            <v>0</v>
          </cell>
          <cell r="N127">
            <v>0</v>
          </cell>
          <cell r="O127">
            <v>17674.737342009696</v>
          </cell>
          <cell r="P127">
            <v>112360.19631191771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J128">
            <v>48253.369500000001</v>
          </cell>
          <cell r="K128">
            <v>47441.400926764356</v>
          </cell>
          <cell r="L128">
            <v>9132.7132174212693</v>
          </cell>
          <cell r="M128">
            <v>0</v>
          </cell>
          <cell r="N128">
            <v>0</v>
          </cell>
          <cell r="O128">
            <v>17674.737342009696</v>
          </cell>
          <cell r="P128">
            <v>105400.9117325649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>
            <v>48253.369500000001</v>
          </cell>
          <cell r="K129">
            <v>25425.469202532389</v>
          </cell>
          <cell r="L129">
            <v>4894.5333423766151</v>
          </cell>
          <cell r="M129">
            <v>0</v>
          </cell>
          <cell r="N129">
            <v>0</v>
          </cell>
          <cell r="O129">
            <v>17674.737342009696</v>
          </cell>
          <cell r="P129">
            <v>56487.953197505602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J130">
            <v>48253.369500000001</v>
          </cell>
          <cell r="K130">
            <v>48249.788238846049</v>
          </cell>
          <cell r="L130">
            <v>9288.3319248291918</v>
          </cell>
          <cell r="M130">
            <v>0</v>
          </cell>
          <cell r="N130">
            <v>0</v>
          </cell>
          <cell r="O130">
            <v>17674.737342009696</v>
          </cell>
          <cell r="P130">
            <v>107196.91180975443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>
            <v>48253.369500000001</v>
          </cell>
          <cell r="K131">
            <v>60928.411020920277</v>
          </cell>
          <cell r="L131">
            <v>11729.031895711039</v>
          </cell>
          <cell r="M131">
            <v>0</v>
          </cell>
          <cell r="N131">
            <v>0</v>
          </cell>
          <cell r="O131">
            <v>17674.737342009696</v>
          </cell>
          <cell r="P131">
            <v>138752.22081680869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J132">
            <v>48253.369500000001</v>
          </cell>
          <cell r="K132">
            <v>66806.667460407843</v>
          </cell>
          <cell r="L132">
            <v>12860.626436166807</v>
          </cell>
          <cell r="M132">
            <v>0</v>
          </cell>
          <cell r="N132">
            <v>0</v>
          </cell>
          <cell r="O132">
            <v>17674.737342009696</v>
          </cell>
          <cell r="P132">
            <v>152138.76942103138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J133">
            <v>48253.369500000001</v>
          </cell>
          <cell r="K133">
            <v>63338.516819915414</v>
          </cell>
          <cell r="L133">
            <v>12192.989634223963</v>
          </cell>
          <cell r="M133">
            <v>0</v>
          </cell>
          <cell r="N133">
            <v>0</v>
          </cell>
          <cell r="O133">
            <v>17674.737342009696</v>
          </cell>
          <cell r="P133">
            <v>144240.75279082032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J134">
            <v>48253.369500000001</v>
          </cell>
          <cell r="K134">
            <v>60750.199903504115</v>
          </cell>
          <cell r="L134">
            <v>11694.725340766961</v>
          </cell>
          <cell r="M134">
            <v>0</v>
          </cell>
          <cell r="N134">
            <v>0</v>
          </cell>
          <cell r="O134">
            <v>17674.737342009696</v>
          </cell>
          <cell r="P134">
            <v>138346.38078419652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J135">
            <v>48253.369500000001</v>
          </cell>
          <cell r="K135">
            <v>75407.093347137983</v>
          </cell>
          <cell r="L135">
            <v>14516.252569392578</v>
          </cell>
          <cell r="M135">
            <v>0</v>
          </cell>
          <cell r="N135">
            <v>0</v>
          </cell>
          <cell r="O135">
            <v>17674.737342009696</v>
          </cell>
          <cell r="P135">
            <v>171724.51229137208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J136">
            <v>48253.369500000001</v>
          </cell>
          <cell r="K136">
            <v>49159.800345603799</v>
          </cell>
          <cell r="L136">
            <v>9463.5139269001156</v>
          </cell>
          <cell r="M136">
            <v>0</v>
          </cell>
          <cell r="N136">
            <v>0</v>
          </cell>
          <cell r="O136">
            <v>17674.737342009696</v>
          </cell>
          <cell r="P136">
            <v>111951.57330660385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J137">
            <v>48253.369500000001</v>
          </cell>
          <cell r="K137">
            <v>48751.714570658056</v>
          </cell>
          <cell r="L137">
            <v>9384.9553203268842</v>
          </cell>
          <cell r="M137">
            <v>0</v>
          </cell>
          <cell r="N137">
            <v>0</v>
          </cell>
          <cell r="O137">
            <v>18116.605775559936</v>
          </cell>
          <cell r="P137">
            <v>111022.23990353795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J138">
            <v>49459.609499999999</v>
          </cell>
          <cell r="K138">
            <v>52280.748945329164</v>
          </cell>
          <cell r="L138">
            <v>10064.312553643962</v>
          </cell>
          <cell r="M138">
            <v>0</v>
          </cell>
          <cell r="N138">
            <v>0</v>
          </cell>
          <cell r="O138">
            <v>18116.605775559936</v>
          </cell>
          <cell r="P138">
            <v>116155.25254637508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J139">
            <v>49459.609499999999</v>
          </cell>
          <cell r="K139">
            <v>51553.371152562395</v>
          </cell>
          <cell r="L139">
            <v>9924.2885945641156</v>
          </cell>
          <cell r="M139">
            <v>0</v>
          </cell>
          <cell r="N139">
            <v>0</v>
          </cell>
          <cell r="O139">
            <v>18116.605775559936</v>
          </cell>
          <cell r="P139">
            <v>114539.19399863314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J140">
            <v>49459.609499999999</v>
          </cell>
          <cell r="K140">
            <v>48314.102281695625</v>
          </cell>
          <cell r="L140">
            <v>9300.7127082319621</v>
          </cell>
          <cell r="M140">
            <v>0</v>
          </cell>
          <cell r="N140">
            <v>0</v>
          </cell>
          <cell r="O140">
            <v>18116.605775559936</v>
          </cell>
          <cell r="P140">
            <v>107342.31749339028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J141">
            <v>49459.609499999999</v>
          </cell>
          <cell r="K141">
            <v>25701.687128914607</v>
          </cell>
          <cell r="L141">
            <v>4947.7067111616925</v>
          </cell>
          <cell r="M141">
            <v>0</v>
          </cell>
          <cell r="N141">
            <v>0</v>
          </cell>
          <cell r="O141">
            <v>18116.605775559936</v>
          </cell>
          <cell r="P141">
            <v>57102.96848365468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J142">
            <v>49459.609499999999</v>
          </cell>
          <cell r="K142">
            <v>49849.416931309999</v>
          </cell>
          <cell r="L142">
            <v>9596.2686597747688</v>
          </cell>
          <cell r="M142">
            <v>0</v>
          </cell>
          <cell r="N142">
            <v>0</v>
          </cell>
          <cell r="O142">
            <v>18116.605775559936</v>
          </cell>
          <cell r="P142">
            <v>110753.41745774991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J143">
            <v>49459.609499999999</v>
          </cell>
          <cell r="K143">
            <v>58468.347428087589</v>
          </cell>
          <cell r="L143">
            <v>11255.457025427539</v>
          </cell>
          <cell r="M143">
            <v>0</v>
          </cell>
          <cell r="N143">
            <v>0</v>
          </cell>
          <cell r="O143">
            <v>18116.605775559936</v>
          </cell>
          <cell r="P143">
            <v>133151.25083183011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J144">
            <v>49459.609499999999</v>
          </cell>
          <cell r="K144">
            <v>63177.075967680445</v>
          </cell>
          <cell r="L144">
            <v>12161.911441416923</v>
          </cell>
          <cell r="M144">
            <v>0</v>
          </cell>
          <cell r="N144">
            <v>0</v>
          </cell>
          <cell r="O144">
            <v>18116.605775559936</v>
          </cell>
          <cell r="P144">
            <v>143874.54167984772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J145">
            <v>49459.609499999999</v>
          </cell>
          <cell r="K145">
            <v>60957.818167356534</v>
          </cell>
          <cell r="L145">
            <v>11734.692922360729</v>
          </cell>
          <cell r="M145">
            <v>0</v>
          </cell>
          <cell r="N145">
            <v>0</v>
          </cell>
          <cell r="O145">
            <v>18116.605775559936</v>
          </cell>
          <cell r="P145">
            <v>138820.57718401746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J146">
            <v>49459.609499999999</v>
          </cell>
          <cell r="K146">
            <v>58624.078576462111</v>
          </cell>
          <cell r="L146">
            <v>11285.436070930848</v>
          </cell>
          <cell r="M146">
            <v>0</v>
          </cell>
          <cell r="N146">
            <v>0</v>
          </cell>
          <cell r="O146">
            <v>18116.605775559936</v>
          </cell>
          <cell r="P146">
            <v>133505.90079393223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J147">
            <v>49459.609499999999</v>
          </cell>
          <cell r="K147">
            <v>70147.243375741717</v>
          </cell>
          <cell r="L147">
            <v>13503.704448615577</v>
          </cell>
          <cell r="M147">
            <v>0</v>
          </cell>
          <cell r="N147">
            <v>0</v>
          </cell>
          <cell r="O147">
            <v>18116.605775559936</v>
          </cell>
          <cell r="P147">
            <v>159747.85689594995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J148">
            <v>49459.609499999999</v>
          </cell>
          <cell r="K148">
            <v>49839.405280196188</v>
          </cell>
          <cell r="L148">
            <v>9594.3413655408476</v>
          </cell>
          <cell r="M148">
            <v>0</v>
          </cell>
          <cell r="N148">
            <v>0</v>
          </cell>
          <cell r="O148">
            <v>18116.605775559936</v>
          </cell>
          <cell r="P148">
            <v>113500.37149476007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J149">
            <v>49459.609499999999</v>
          </cell>
          <cell r="K149">
            <v>49488.455405196204</v>
          </cell>
          <cell r="L149">
            <v>9526.7817130126168</v>
          </cell>
          <cell r="M149">
            <v>0</v>
          </cell>
          <cell r="N149">
            <v>0</v>
          </cell>
          <cell r="O149">
            <v>18569.520919948929</v>
          </cell>
          <cell r="P149">
            <v>112701.14564195149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J150">
            <v>50696.005499999999</v>
          </cell>
          <cell r="K150">
            <v>51928.544256339424</v>
          </cell>
          <cell r="L150">
            <v>9996.5113429811536</v>
          </cell>
          <cell r="M150">
            <v>0</v>
          </cell>
          <cell r="N150">
            <v>0</v>
          </cell>
          <cell r="O150">
            <v>18569.520919948929</v>
          </cell>
          <cell r="P150">
            <v>115373.88620807744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J151">
            <v>50696.005499999999</v>
          </cell>
          <cell r="K151">
            <v>53602.713667990669</v>
          </cell>
          <cell r="L151">
            <v>10318.797549022845</v>
          </cell>
          <cell r="M151">
            <v>0</v>
          </cell>
          <cell r="N151">
            <v>0</v>
          </cell>
          <cell r="O151">
            <v>18569.520919948929</v>
          </cell>
          <cell r="P151">
            <v>119093.52506872805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J152">
            <v>50696.005499999999</v>
          </cell>
          <cell r="K152">
            <v>49915.696647938021</v>
          </cell>
          <cell r="L152">
            <v>9609.0278454706149</v>
          </cell>
          <cell r="M152">
            <v>0</v>
          </cell>
          <cell r="N152">
            <v>0</v>
          </cell>
          <cell r="O152">
            <v>18569.520919948929</v>
          </cell>
          <cell r="P152">
            <v>110901.7783481011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J153">
            <v>50696.005499999999</v>
          </cell>
          <cell r="K153">
            <v>26456.601356093535</v>
          </cell>
          <cell r="L153">
            <v>5093.0315752233455</v>
          </cell>
          <cell r="M153">
            <v>0</v>
          </cell>
          <cell r="N153">
            <v>0</v>
          </cell>
          <cell r="O153">
            <v>18569.520919948929</v>
          </cell>
          <cell r="P153">
            <v>58780.791143355935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J154">
            <v>50696.005499999999</v>
          </cell>
          <cell r="K154">
            <v>51234.909431182939</v>
          </cell>
          <cell r="L154">
            <v>9862.9830783848065</v>
          </cell>
          <cell r="M154">
            <v>0</v>
          </cell>
          <cell r="N154">
            <v>0</v>
          </cell>
          <cell r="O154">
            <v>18569.520919948929</v>
          </cell>
          <cell r="P154">
            <v>113832.78108884826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J155">
            <v>50696.005499999999</v>
          </cell>
          <cell r="K155">
            <v>60497.519361969033</v>
          </cell>
          <cell r="L155">
            <v>11646.083039393425</v>
          </cell>
          <cell r="M155">
            <v>0</v>
          </cell>
          <cell r="N155">
            <v>0</v>
          </cell>
          <cell r="O155">
            <v>18569.520919948929</v>
          </cell>
          <cell r="P155">
            <v>137769.97510421069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J156">
            <v>50696.005499999999</v>
          </cell>
          <cell r="K156">
            <v>65758.430654671029</v>
          </cell>
          <cell r="L156">
            <v>12658.835469970039</v>
          </cell>
          <cell r="M156">
            <v>0</v>
          </cell>
          <cell r="N156">
            <v>0</v>
          </cell>
          <cell r="O156">
            <v>18569.520919948929</v>
          </cell>
          <cell r="P156">
            <v>149750.5591920377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J157">
            <v>50696.005499999999</v>
          </cell>
          <cell r="K157">
            <v>61116.559901904351</v>
          </cell>
          <cell r="L157">
            <v>11765.251521157154</v>
          </cell>
          <cell r="M157">
            <v>0</v>
          </cell>
          <cell r="N157">
            <v>0</v>
          </cell>
          <cell r="O157">
            <v>18569.520919948929</v>
          </cell>
          <cell r="P157">
            <v>139179.70562993863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J158">
            <v>50696.005499999999</v>
          </cell>
          <cell r="K158">
            <v>60556.798898688074</v>
          </cell>
          <cell r="L158">
            <v>11657.494654521577</v>
          </cell>
          <cell r="M158">
            <v>0</v>
          </cell>
          <cell r="N158">
            <v>8563279.557599999</v>
          </cell>
          <cell r="O158">
            <v>18569.520919948929</v>
          </cell>
          <cell r="P158">
            <v>137904.97138809311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J159">
            <v>50696.005499999999</v>
          </cell>
          <cell r="K159">
            <v>77555.50991693321</v>
          </cell>
          <cell r="L159">
            <v>14929.833787910655</v>
          </cell>
          <cell r="M159">
            <v>0</v>
          </cell>
          <cell r="N159">
            <v>0</v>
          </cell>
          <cell r="O159">
            <v>18569.520919948929</v>
          </cell>
          <cell r="P159">
            <v>176615.84777585315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J160">
            <v>50696.005499999999</v>
          </cell>
          <cell r="K160">
            <v>50875.663978649616</v>
          </cell>
          <cell r="L160">
            <v>9793.8264845963076</v>
          </cell>
          <cell r="M160">
            <v>0</v>
          </cell>
          <cell r="N160">
            <v>0</v>
          </cell>
          <cell r="O160">
            <v>18569.520919948929</v>
          </cell>
          <cell r="P160">
            <v>115858.28697886989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J161">
            <v>50696.005499999999</v>
          </cell>
          <cell r="K161">
            <v>50917.128399764166</v>
          </cell>
          <cell r="L161">
            <v>9801.8085985172293</v>
          </cell>
          <cell r="M161">
            <v>0</v>
          </cell>
          <cell r="N161">
            <v>0</v>
          </cell>
          <cell r="O161">
            <v>19033.75894294765</v>
          </cell>
          <cell r="P161">
            <v>115952.71320204248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J162">
            <v>51962.557499999995</v>
          </cell>
          <cell r="K162">
            <v>55382.487597789397</v>
          </cell>
          <cell r="L162">
            <v>10661.413166925577</v>
          </cell>
          <cell r="M162">
            <v>0</v>
          </cell>
          <cell r="N162">
            <v>0</v>
          </cell>
          <cell r="O162">
            <v>19033.75894294765</v>
          </cell>
          <cell r="P162">
            <v>123047.4717671226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J163">
            <v>51962.557499999995</v>
          </cell>
          <cell r="K163">
            <v>54108.189357804164</v>
          </cell>
          <cell r="L163">
            <v>10416.104214156347</v>
          </cell>
          <cell r="M163">
            <v>0</v>
          </cell>
          <cell r="N163">
            <v>0</v>
          </cell>
          <cell r="O163">
            <v>19033.75894294765</v>
          </cell>
          <cell r="P163">
            <v>120216.26675072433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J164">
            <v>51962.557499999995</v>
          </cell>
          <cell r="K164">
            <v>51383.878540915073</v>
          </cell>
          <cell r="L164">
            <v>9891.6603967367319</v>
          </cell>
          <cell r="M164">
            <v>0</v>
          </cell>
          <cell r="N164">
            <v>0</v>
          </cell>
          <cell r="O164">
            <v>19033.75894294765</v>
          </cell>
          <cell r="P164">
            <v>114163.45885302694</v>
          </cell>
          <cell r="Q164">
            <v>0</v>
          </cell>
          <cell r="R164">
            <v>0</v>
          </cell>
          <cell r="S164">
            <v>5658935.0945937121</v>
          </cell>
          <cell r="T164">
            <v>0</v>
          </cell>
          <cell r="U164">
            <v>390565.42861499998</v>
          </cell>
          <cell r="V164">
            <v>5549419.4205131996</v>
          </cell>
          <cell r="W164">
            <v>992132.65345848748</v>
          </cell>
          <cell r="X164">
            <v>992132.65345848748</v>
          </cell>
        </row>
        <row r="165"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19033.75894294765</v>
          </cell>
          <cell r="P165">
            <v>61163.814991654726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19033.75894294765</v>
          </cell>
          <cell r="P166">
            <v>120723.57044846012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19033.75894294765</v>
          </cell>
          <cell r="P167">
            <v>146537.52857181404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19033.75894294765</v>
          </cell>
          <cell r="P168">
            <v>162662.32087215289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19033.75894294765</v>
          </cell>
          <cell r="P169">
            <v>149313.6952686632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19033.75894294765</v>
          </cell>
          <cell r="P170">
            <v>151665.24267812062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19033.75894294765</v>
          </cell>
          <cell r="P171">
            <v>193566.16651427886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19033.75894294765</v>
          </cell>
          <cell r="P172">
            <v>120504.29089848984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19509.602916521344</v>
          </cell>
          <cell r="P173">
            <v>119322.90369962624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19509.602916521344</v>
          </cell>
          <cell r="P174">
            <v>127226.9263600345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19509.602916521344</v>
          </cell>
          <cell r="P175">
            <v>122880.78491906638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19509.602916521344</v>
          </cell>
          <cell r="P176">
            <v>116638.74156368765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19509.602916521344</v>
          </cell>
          <cell r="P177">
            <v>63176.816424145254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19509.602916521344</v>
          </cell>
          <cell r="P178">
            <v>124737.65582371628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19509.602916521344</v>
          </cell>
          <cell r="P179">
            <v>157474.58539915775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19509.602916521344</v>
          </cell>
          <cell r="P180">
            <v>173068.19091432958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19509.602916521344</v>
          </cell>
          <cell r="P181">
            <v>155723.59768252415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19509.602916521344</v>
          </cell>
          <cell r="P182">
            <v>161455.67028950015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19509.602916521344</v>
          </cell>
          <cell r="P183">
            <v>206709.85902498817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19509.602916521344</v>
          </cell>
          <cell r="P184">
            <v>124097.82441644542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19997.342989434375</v>
          </cell>
          <cell r="P185">
            <v>122140.75627823615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19997.342989434375</v>
          </cell>
          <cell r="P186">
            <v>145040.96277004801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19997.342989434375</v>
          </cell>
          <cell r="P187">
            <v>129328.29133647357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19997.342989434375</v>
          </cell>
          <cell r="P188">
            <v>120789.69461306877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19997.342989434375</v>
          </cell>
          <cell r="P189">
            <v>65961.272466493436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19997.342989434375</v>
          </cell>
          <cell r="P190">
            <v>126218.28622425599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19997.342989434375</v>
          </cell>
          <cell r="P191">
            <v>168622.67104668444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19997.342989434375</v>
          </cell>
          <cell r="P192">
            <v>185970.66415884483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19997.342989434375</v>
          </cell>
          <cell r="P193">
            <v>174218.82945081682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19997.342989434375</v>
          </cell>
          <cell r="P194">
            <v>166635.39138573044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19997.342989434375</v>
          </cell>
          <cell r="P195">
            <v>206461.2107719515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19997.342989434375</v>
          </cell>
          <cell r="P196">
            <v>131236.1274207391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20497.276564170232</v>
          </cell>
          <cell r="P197">
            <v>126140.89285799081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20497.276564170232</v>
          </cell>
          <cell r="P198">
            <v>145600.97608539995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20497.276564170232</v>
          </cell>
          <cell r="P199">
            <v>133300.35436620715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20497.276564170232</v>
          </cell>
          <cell r="P200">
            <v>124567.75310602484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20497.276564170232</v>
          </cell>
          <cell r="P201">
            <v>66814.259708866564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20497.276564170232</v>
          </cell>
          <cell r="P202">
            <v>132651.39110334378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20497.276564170232</v>
          </cell>
          <cell r="P203">
            <v>176878.12822898361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20497.276564170232</v>
          </cell>
          <cell r="P204">
            <v>190712.33356214123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20497.276564170232</v>
          </cell>
          <cell r="P205">
            <v>183042.86404549232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20497.276564170232</v>
          </cell>
          <cell r="P206">
            <v>177171.01783159387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20497.276564170232</v>
          </cell>
          <cell r="P207">
            <v>218019.83161032316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20497.276564170232</v>
          </cell>
          <cell r="P208">
            <v>137380.41259399953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J209">
            <v>0</v>
          </cell>
          <cell r="K209">
            <v>59859.315359999986</v>
          </cell>
          <cell r="L209">
            <v>526059.77935319999</v>
          </cell>
          <cell r="M209">
            <v>246056.32034999999</v>
          </cell>
          <cell r="N209">
            <v>27339.59115</v>
          </cell>
          <cell r="O209">
            <v>21009.708478274486</v>
          </cell>
          <cell r="P209">
            <v>132693.45878556452</v>
          </cell>
          <cell r="Q209">
            <v>0</v>
          </cell>
          <cell r="R209">
            <v>475409.87849999999</v>
          </cell>
          <cell r="S209">
            <v>0</v>
          </cell>
          <cell r="T209">
            <v>0</v>
          </cell>
          <cell r="U209">
            <v>67341.72977999998</v>
          </cell>
          <cell r="V209">
            <v>624695.9879819249</v>
          </cell>
          <cell r="W209">
            <v>259726.11592499996</v>
          </cell>
          <cell r="X209">
            <v>28858.457324999996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21009.708478274486</v>
          </cell>
          <cell r="P210">
            <v>153944.28966429274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21009.708478274486</v>
          </cell>
          <cell r="P211">
            <v>137749.77080308821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21009.708478274486</v>
          </cell>
          <cell r="P212">
            <v>130846.38403809947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21009.708478274486</v>
          </cell>
          <cell r="P213">
            <v>69793.119729793121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21009.708478274486</v>
          </cell>
          <cell r="P214">
            <v>141627.36638992964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21009.708478274486</v>
          </cell>
          <cell r="P215">
            <v>189468.93414780474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21009.708478274486</v>
          </cell>
          <cell r="P216">
            <v>205321.53365364517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21009.708478274486</v>
          </cell>
          <cell r="P217">
            <v>195945.73884647241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21009.708478274486</v>
          </cell>
          <cell r="P218">
            <v>190205.85027538647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21009.708478274486</v>
          </cell>
          <cell r="P219">
            <v>242454.89032474428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21009.708478274486</v>
          </cell>
          <cell r="P220">
            <v>145452.48915658137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21534.951190231346</v>
          </cell>
          <cell r="P221">
            <v>138130.14567626637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21534.951190231346</v>
          </cell>
          <cell r="P222">
            <v>166105.35548583898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21534.951190231346</v>
          </cell>
          <cell r="P223">
            <v>146911.87119870397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21534.951190231346</v>
          </cell>
          <cell r="P224">
            <v>136567.44237402661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21534.951190231346</v>
          </cell>
          <cell r="P225">
            <v>75121.266730432966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21534.951190231346</v>
          </cell>
          <cell r="P226">
            <v>152519.91835235525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21534.951190231346</v>
          </cell>
          <cell r="P227">
            <v>201888.06315583902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21534.951190231346</v>
          </cell>
          <cell r="P228">
            <v>222067.11131427551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21534.951190231346</v>
          </cell>
          <cell r="P229">
            <v>209016.26396962497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21534.951190231346</v>
          </cell>
          <cell r="P230">
            <v>206389.24242009493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21534.951190231346</v>
          </cell>
          <cell r="P231">
            <v>266186.98179707926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21534.951190231346</v>
          </cell>
          <cell r="P232">
            <v>154108.99838275666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22073.324969987127</v>
          </cell>
          <cell r="P233">
            <v>141583.59203281347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Budget comparison"/>
      <sheetName val="5 yr O&amp;M budget comparison"/>
      <sheetName val="2013 Budget comparison"/>
      <sheetName val="Final NAES-Level 2 O&amp;M Budget"/>
      <sheetName val="Sept 2012 Level 2 O&amp;M Budget"/>
      <sheetName val="Financial Statements (slide)"/>
      <sheetName val="CapEx (slide)"/>
      <sheetName val="Ferndale 12PCORC Summary"/>
      <sheetName val="Questions &amp; Answers"/>
      <sheetName val="General Inputs"/>
      <sheetName val="Financial Statements"/>
      <sheetName val="CapEx"/>
      <sheetName val="Expenses"/>
      <sheetName val="Revenue Calculation"/>
      <sheetName val="Cascade Gas Transport"/>
      <sheetName val="Gas Transport (West coast)"/>
      <sheetName val="Insurance"/>
      <sheetName val="Property tax estimate"/>
      <sheetName val="Leased property"/>
      <sheetName val="Centrally assessed"/>
      <sheetName val="Major Maint Summary by year"/>
      <sheetName val="Inventory Map"/>
      <sheetName val="Ferndale O&amp;M estimate"/>
      <sheetName val="Ferndale Gen all Scenarios"/>
      <sheetName val="Depreciation"/>
      <sheetName val="Error Checks &amp; Notes"/>
      <sheetName val="Capital Costs (2)"/>
      <sheetName val="REET"/>
      <sheetName val="LOC removal cost"/>
      <sheetName val="Moodys inflation factors"/>
      <sheetName val="First year rate impact"/>
      <sheetName val="PSM III Inputs"/>
      <sheetName val="Old ----&gt;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E3">
            <v>41122</v>
          </cell>
        </row>
        <row r="11">
          <cell r="E11">
            <v>263</v>
          </cell>
        </row>
        <row r="15">
          <cell r="I15">
            <v>1</v>
          </cell>
        </row>
        <row r="16">
          <cell r="I16">
            <v>0</v>
          </cell>
        </row>
        <row r="33">
          <cell r="E33">
            <v>84000000</v>
          </cell>
        </row>
        <row r="39">
          <cell r="E39">
            <v>0</v>
          </cell>
        </row>
      </sheetData>
      <sheetData sheetId="10"/>
      <sheetData sheetId="11">
        <row r="2">
          <cell r="B2">
            <v>84000000</v>
          </cell>
        </row>
        <row r="6">
          <cell r="B6">
            <v>667500</v>
          </cell>
        </row>
        <row r="7">
          <cell r="B7">
            <v>1869427.845</v>
          </cell>
        </row>
        <row r="16">
          <cell r="B16">
            <v>957045</v>
          </cell>
        </row>
      </sheetData>
      <sheetData sheetId="12"/>
      <sheetData sheetId="13">
        <row r="3">
          <cell r="J3">
            <v>0.48</v>
          </cell>
        </row>
        <row r="8">
          <cell r="D8">
            <v>7.8E-2</v>
          </cell>
          <cell r="F8">
            <v>6.7199999999999996E-2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R10">
            <v>3871477030.5300002</v>
          </cell>
          <cell r="AG10">
            <v>3902339170.5454164</v>
          </cell>
          <cell r="AK10">
            <v>3931365617.6616664</v>
          </cell>
        </row>
        <row r="11">
          <cell r="AG11">
            <v>1688725730.8950002</v>
          </cell>
          <cell r="AK11">
            <v>1722321273.7520831</v>
          </cell>
        </row>
        <row r="12">
          <cell r="AG12">
            <v>378996455.97541666</v>
          </cell>
          <cell r="AK12">
            <v>385612450.46125001</v>
          </cell>
        </row>
        <row r="13">
          <cell r="AG13">
            <v>0</v>
          </cell>
          <cell r="AK13">
            <v>0</v>
          </cell>
        </row>
        <row r="14">
          <cell r="AG14">
            <v>0</v>
          </cell>
          <cell r="AK14">
            <v>0</v>
          </cell>
        </row>
        <row r="15">
          <cell r="AG15">
            <v>0</v>
          </cell>
          <cell r="AK15">
            <v>0</v>
          </cell>
        </row>
        <row r="16">
          <cell r="AG16">
            <v>0</v>
          </cell>
          <cell r="AK16">
            <v>0</v>
          </cell>
        </row>
        <row r="17">
          <cell r="AG17">
            <v>0</v>
          </cell>
          <cell r="AK17">
            <v>0</v>
          </cell>
        </row>
        <row r="18">
          <cell r="AG18">
            <v>0</v>
          </cell>
          <cell r="AK18">
            <v>0</v>
          </cell>
        </row>
        <row r="19">
          <cell r="AG19">
            <v>159350590.19000003</v>
          </cell>
          <cell r="AK19">
            <v>159350590.19000003</v>
          </cell>
        </row>
        <row r="20">
          <cell r="AG20">
            <v>3321222.4666666668</v>
          </cell>
          <cell r="AK20">
            <v>6642444.9333333336</v>
          </cell>
        </row>
        <row r="22">
          <cell r="AG22">
            <v>6965256.6216666671</v>
          </cell>
          <cell r="AK22">
            <v>7347943.7879166668</v>
          </cell>
        </row>
        <row r="23">
          <cell r="AG23">
            <v>93363.65416666666</v>
          </cell>
          <cell r="AK23">
            <v>22339.929999999997</v>
          </cell>
        </row>
        <row r="24">
          <cell r="AG24">
            <v>0</v>
          </cell>
          <cell r="AK24">
            <v>0</v>
          </cell>
        </row>
        <row r="25">
          <cell r="AG25">
            <v>85634542.155416667</v>
          </cell>
          <cell r="AK25">
            <v>82268110.644999996</v>
          </cell>
        </row>
        <row r="26">
          <cell r="AG26">
            <v>29813678.232916672</v>
          </cell>
          <cell r="AK26">
            <v>34367762.577499993</v>
          </cell>
        </row>
        <row r="27">
          <cell r="AG27">
            <v>8095869.8750000009</v>
          </cell>
          <cell r="AK27">
            <v>7008447.407916666</v>
          </cell>
        </row>
        <row r="28">
          <cell r="AG28">
            <v>3848554.4245833326</v>
          </cell>
          <cell r="AK28">
            <v>3502874.0524999998</v>
          </cell>
        </row>
        <row r="29">
          <cell r="AG29">
            <v>158871.9075</v>
          </cell>
          <cell r="AK29">
            <v>208013.98083333333</v>
          </cell>
        </row>
        <row r="30">
          <cell r="AG30">
            <v>0</v>
          </cell>
          <cell r="AK30">
            <v>0</v>
          </cell>
        </row>
        <row r="31">
          <cell r="AG31">
            <v>5109719.291666667</v>
          </cell>
          <cell r="AK31">
            <v>5440516.708333333</v>
          </cell>
        </row>
        <row r="32">
          <cell r="AG32">
            <v>3837336.8333333335</v>
          </cell>
          <cell r="AK32">
            <v>4216704.083333333</v>
          </cell>
        </row>
        <row r="33">
          <cell r="AG33">
            <v>-1661632814.1704168</v>
          </cell>
          <cell r="AK33">
            <v>-1682702984.020833</v>
          </cell>
        </row>
        <row r="34">
          <cell r="AG34">
            <v>-533126263.15458328</v>
          </cell>
          <cell r="AK34">
            <v>-548247253.14666665</v>
          </cell>
        </row>
        <row r="35">
          <cell r="AG35">
            <v>-30999590.920833331</v>
          </cell>
          <cell r="AK35">
            <v>-32045110.925000001</v>
          </cell>
        </row>
        <row r="36">
          <cell r="AG36">
            <v>22004642.620416667</v>
          </cell>
          <cell r="AK36">
            <v>22246629.254166666</v>
          </cell>
        </row>
        <row r="37">
          <cell r="AG37">
            <v>18306138.041666668</v>
          </cell>
          <cell r="AK37">
            <v>18357675.77</v>
          </cell>
        </row>
        <row r="38">
          <cell r="AG38">
            <v>3895757.8470833334</v>
          </cell>
          <cell r="AK38">
            <v>3940437.2524999995</v>
          </cell>
        </row>
        <row r="39">
          <cell r="AG39">
            <v>-4263874.540000001</v>
          </cell>
          <cell r="AK39">
            <v>-3934296.9783333335</v>
          </cell>
        </row>
        <row r="40">
          <cell r="AG40">
            <v>1566985.1858333338</v>
          </cell>
          <cell r="AK40">
            <v>1887676.01</v>
          </cell>
        </row>
        <row r="41">
          <cell r="AG41">
            <v>-6825442.375</v>
          </cell>
          <cell r="AK41">
            <v>-25193028.708333332</v>
          </cell>
        </row>
        <row r="42">
          <cell r="AG42">
            <v>-9010447.25</v>
          </cell>
          <cell r="AK42">
            <v>-33445540.958333332</v>
          </cell>
        </row>
        <row r="43">
          <cell r="AG43">
            <v>6825442.375</v>
          </cell>
          <cell r="AK43">
            <v>25193028.708333332</v>
          </cell>
        </row>
        <row r="44">
          <cell r="AG44">
            <v>9010447.25</v>
          </cell>
          <cell r="AK44">
            <v>33445540.958333332</v>
          </cell>
        </row>
        <row r="45">
          <cell r="AG45">
            <v>0</v>
          </cell>
          <cell r="AK45">
            <v>0</v>
          </cell>
        </row>
        <row r="46">
          <cell r="AG46">
            <v>0</v>
          </cell>
          <cell r="AK46">
            <v>0</v>
          </cell>
        </row>
        <row r="47">
          <cell r="AG47">
            <v>0</v>
          </cell>
          <cell r="AK47">
            <v>0</v>
          </cell>
        </row>
        <row r="48">
          <cell r="AG48">
            <v>-162412.27333333332</v>
          </cell>
          <cell r="AK48">
            <v>0</v>
          </cell>
        </row>
        <row r="49">
          <cell r="AG49">
            <v>-27514.095000000001</v>
          </cell>
          <cell r="AK49">
            <v>0</v>
          </cell>
        </row>
        <row r="50">
          <cell r="AG50">
            <v>-966760.09458333312</v>
          </cell>
          <cell r="AK50">
            <v>158661.58791666667</v>
          </cell>
        </row>
        <row r="51">
          <cell r="AG51">
            <v>-387228.68833333341</v>
          </cell>
          <cell r="AK51">
            <v>-65516.93041666667</v>
          </cell>
        </row>
        <row r="52">
          <cell r="AG52">
            <v>669969.21791666653</v>
          </cell>
          <cell r="AK52">
            <v>193506.31791666671</v>
          </cell>
        </row>
        <row r="53">
          <cell r="AG53">
            <v>0</v>
          </cell>
          <cell r="AK53">
            <v>0</v>
          </cell>
        </row>
        <row r="54">
          <cell r="AG54">
            <v>0</v>
          </cell>
          <cell r="AK54">
            <v>0</v>
          </cell>
        </row>
        <row r="55">
          <cell r="AG55">
            <v>0</v>
          </cell>
          <cell r="AK55">
            <v>0</v>
          </cell>
        </row>
        <row r="56">
          <cell r="AG56">
            <v>0</v>
          </cell>
          <cell r="AK56">
            <v>0</v>
          </cell>
        </row>
        <row r="57">
          <cell r="AG57">
            <v>-82696427.720833331</v>
          </cell>
          <cell r="AK57">
            <v>-84098114.000833333</v>
          </cell>
        </row>
        <row r="58">
          <cell r="AG58">
            <v>0</v>
          </cell>
          <cell r="AK58">
            <v>0</v>
          </cell>
        </row>
        <row r="59">
          <cell r="AG59">
            <v>-13530729.029583333</v>
          </cell>
          <cell r="AK59">
            <v>-10785308.633749999</v>
          </cell>
        </row>
        <row r="60">
          <cell r="AG60">
            <v>-13996019.399166666</v>
          </cell>
          <cell r="AK60">
            <v>-14402977.205000004</v>
          </cell>
        </row>
        <row r="61">
          <cell r="AG61">
            <v>-97399129.403333321</v>
          </cell>
          <cell r="AK61">
            <v>-106432699.47833334</v>
          </cell>
        </row>
        <row r="62">
          <cell r="AG62">
            <v>197297.82291666672</v>
          </cell>
          <cell r="AK62">
            <v>197297.82625000004</v>
          </cell>
        </row>
        <row r="63">
          <cell r="AG63">
            <v>-213575.95875000002</v>
          </cell>
          <cell r="AK63">
            <v>-211089.15541666673</v>
          </cell>
        </row>
        <row r="64">
          <cell r="AG64">
            <v>1296153.9645833333</v>
          </cell>
          <cell r="AK64">
            <v>0</v>
          </cell>
        </row>
        <row r="65">
          <cell r="AG65">
            <v>99774.237499999988</v>
          </cell>
          <cell r="AK65">
            <v>0</v>
          </cell>
        </row>
        <row r="66">
          <cell r="AG66">
            <v>-995177.48458333325</v>
          </cell>
          <cell r="AK66">
            <v>0</v>
          </cell>
        </row>
        <row r="67">
          <cell r="AG67">
            <v>946172.25</v>
          </cell>
          <cell r="AK67">
            <v>946172.25</v>
          </cell>
        </row>
        <row r="68">
          <cell r="AG68">
            <v>317009.91000000003</v>
          </cell>
          <cell r="AK68">
            <v>317009.91000000003</v>
          </cell>
        </row>
        <row r="69">
          <cell r="AG69">
            <v>302358.00999999995</v>
          </cell>
          <cell r="AK69">
            <v>302358.00999999995</v>
          </cell>
        </row>
        <row r="70">
          <cell r="AG70">
            <v>0</v>
          </cell>
          <cell r="AK70">
            <v>0</v>
          </cell>
        </row>
        <row r="71">
          <cell r="AG71">
            <v>76622596.840000018</v>
          </cell>
          <cell r="AK71">
            <v>76622596.840000018</v>
          </cell>
        </row>
        <row r="72">
          <cell r="AG72">
            <v>-559889</v>
          </cell>
          <cell r="AK72">
            <v>-568489</v>
          </cell>
        </row>
        <row r="73">
          <cell r="AG73">
            <v>-317009.91000000003</v>
          </cell>
          <cell r="AK73">
            <v>-317009.91000000003</v>
          </cell>
        </row>
        <row r="74">
          <cell r="AG74">
            <v>-213732.58000000005</v>
          </cell>
          <cell r="AK74">
            <v>-217465.9</v>
          </cell>
        </row>
        <row r="75">
          <cell r="AG75">
            <v>0</v>
          </cell>
          <cell r="AK75">
            <v>0</v>
          </cell>
        </row>
        <row r="76">
          <cell r="AG76">
            <v>-26217488.66</v>
          </cell>
          <cell r="AK76">
            <v>-27101788.660000008</v>
          </cell>
        </row>
        <row r="77">
          <cell r="AG77">
            <v>3481316.5875000004</v>
          </cell>
          <cell r="AK77">
            <v>3718969.8470833334</v>
          </cell>
        </row>
        <row r="78">
          <cell r="AG78">
            <v>0</v>
          </cell>
          <cell r="AK78">
            <v>0</v>
          </cell>
        </row>
        <row r="79">
          <cell r="AG79">
            <v>-277262.21999999997</v>
          </cell>
          <cell r="AK79">
            <v>-302624.61749999999</v>
          </cell>
        </row>
        <row r="80">
          <cell r="AG80">
            <v>2821728.2683333331</v>
          </cell>
          <cell r="AK80">
            <v>2826962.5308333323</v>
          </cell>
        </row>
        <row r="81">
          <cell r="AG81">
            <v>-427964.12833333324</v>
          </cell>
          <cell r="AK81">
            <v>-435357.02166666667</v>
          </cell>
        </row>
        <row r="82">
          <cell r="AG82">
            <v>0</v>
          </cell>
          <cell r="AK82">
            <v>0</v>
          </cell>
        </row>
        <row r="83">
          <cell r="AG83">
            <v>88143195.072916657</v>
          </cell>
          <cell r="AK83">
            <v>71587236.055416659</v>
          </cell>
        </row>
        <row r="84">
          <cell r="AG84">
            <v>19589045.280416667</v>
          </cell>
          <cell r="AK84">
            <v>18612242.938333336</v>
          </cell>
        </row>
        <row r="85">
          <cell r="AG85">
            <v>0</v>
          </cell>
          <cell r="AK85">
            <v>0</v>
          </cell>
        </row>
        <row r="86">
          <cell r="AG86">
            <v>100000</v>
          </cell>
          <cell r="AK86">
            <v>100000</v>
          </cell>
        </row>
        <row r="87">
          <cell r="AG87">
            <v>39841721.074999996</v>
          </cell>
          <cell r="AK87">
            <v>41388803.135416664</v>
          </cell>
        </row>
        <row r="88">
          <cell r="AG88">
            <v>-100000</v>
          </cell>
          <cell r="AK88">
            <v>-100000</v>
          </cell>
        </row>
        <row r="89">
          <cell r="AG89">
            <v>0</v>
          </cell>
          <cell r="AK89">
            <v>0</v>
          </cell>
        </row>
        <row r="90">
          <cell r="AG90">
            <v>0</v>
          </cell>
          <cell r="AK90">
            <v>0</v>
          </cell>
        </row>
        <row r="91">
          <cell r="AG91">
            <v>0</v>
          </cell>
          <cell r="AK91">
            <v>0</v>
          </cell>
        </row>
        <row r="92">
          <cell r="AG92">
            <v>0</v>
          </cell>
          <cell r="AK92">
            <v>0</v>
          </cell>
        </row>
        <row r="93">
          <cell r="AG93">
            <v>0</v>
          </cell>
          <cell r="AK93">
            <v>0</v>
          </cell>
        </row>
        <row r="94">
          <cell r="AG94">
            <v>0</v>
          </cell>
          <cell r="AK94">
            <v>0</v>
          </cell>
        </row>
        <row r="95">
          <cell r="AG95">
            <v>0</v>
          </cell>
          <cell r="AK95">
            <v>0</v>
          </cell>
        </row>
        <row r="96">
          <cell r="AG96">
            <v>0</v>
          </cell>
          <cell r="AK96">
            <v>0</v>
          </cell>
        </row>
        <row r="97">
          <cell r="AG97">
            <v>12209.51</v>
          </cell>
          <cell r="AK97">
            <v>0</v>
          </cell>
        </row>
        <row r="98">
          <cell r="AG98">
            <v>0</v>
          </cell>
          <cell r="AK98">
            <v>0</v>
          </cell>
        </row>
        <row r="99">
          <cell r="AG99">
            <v>-384179.00374999997</v>
          </cell>
          <cell r="AK99">
            <v>-238602.55166666664</v>
          </cell>
        </row>
        <row r="100">
          <cell r="AG100">
            <v>430666.66666666669</v>
          </cell>
          <cell r="AK100">
            <v>228000</v>
          </cell>
        </row>
        <row r="101">
          <cell r="AG101">
            <v>0</v>
          </cell>
          <cell r="AK101">
            <v>0</v>
          </cell>
        </row>
        <row r="102">
          <cell r="AG102">
            <v>0</v>
          </cell>
          <cell r="AK102">
            <v>0</v>
          </cell>
        </row>
        <row r="103">
          <cell r="AG103">
            <v>0</v>
          </cell>
          <cell r="AK103">
            <v>0</v>
          </cell>
        </row>
        <row r="104">
          <cell r="AG104">
            <v>0</v>
          </cell>
          <cell r="AK104">
            <v>0</v>
          </cell>
        </row>
        <row r="105">
          <cell r="AG105">
            <v>0</v>
          </cell>
          <cell r="AK105">
            <v>0</v>
          </cell>
        </row>
        <row r="106">
          <cell r="AG106">
            <v>37019.566250000003</v>
          </cell>
          <cell r="AK106">
            <v>35634.409583333334</v>
          </cell>
        </row>
        <row r="107">
          <cell r="AG107">
            <v>0</v>
          </cell>
          <cell r="AK107">
            <v>0</v>
          </cell>
        </row>
        <row r="108">
          <cell r="AG108">
            <v>2184836.9824999999</v>
          </cell>
          <cell r="AK108">
            <v>2324928.3058333336</v>
          </cell>
        </row>
        <row r="109">
          <cell r="AG109">
            <v>0</v>
          </cell>
          <cell r="AK109">
            <v>0</v>
          </cell>
        </row>
        <row r="110">
          <cell r="AG110">
            <v>0</v>
          </cell>
          <cell r="AK110">
            <v>0</v>
          </cell>
        </row>
        <row r="111">
          <cell r="AG111">
            <v>0</v>
          </cell>
          <cell r="AK111">
            <v>0</v>
          </cell>
        </row>
        <row r="112">
          <cell r="AG112">
            <v>96871.813749999987</v>
          </cell>
          <cell r="AK112">
            <v>95896.376666666663</v>
          </cell>
        </row>
        <row r="113">
          <cell r="AG113">
            <v>1599047.9291666665</v>
          </cell>
          <cell r="AK113">
            <v>1326555.3645833333</v>
          </cell>
        </row>
        <row r="114">
          <cell r="AG114">
            <v>0</v>
          </cell>
          <cell r="AK114">
            <v>0</v>
          </cell>
        </row>
        <row r="115">
          <cell r="AG115">
            <v>0</v>
          </cell>
          <cell r="AK115">
            <v>0</v>
          </cell>
        </row>
        <row r="116">
          <cell r="AG116">
            <v>0</v>
          </cell>
          <cell r="AK116">
            <v>0</v>
          </cell>
        </row>
        <row r="117">
          <cell r="AG117">
            <v>0</v>
          </cell>
          <cell r="AK117">
            <v>0</v>
          </cell>
        </row>
        <row r="118">
          <cell r="AG118">
            <v>1625664.4279166665</v>
          </cell>
          <cell r="AK118">
            <v>1673610.25</v>
          </cell>
        </row>
        <row r="119">
          <cell r="AG119">
            <v>0</v>
          </cell>
          <cell r="AK119">
            <v>0</v>
          </cell>
        </row>
        <row r="120">
          <cell r="AG120">
            <v>93853.401249999995</v>
          </cell>
          <cell r="AK120">
            <v>89281.445833333346</v>
          </cell>
        </row>
        <row r="121">
          <cell r="AG121">
            <v>5798.9145833333341</v>
          </cell>
          <cell r="AK121">
            <v>0</v>
          </cell>
        </row>
        <row r="122">
          <cell r="AG122">
            <v>6401.4824999999992</v>
          </cell>
          <cell r="AK122">
            <v>3365.1620833333332</v>
          </cell>
        </row>
        <row r="123">
          <cell r="AG123">
            <v>53479.802499999998</v>
          </cell>
          <cell r="AK123">
            <v>28119.921249999999</v>
          </cell>
        </row>
        <row r="124">
          <cell r="AG124">
            <v>31171.34</v>
          </cell>
          <cell r="AK124">
            <v>30012.78</v>
          </cell>
        </row>
        <row r="125">
          <cell r="AG125">
            <v>-1625664.4279166665</v>
          </cell>
          <cell r="AK125">
            <v>-1673610.25</v>
          </cell>
        </row>
        <row r="126">
          <cell r="AG126">
            <v>0</v>
          </cell>
          <cell r="AK126">
            <v>0</v>
          </cell>
        </row>
        <row r="127">
          <cell r="AG127">
            <v>32991.57916666667</v>
          </cell>
          <cell r="AK127">
            <v>39746.617083333331</v>
          </cell>
        </row>
        <row r="128">
          <cell r="AG128">
            <v>0</v>
          </cell>
          <cell r="AK128">
            <v>0</v>
          </cell>
        </row>
        <row r="129">
          <cell r="AG129">
            <v>771375493.5562501</v>
          </cell>
          <cell r="AK129">
            <v>359975230.32625002</v>
          </cell>
        </row>
        <row r="130">
          <cell r="AG130">
            <v>-11336262.298333332</v>
          </cell>
          <cell r="AK130">
            <v>-5339756.4774999982</v>
          </cell>
        </row>
        <row r="131">
          <cell r="AG131">
            <v>-74850.569166666668</v>
          </cell>
          <cell r="AK131">
            <v>-52786.085416666669</v>
          </cell>
        </row>
        <row r="132">
          <cell r="AG132">
            <v>0</v>
          </cell>
          <cell r="AK132">
            <v>0</v>
          </cell>
        </row>
        <row r="133">
          <cell r="AG133">
            <v>0</v>
          </cell>
          <cell r="AK133">
            <v>0</v>
          </cell>
        </row>
        <row r="134">
          <cell r="AG134">
            <v>0</v>
          </cell>
          <cell r="AK134">
            <v>0</v>
          </cell>
        </row>
        <row r="135">
          <cell r="AG135">
            <v>0</v>
          </cell>
          <cell r="AK135">
            <v>0</v>
          </cell>
        </row>
        <row r="136">
          <cell r="AG136">
            <v>0</v>
          </cell>
          <cell r="AK136">
            <v>0</v>
          </cell>
        </row>
        <row r="137">
          <cell r="AG137">
            <v>0</v>
          </cell>
          <cell r="AK137">
            <v>0</v>
          </cell>
        </row>
        <row r="138">
          <cell r="AG138">
            <v>0</v>
          </cell>
          <cell r="AK138">
            <v>0</v>
          </cell>
        </row>
        <row r="139">
          <cell r="AG139">
            <v>428.60999999999996</v>
          </cell>
          <cell r="AK139">
            <v>428.60999999999996</v>
          </cell>
        </row>
        <row r="140">
          <cell r="AG140">
            <v>-25163.570000000003</v>
          </cell>
          <cell r="AK140">
            <v>-25163.570000000003</v>
          </cell>
        </row>
        <row r="141">
          <cell r="AG141">
            <v>0</v>
          </cell>
          <cell r="AK141">
            <v>0</v>
          </cell>
        </row>
        <row r="142">
          <cell r="AG142">
            <v>0</v>
          </cell>
          <cell r="AK142">
            <v>0</v>
          </cell>
        </row>
        <row r="143">
          <cell r="AG143">
            <v>-766482417.1187501</v>
          </cell>
          <cell r="AK143">
            <v>-357691794.65541667</v>
          </cell>
        </row>
        <row r="144">
          <cell r="AG144">
            <v>0</v>
          </cell>
          <cell r="AK144">
            <v>0</v>
          </cell>
        </row>
        <row r="145">
          <cell r="AG145">
            <v>-6228.9329166666657</v>
          </cell>
          <cell r="AK145">
            <v>-4586.0895833333334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K147">
            <v>0</v>
          </cell>
        </row>
        <row r="148">
          <cell r="AG148">
            <v>0</v>
          </cell>
          <cell r="AK148">
            <v>0</v>
          </cell>
        </row>
        <row r="149">
          <cell r="AG149">
            <v>0</v>
          </cell>
          <cell r="AK149">
            <v>0</v>
          </cell>
        </row>
        <row r="150">
          <cell r="AG150">
            <v>0</v>
          </cell>
          <cell r="AK150">
            <v>0</v>
          </cell>
        </row>
        <row r="151">
          <cell r="AG151">
            <v>0</v>
          </cell>
          <cell r="AK151">
            <v>0</v>
          </cell>
        </row>
        <row r="152">
          <cell r="AG152">
            <v>24569.128333333327</v>
          </cell>
          <cell r="AK152">
            <v>30623.561249999999</v>
          </cell>
        </row>
        <row r="153">
          <cell r="AG153">
            <v>0</v>
          </cell>
          <cell r="AK153">
            <v>0</v>
          </cell>
        </row>
        <row r="154">
          <cell r="AG154">
            <v>1549847.7608333332</v>
          </cell>
          <cell r="AK154">
            <v>1388531.98875</v>
          </cell>
        </row>
        <row r="155">
          <cell r="AG155">
            <v>-405096.90666666673</v>
          </cell>
          <cell r="AK155">
            <v>-446849.50333333336</v>
          </cell>
        </row>
        <row r="156">
          <cell r="AG156">
            <v>-133173.58708333335</v>
          </cell>
          <cell r="AK156">
            <v>-75246.562083333338</v>
          </cell>
        </row>
        <row r="157">
          <cell r="AG157">
            <v>0</v>
          </cell>
          <cell r="AK157">
            <v>0</v>
          </cell>
        </row>
        <row r="158">
          <cell r="AG158">
            <v>0</v>
          </cell>
          <cell r="AK158">
            <v>0</v>
          </cell>
        </row>
        <row r="159">
          <cell r="AG159">
            <v>6310332.135416667</v>
          </cell>
          <cell r="AK159">
            <v>2944663.8987500002</v>
          </cell>
        </row>
        <row r="160">
          <cell r="AG160">
            <v>0</v>
          </cell>
          <cell r="AK160">
            <v>0</v>
          </cell>
        </row>
        <row r="161">
          <cell r="AG161">
            <v>0</v>
          </cell>
          <cell r="AK161">
            <v>0</v>
          </cell>
        </row>
        <row r="162">
          <cell r="AG162">
            <v>0</v>
          </cell>
          <cell r="AK162">
            <v>0</v>
          </cell>
        </row>
        <row r="163">
          <cell r="AG163">
            <v>0</v>
          </cell>
          <cell r="AK163">
            <v>0</v>
          </cell>
        </row>
        <row r="164">
          <cell r="AG164">
            <v>-3797.4675000000002</v>
          </cell>
          <cell r="AK164">
            <v>-1694.5074999999999</v>
          </cell>
        </row>
        <row r="165">
          <cell r="AG165">
            <v>521099.4941666667</v>
          </cell>
          <cell r="AK165">
            <v>676487.82666666678</v>
          </cell>
        </row>
        <row r="166">
          <cell r="AG166">
            <v>4201961.0133333337</v>
          </cell>
          <cell r="AK166">
            <v>479597.78333333338</v>
          </cell>
        </row>
        <row r="167">
          <cell r="AG167">
            <v>46.750833333333325</v>
          </cell>
          <cell r="AK167">
            <v>-2.7624999999999997</v>
          </cell>
        </row>
        <row r="168">
          <cell r="AG168">
            <v>14953348.79166667</v>
          </cell>
          <cell r="AK168">
            <v>4644124.9916666662</v>
          </cell>
        </row>
        <row r="169">
          <cell r="AG169">
            <v>-2336.5441666666666</v>
          </cell>
          <cell r="AK169">
            <v>-2336.5441666666666</v>
          </cell>
        </row>
        <row r="170">
          <cell r="AG170">
            <v>9743944.8604166657</v>
          </cell>
          <cell r="AK170">
            <v>9031365.9229166657</v>
          </cell>
        </row>
        <row r="171">
          <cell r="AG171">
            <v>-2345041.1183333336</v>
          </cell>
          <cell r="AK171">
            <v>-2102215.9545833333</v>
          </cell>
        </row>
        <row r="172">
          <cell r="AG172">
            <v>1420.4145833333332</v>
          </cell>
          <cell r="AK172">
            <v>25731.653750000001</v>
          </cell>
        </row>
        <row r="173">
          <cell r="AG173">
            <v>388.44375000000008</v>
          </cell>
          <cell r="AK173">
            <v>-22.077083333333405</v>
          </cell>
        </row>
        <row r="174">
          <cell r="AG174">
            <v>-63519.519166666665</v>
          </cell>
          <cell r="AK174">
            <v>-63479.950833333336</v>
          </cell>
        </row>
        <row r="175">
          <cell r="AG175">
            <v>41390.762916666667</v>
          </cell>
          <cell r="AK175">
            <v>46880.844166666669</v>
          </cell>
        </row>
        <row r="176">
          <cell r="AG176">
            <v>-268944.87208333332</v>
          </cell>
          <cell r="AK176">
            <v>-304629.30374999996</v>
          </cell>
        </row>
        <row r="177">
          <cell r="AG177">
            <v>-194707.46083333335</v>
          </cell>
          <cell r="AK177">
            <v>-104464.27500000002</v>
          </cell>
        </row>
        <row r="178">
          <cell r="AG178">
            <v>-11068435.565416668</v>
          </cell>
          <cell r="AK178">
            <v>-11239500.647499999</v>
          </cell>
        </row>
        <row r="179">
          <cell r="AG179">
            <v>-311247.35541666672</v>
          </cell>
          <cell r="AK179">
            <v>-469577.47625000001</v>
          </cell>
        </row>
        <row r="180">
          <cell r="AK180">
            <v>-60.919166666666662</v>
          </cell>
        </row>
        <row r="181">
          <cell r="AG181">
            <v>-98899.136249999996</v>
          </cell>
          <cell r="AK181">
            <v>-95158.914166666684</v>
          </cell>
        </row>
        <row r="182">
          <cell r="AG182">
            <v>0</v>
          </cell>
          <cell r="AK182">
            <v>0</v>
          </cell>
        </row>
        <row r="183">
          <cell r="AG183">
            <v>0</v>
          </cell>
          <cell r="AK183">
            <v>0</v>
          </cell>
        </row>
        <row r="184">
          <cell r="AG184">
            <v>-26936.952499999999</v>
          </cell>
          <cell r="AK184">
            <v>-5892.5166666666664</v>
          </cell>
        </row>
        <row r="185">
          <cell r="AG185">
            <v>254113.18500000003</v>
          </cell>
          <cell r="AK185">
            <v>234550.95291666666</v>
          </cell>
        </row>
        <row r="186">
          <cell r="AG186">
            <v>0</v>
          </cell>
          <cell r="AK186">
            <v>0</v>
          </cell>
        </row>
        <row r="187">
          <cell r="AG187">
            <v>43663.333333333336</v>
          </cell>
          <cell r="AK187">
            <v>46996.666666666664</v>
          </cell>
        </row>
        <row r="188">
          <cell r="AG188">
            <v>2083.3333333333335</v>
          </cell>
          <cell r="AK188">
            <v>5416.666666666667</v>
          </cell>
        </row>
        <row r="189">
          <cell r="AG189">
            <v>17767.540000000005</v>
          </cell>
          <cell r="AK189">
            <v>13184.206666666671</v>
          </cell>
        </row>
        <row r="190">
          <cell r="AG190">
            <v>1661312.9691666665</v>
          </cell>
          <cell r="AK190">
            <v>2448656.9304166664</v>
          </cell>
        </row>
        <row r="191">
          <cell r="AG191">
            <v>0</v>
          </cell>
          <cell r="AK191">
            <v>0</v>
          </cell>
        </row>
        <row r="192">
          <cell r="AG192">
            <v>117734.41041666667</v>
          </cell>
          <cell r="AK192">
            <v>114383.26416666668</v>
          </cell>
        </row>
        <row r="193">
          <cell r="AG193">
            <v>0</v>
          </cell>
          <cell r="AK193">
            <v>0</v>
          </cell>
        </row>
        <row r="194">
          <cell r="AG194">
            <v>0</v>
          </cell>
          <cell r="AK194">
            <v>45399.27583333334</v>
          </cell>
        </row>
        <row r="195">
          <cell r="AG195">
            <v>0</v>
          </cell>
          <cell r="AK195">
            <v>0</v>
          </cell>
        </row>
        <row r="196">
          <cell r="AG196">
            <v>45845.625</v>
          </cell>
          <cell r="AK196">
            <v>70296.625</v>
          </cell>
        </row>
        <row r="197">
          <cell r="AG197">
            <v>765384.79166666663</v>
          </cell>
          <cell r="AK197">
            <v>812655</v>
          </cell>
        </row>
        <row r="198">
          <cell r="AG198">
            <v>2922.3312499999997</v>
          </cell>
          <cell r="AK198">
            <v>1363.7545833333331</v>
          </cell>
        </row>
        <row r="199">
          <cell r="AG199">
            <v>659270.25</v>
          </cell>
          <cell r="AK199">
            <v>717254</v>
          </cell>
        </row>
        <row r="200">
          <cell r="AG200">
            <v>3992.94</v>
          </cell>
          <cell r="AK200">
            <v>3944.2016666666673</v>
          </cell>
        </row>
        <row r="201">
          <cell r="AG201">
            <v>-3261.84</v>
          </cell>
          <cell r="AK201">
            <v>-3261.84</v>
          </cell>
        </row>
        <row r="202">
          <cell r="AG202">
            <v>0</v>
          </cell>
          <cell r="AK202">
            <v>0</v>
          </cell>
        </row>
        <row r="203">
          <cell r="AG203">
            <v>0</v>
          </cell>
          <cell r="AK203">
            <v>0</v>
          </cell>
        </row>
        <row r="204">
          <cell r="AG204">
            <v>16286.22</v>
          </cell>
          <cell r="AK204">
            <v>16286.22</v>
          </cell>
        </row>
        <row r="205">
          <cell r="AG205">
            <v>335767.44791666669</v>
          </cell>
          <cell r="AK205">
            <v>297079.8891666666</v>
          </cell>
        </row>
        <row r="206">
          <cell r="AG206">
            <v>770.17416666666668</v>
          </cell>
          <cell r="AK206">
            <v>502.28749999999997</v>
          </cell>
        </row>
        <row r="207">
          <cell r="AG207">
            <v>58.896250000000016</v>
          </cell>
          <cell r="AK207">
            <v>40.271666666666682</v>
          </cell>
        </row>
        <row r="208">
          <cell r="AG208">
            <v>58531.571666666663</v>
          </cell>
          <cell r="AK208">
            <v>58334.72291666668</v>
          </cell>
        </row>
        <row r="209">
          <cell r="AG209">
            <v>7170845.0549999997</v>
          </cell>
          <cell r="AK209">
            <v>5091666.666666667</v>
          </cell>
        </row>
        <row r="210">
          <cell r="AG210">
            <v>4265331.4291666662</v>
          </cell>
          <cell r="AK210">
            <v>2437795.8491666666</v>
          </cell>
        </row>
        <row r="211">
          <cell r="AG211">
            <v>0</v>
          </cell>
          <cell r="AK211">
            <v>0</v>
          </cell>
        </row>
        <row r="212">
          <cell r="AG212">
            <v>0</v>
          </cell>
          <cell r="AK212">
            <v>0</v>
          </cell>
        </row>
        <row r="213">
          <cell r="AG213">
            <v>0</v>
          </cell>
          <cell r="AK213">
            <v>0</v>
          </cell>
        </row>
        <row r="214">
          <cell r="AG214">
            <v>0</v>
          </cell>
          <cell r="AK214">
            <v>0</v>
          </cell>
        </row>
        <row r="215">
          <cell r="AG215">
            <v>0</v>
          </cell>
          <cell r="AK215">
            <v>0</v>
          </cell>
        </row>
        <row r="216">
          <cell r="AG216">
            <v>384179.00374999997</v>
          </cell>
          <cell r="AK216">
            <v>238602.55166666664</v>
          </cell>
        </row>
        <row r="217">
          <cell r="AG217">
            <v>484252.72124999994</v>
          </cell>
          <cell r="AK217">
            <v>533933.62374999991</v>
          </cell>
        </row>
        <row r="218">
          <cell r="AG218">
            <v>0</v>
          </cell>
          <cell r="AK218">
            <v>0</v>
          </cell>
        </row>
        <row r="219">
          <cell r="AG219">
            <v>0</v>
          </cell>
          <cell r="AK219">
            <v>0</v>
          </cell>
        </row>
        <row r="220">
          <cell r="AG220">
            <v>-326989.90083333326</v>
          </cell>
          <cell r="AK220">
            <v>-230511.87875</v>
          </cell>
        </row>
        <row r="221">
          <cell r="AG221">
            <v>99024123.535416663</v>
          </cell>
          <cell r="AK221">
            <v>99735025.017083347</v>
          </cell>
        </row>
        <row r="222">
          <cell r="AG222">
            <v>0</v>
          </cell>
          <cell r="AK222">
            <v>190125</v>
          </cell>
        </row>
        <row r="223">
          <cell r="AG223">
            <v>0</v>
          </cell>
          <cell r="AK223">
            <v>0</v>
          </cell>
        </row>
        <row r="224">
          <cell r="AG224">
            <v>0</v>
          </cell>
          <cell r="AK224">
            <v>0</v>
          </cell>
        </row>
        <row r="225">
          <cell r="AG225">
            <v>53463054.145833336</v>
          </cell>
          <cell r="AK225">
            <v>56339873.14708332</v>
          </cell>
        </row>
        <row r="226">
          <cell r="AG226">
            <v>-99024123.5</v>
          </cell>
          <cell r="AK226">
            <v>-99735025.041666672</v>
          </cell>
        </row>
        <row r="227">
          <cell r="AG227">
            <v>-53463054.041666664</v>
          </cell>
          <cell r="AK227">
            <v>-56339873.083333336</v>
          </cell>
        </row>
        <row r="228">
          <cell r="AG228">
            <v>216731225.04166666</v>
          </cell>
          <cell r="AK228">
            <v>222356351.08333334</v>
          </cell>
        </row>
        <row r="229">
          <cell r="AG229">
            <v>-38375000</v>
          </cell>
          <cell r="AK229">
            <v>-61250000</v>
          </cell>
        </row>
        <row r="230">
          <cell r="AG230">
            <v>61670.916666666664</v>
          </cell>
          <cell r="AK230">
            <v>62270.083333333336</v>
          </cell>
        </row>
        <row r="231">
          <cell r="AG231">
            <v>31277.416666666668</v>
          </cell>
          <cell r="AK231">
            <v>33102.5</v>
          </cell>
        </row>
        <row r="232">
          <cell r="AG232">
            <v>-16939077.343750004</v>
          </cell>
          <cell r="AK232">
            <v>-15504010.099166667</v>
          </cell>
        </row>
        <row r="233">
          <cell r="AK233">
            <v>0</v>
          </cell>
        </row>
        <row r="234">
          <cell r="AG234">
            <v>0</v>
          </cell>
          <cell r="AK234">
            <v>0</v>
          </cell>
        </row>
        <row r="235">
          <cell r="AG235">
            <v>-1252.7758333333334</v>
          </cell>
          <cell r="AK235">
            <v>-1252.7758333333334</v>
          </cell>
        </row>
        <row r="236">
          <cell r="AG236">
            <v>0</v>
          </cell>
          <cell r="AK236">
            <v>0</v>
          </cell>
        </row>
        <row r="237">
          <cell r="AG237">
            <v>21.916666666666668</v>
          </cell>
          <cell r="AK237">
            <v>0</v>
          </cell>
        </row>
        <row r="238">
          <cell r="AG238">
            <v>0</v>
          </cell>
          <cell r="AK238">
            <v>0</v>
          </cell>
        </row>
        <row r="240">
          <cell r="AG240">
            <v>11911691.939999999</v>
          </cell>
          <cell r="AK240">
            <v>12763266.462916667</v>
          </cell>
        </row>
        <row r="241">
          <cell r="AG241">
            <v>153257.38541666669</v>
          </cell>
          <cell r="AK241">
            <v>130078.86</v>
          </cell>
        </row>
        <row r="242">
          <cell r="AG242">
            <v>150983.7116666667</v>
          </cell>
          <cell r="AK242">
            <v>129636.42541666668</v>
          </cell>
        </row>
        <row r="243">
          <cell r="AG243">
            <v>0</v>
          </cell>
          <cell r="AK243">
            <v>0</v>
          </cell>
        </row>
        <row r="244">
          <cell r="AG244">
            <v>0</v>
          </cell>
          <cell r="AK244">
            <v>0</v>
          </cell>
        </row>
        <row r="245">
          <cell r="AG245">
            <v>12717359.247500001</v>
          </cell>
          <cell r="AK245">
            <v>10735267.315833332</v>
          </cell>
        </row>
        <row r="246">
          <cell r="AG246">
            <v>720772.77416666679</v>
          </cell>
          <cell r="AK246">
            <v>661941.73583333346</v>
          </cell>
        </row>
        <row r="247">
          <cell r="AG247">
            <v>13043807.549999999</v>
          </cell>
          <cell r="AK247">
            <v>14211224.570833333</v>
          </cell>
        </row>
        <row r="248">
          <cell r="AG248">
            <v>0</v>
          </cell>
          <cell r="AK248">
            <v>0</v>
          </cell>
        </row>
        <row r="249">
          <cell r="AG249">
            <v>7701.9749999999995</v>
          </cell>
          <cell r="AK249">
            <v>4065.0879166666668</v>
          </cell>
        </row>
        <row r="250">
          <cell r="AG250">
            <v>-5028.0854166666677</v>
          </cell>
          <cell r="AK250">
            <v>-1652.3812500000001</v>
          </cell>
        </row>
        <row r="251">
          <cell r="AG251">
            <v>0</v>
          </cell>
          <cell r="AK251">
            <v>0</v>
          </cell>
        </row>
        <row r="252">
          <cell r="AG252">
            <v>0</v>
          </cell>
          <cell r="AK252">
            <v>0</v>
          </cell>
        </row>
        <row r="253">
          <cell r="AG253">
            <v>0</v>
          </cell>
          <cell r="AK253">
            <v>0</v>
          </cell>
        </row>
        <row r="254">
          <cell r="AG254">
            <v>-8.5</v>
          </cell>
          <cell r="AK254">
            <v>-9</v>
          </cell>
        </row>
        <row r="255">
          <cell r="AG255">
            <v>285912.10666666663</v>
          </cell>
          <cell r="AK255">
            <v>279261.1166666667</v>
          </cell>
        </row>
        <row r="256">
          <cell r="AG256">
            <v>3691615.4345833329</v>
          </cell>
          <cell r="AK256">
            <v>4249714.0941666672</v>
          </cell>
        </row>
        <row r="257">
          <cell r="AG257">
            <v>5095.7754166666673</v>
          </cell>
          <cell r="AK257">
            <v>5511.7575000000006</v>
          </cell>
        </row>
        <row r="258">
          <cell r="AG258">
            <v>0</v>
          </cell>
          <cell r="AK258">
            <v>50.833333333333336</v>
          </cell>
        </row>
        <row r="259">
          <cell r="AG259">
            <v>56606.093333333345</v>
          </cell>
          <cell r="AK259">
            <v>47179.362499999996</v>
          </cell>
        </row>
        <row r="260">
          <cell r="AG260">
            <v>10247160.977500001</v>
          </cell>
          <cell r="AK260">
            <v>10706112.645833334</v>
          </cell>
        </row>
        <row r="261">
          <cell r="AG261">
            <v>65197030.22958333</v>
          </cell>
          <cell r="AK261">
            <v>64133122.06000001</v>
          </cell>
        </row>
        <row r="262">
          <cell r="AG262">
            <v>1071.7233333333331</v>
          </cell>
          <cell r="AK262">
            <v>663.77666666666664</v>
          </cell>
        </row>
        <row r="263">
          <cell r="AG263">
            <v>0</v>
          </cell>
          <cell r="AK263">
            <v>0</v>
          </cell>
        </row>
        <row r="264">
          <cell r="AG264">
            <v>0</v>
          </cell>
          <cell r="AK264">
            <v>0</v>
          </cell>
        </row>
        <row r="265">
          <cell r="AG265">
            <v>200.45833333333334</v>
          </cell>
          <cell r="AK265">
            <v>200.45833333333334</v>
          </cell>
        </row>
        <row r="266">
          <cell r="AG266">
            <v>0</v>
          </cell>
          <cell r="AK266">
            <v>0</v>
          </cell>
        </row>
        <row r="267">
          <cell r="AG267">
            <v>0</v>
          </cell>
          <cell r="AK267">
            <v>0</v>
          </cell>
        </row>
        <row r="268">
          <cell r="AG268">
            <v>797.625</v>
          </cell>
          <cell r="AK268">
            <v>372.22500000000008</v>
          </cell>
        </row>
        <row r="269">
          <cell r="AG269">
            <v>47969.282916666656</v>
          </cell>
          <cell r="AK269">
            <v>42634.36583333333</v>
          </cell>
        </row>
        <row r="270">
          <cell r="AG270">
            <v>122558.46625</v>
          </cell>
          <cell r="AK270">
            <v>236239.38291666668</v>
          </cell>
        </row>
        <row r="271">
          <cell r="AG271">
            <v>11213.744166666665</v>
          </cell>
          <cell r="AK271">
            <v>1918.0687500000001</v>
          </cell>
        </row>
        <row r="272">
          <cell r="AG272">
            <v>159338.22500000001</v>
          </cell>
          <cell r="AK272">
            <v>81496.807916666672</v>
          </cell>
        </row>
        <row r="273">
          <cell r="AG273">
            <v>604148.71583333332</v>
          </cell>
          <cell r="AK273">
            <v>434203.27500000008</v>
          </cell>
        </row>
        <row r="274">
          <cell r="AG274">
            <v>525382.61083333334</v>
          </cell>
          <cell r="AK274">
            <v>591590.05041666667</v>
          </cell>
        </row>
        <row r="275">
          <cell r="AG275">
            <v>36781.783750000002</v>
          </cell>
          <cell r="AK275">
            <v>0</v>
          </cell>
        </row>
        <row r="276">
          <cell r="AG276">
            <v>5282.9820833333333</v>
          </cell>
          <cell r="AK276">
            <v>270.66666666666669</v>
          </cell>
        </row>
        <row r="277">
          <cell r="AG277">
            <v>713521.59333333327</v>
          </cell>
          <cell r="AK277">
            <v>690475.62041666673</v>
          </cell>
        </row>
        <row r="278">
          <cell r="AG278">
            <v>136837.49875</v>
          </cell>
          <cell r="AK278">
            <v>90918.158749999988</v>
          </cell>
        </row>
        <row r="279">
          <cell r="AG279">
            <v>153834.93</v>
          </cell>
          <cell r="AK279">
            <v>0</v>
          </cell>
        </row>
        <row r="280">
          <cell r="AG280">
            <v>0</v>
          </cell>
          <cell r="AK280">
            <v>0</v>
          </cell>
        </row>
        <row r="281">
          <cell r="AG281">
            <v>0</v>
          </cell>
          <cell r="AK281">
            <v>0</v>
          </cell>
        </row>
        <row r="282">
          <cell r="AG282">
            <v>-806635.69874999998</v>
          </cell>
          <cell r="AK282">
            <v>-776577.30583333352</v>
          </cell>
        </row>
        <row r="283">
          <cell r="AG283">
            <v>0</v>
          </cell>
          <cell r="AK283">
            <v>0</v>
          </cell>
        </row>
        <row r="284">
          <cell r="AG284">
            <v>-347653.74374999997</v>
          </cell>
          <cell r="AK284">
            <v>-338990.17625000008</v>
          </cell>
        </row>
        <row r="285">
          <cell r="AG285">
            <v>-41487700</v>
          </cell>
          <cell r="AK285">
            <v>-41487700</v>
          </cell>
        </row>
        <row r="286">
          <cell r="AG286">
            <v>0</v>
          </cell>
          <cell r="AK286">
            <v>0</v>
          </cell>
        </row>
        <row r="287">
          <cell r="AG287">
            <v>946806.16666666663</v>
          </cell>
          <cell r="AK287">
            <v>974080.33333333337</v>
          </cell>
        </row>
        <row r="288">
          <cell r="AG288">
            <v>476843.54166666669</v>
          </cell>
          <cell r="AK288">
            <v>517819.08333333331</v>
          </cell>
        </row>
        <row r="289">
          <cell r="AG289">
            <v>0</v>
          </cell>
          <cell r="AK289">
            <v>0</v>
          </cell>
        </row>
        <row r="290">
          <cell r="AG290">
            <v>-679420.26958333328</v>
          </cell>
          <cell r="AK290">
            <v>-717251.87750000006</v>
          </cell>
        </row>
        <row r="291">
          <cell r="AG291">
            <v>0</v>
          </cell>
          <cell r="AK291">
            <v>0</v>
          </cell>
        </row>
        <row r="292">
          <cell r="AG292">
            <v>45533.459583333344</v>
          </cell>
          <cell r="AK292">
            <v>28846.695416666669</v>
          </cell>
        </row>
        <row r="293">
          <cell r="AG293">
            <v>-3907.447083333333</v>
          </cell>
          <cell r="AK293">
            <v>-4030.2429166666666</v>
          </cell>
        </row>
        <row r="294">
          <cell r="AG294">
            <v>19504.678750000003</v>
          </cell>
          <cell r="AK294">
            <v>-1098.9237499999999</v>
          </cell>
        </row>
        <row r="295">
          <cell r="AG295">
            <v>0</v>
          </cell>
          <cell r="AK295">
            <v>0</v>
          </cell>
        </row>
        <row r="296">
          <cell r="AG296">
            <v>-135895.30041666667</v>
          </cell>
          <cell r="AK296">
            <v>-249576.21708333332</v>
          </cell>
        </row>
        <row r="297">
          <cell r="AG297">
            <v>8721610.753333332</v>
          </cell>
          <cell r="AK297">
            <v>11943121.376249999</v>
          </cell>
        </row>
        <row r="298">
          <cell r="AG298">
            <v>0</v>
          </cell>
          <cell r="AK298">
            <v>0</v>
          </cell>
        </row>
        <row r="299">
          <cell r="AG299">
            <v>612251.50874999992</v>
          </cell>
          <cell r="AK299">
            <v>646095.03291666659</v>
          </cell>
        </row>
        <row r="300">
          <cell r="AG300">
            <v>899325.97750000004</v>
          </cell>
          <cell r="AK300">
            <v>856494.9425</v>
          </cell>
        </row>
        <row r="301">
          <cell r="AG301">
            <v>126102.65666666666</v>
          </cell>
          <cell r="AK301">
            <v>124321.40666666666</v>
          </cell>
        </row>
        <row r="302">
          <cell r="AG302">
            <v>20614.185833333329</v>
          </cell>
          <cell r="AK302">
            <v>20556.786666666667</v>
          </cell>
        </row>
        <row r="303">
          <cell r="AG303">
            <v>0</v>
          </cell>
          <cell r="AK303">
            <v>0</v>
          </cell>
        </row>
        <row r="304">
          <cell r="AG304">
            <v>3837505.4287499995</v>
          </cell>
          <cell r="AK304">
            <v>3735342.1441666665</v>
          </cell>
        </row>
        <row r="305">
          <cell r="AG305">
            <v>1047881.6341666667</v>
          </cell>
          <cell r="AK305">
            <v>956368.02583333326</v>
          </cell>
        </row>
        <row r="306">
          <cell r="AG306">
            <v>0</v>
          </cell>
          <cell r="AK306">
            <v>0</v>
          </cell>
        </row>
        <row r="307">
          <cell r="AG307">
            <v>2481422.9583333335</v>
          </cell>
          <cell r="AK307">
            <v>2294226.115416666</v>
          </cell>
        </row>
        <row r="308">
          <cell r="AG308">
            <v>4599.5562499999996</v>
          </cell>
          <cell r="AK308">
            <v>2146.4595833333333</v>
          </cell>
        </row>
        <row r="309">
          <cell r="AG309">
            <v>0</v>
          </cell>
          <cell r="AK309">
            <v>184.43541666666715</v>
          </cell>
        </row>
        <row r="310">
          <cell r="AG310">
            <v>354008.19</v>
          </cell>
          <cell r="AK310">
            <v>354008.19</v>
          </cell>
        </row>
        <row r="311">
          <cell r="AG311">
            <v>0</v>
          </cell>
          <cell r="AK311">
            <v>0</v>
          </cell>
        </row>
        <row r="312">
          <cell r="AG312">
            <v>843510.81874999998</v>
          </cell>
          <cell r="AK312">
            <v>395170.1395833334</v>
          </cell>
        </row>
        <row r="313">
          <cell r="AG313">
            <v>322.14583333333326</v>
          </cell>
          <cell r="AK313">
            <v>-614.84083333333331</v>
          </cell>
        </row>
        <row r="314">
          <cell r="AG314">
            <v>78009.50499999999</v>
          </cell>
          <cell r="AK314">
            <v>36825.885000000002</v>
          </cell>
        </row>
        <row r="315">
          <cell r="AG315">
            <v>-430.0629166666663</v>
          </cell>
          <cell r="AK315">
            <v>1824.5979166666664</v>
          </cell>
        </row>
        <row r="316">
          <cell r="AG316">
            <v>134492.56833333333</v>
          </cell>
          <cell r="AK316">
            <v>130345.31833333331</v>
          </cell>
        </row>
        <row r="317">
          <cell r="AG317">
            <v>0</v>
          </cell>
          <cell r="AK317">
            <v>0</v>
          </cell>
        </row>
        <row r="318">
          <cell r="AG318">
            <v>498337.51374999998</v>
          </cell>
          <cell r="AK318">
            <v>944134.21625000006</v>
          </cell>
        </row>
        <row r="319">
          <cell r="AG319">
            <v>508323.99500000011</v>
          </cell>
          <cell r="AK319">
            <v>486750.85333333327</v>
          </cell>
        </row>
        <row r="320">
          <cell r="AG320">
            <v>271360.37416666659</v>
          </cell>
          <cell r="AK320">
            <v>346275.21833333332</v>
          </cell>
        </row>
        <row r="321">
          <cell r="AG321">
            <v>0</v>
          </cell>
          <cell r="AK321">
            <v>0</v>
          </cell>
        </row>
        <row r="322">
          <cell r="AG322">
            <v>0</v>
          </cell>
          <cell r="AK322">
            <v>0</v>
          </cell>
        </row>
        <row r="323">
          <cell r="AG323">
            <v>0</v>
          </cell>
          <cell r="AK323">
            <v>0</v>
          </cell>
        </row>
        <row r="324">
          <cell r="AG324">
            <v>0</v>
          </cell>
          <cell r="AK324">
            <v>0</v>
          </cell>
        </row>
        <row r="325">
          <cell r="AG325">
            <v>0</v>
          </cell>
          <cell r="AK325">
            <v>0</v>
          </cell>
        </row>
        <row r="326">
          <cell r="AG326">
            <v>0</v>
          </cell>
          <cell r="AK326">
            <v>0</v>
          </cell>
        </row>
        <row r="327">
          <cell r="AG327">
            <v>0</v>
          </cell>
          <cell r="AK327">
            <v>0</v>
          </cell>
        </row>
        <row r="328">
          <cell r="AG328">
            <v>4990195.1525000008</v>
          </cell>
          <cell r="AK328">
            <v>5061852.3787500001</v>
          </cell>
        </row>
        <row r="329">
          <cell r="AG329">
            <v>2852910.0366666671</v>
          </cell>
          <cell r="AK329">
            <v>2883679.4950000006</v>
          </cell>
        </row>
        <row r="330">
          <cell r="AG330">
            <v>-4989987.3675000006</v>
          </cell>
          <cell r="AK330">
            <v>-5062436.9858333329</v>
          </cell>
        </row>
        <row r="331">
          <cell r="AG331">
            <v>2204655.2483333326</v>
          </cell>
          <cell r="AK331">
            <v>2227734.9983333326</v>
          </cell>
        </row>
        <row r="332">
          <cell r="AG332">
            <v>0</v>
          </cell>
          <cell r="AK332">
            <v>0</v>
          </cell>
        </row>
        <row r="333">
          <cell r="AG333">
            <v>11520654.627499998</v>
          </cell>
          <cell r="AK333">
            <v>11937495.83</v>
          </cell>
        </row>
        <row r="334">
          <cell r="AG334">
            <v>4029900.3429166661</v>
          </cell>
          <cell r="AK334">
            <v>4213887.8062500004</v>
          </cell>
        </row>
        <row r="335">
          <cell r="AG335">
            <v>2098630.5316666667</v>
          </cell>
          <cell r="AK335">
            <v>2109477.3287499999</v>
          </cell>
        </row>
        <row r="336">
          <cell r="AG336">
            <v>2890612.9341666666</v>
          </cell>
          <cell r="AK336">
            <v>2968896.355</v>
          </cell>
        </row>
        <row r="337">
          <cell r="AG337">
            <v>0</v>
          </cell>
          <cell r="AK337">
            <v>0</v>
          </cell>
        </row>
        <row r="338">
          <cell r="AG338">
            <v>1376994.2154166668</v>
          </cell>
          <cell r="AK338">
            <v>1238622.08375</v>
          </cell>
        </row>
        <row r="339">
          <cell r="AG339">
            <v>0</v>
          </cell>
          <cell r="AK339">
            <v>0</v>
          </cell>
        </row>
        <row r="340">
          <cell r="AG340">
            <v>215242.80583333332</v>
          </cell>
          <cell r="AK340">
            <v>236068.44083333333</v>
          </cell>
        </row>
        <row r="341">
          <cell r="AG341">
            <v>44884.185416666667</v>
          </cell>
          <cell r="AK341">
            <v>43641.324583333328</v>
          </cell>
        </row>
        <row r="342">
          <cell r="AG342">
            <v>-19962.507083333338</v>
          </cell>
          <cell r="AK342">
            <v>-13682.862083333339</v>
          </cell>
        </row>
        <row r="343">
          <cell r="AG343">
            <v>15653893.72625</v>
          </cell>
          <cell r="AK343">
            <v>17484199.03875</v>
          </cell>
        </row>
        <row r="344">
          <cell r="AG344">
            <v>3881190.8445833339</v>
          </cell>
          <cell r="AK344">
            <v>4239197.2966666659</v>
          </cell>
        </row>
        <row r="345">
          <cell r="AG345">
            <v>14200147.785833335</v>
          </cell>
          <cell r="AK345">
            <v>17032149.173333336</v>
          </cell>
        </row>
        <row r="346">
          <cell r="AG346">
            <v>576201.29999999993</v>
          </cell>
          <cell r="AK346">
            <v>576201.29999999993</v>
          </cell>
        </row>
        <row r="347">
          <cell r="AG347">
            <v>4585.42</v>
          </cell>
          <cell r="AK347">
            <v>10334.467083333335</v>
          </cell>
        </row>
        <row r="348">
          <cell r="AG348">
            <v>3821.2908333333339</v>
          </cell>
          <cell r="AK348">
            <v>4065.290833333333</v>
          </cell>
        </row>
        <row r="349">
          <cell r="AG349">
            <v>0</v>
          </cell>
          <cell r="AK349">
            <v>0</v>
          </cell>
        </row>
        <row r="350">
          <cell r="AG350">
            <v>776585.01083333325</v>
          </cell>
          <cell r="AK350">
            <v>805633.21083333332</v>
          </cell>
        </row>
        <row r="351">
          <cell r="AG351">
            <v>3375.7099999999996</v>
          </cell>
          <cell r="AK351">
            <v>5370.7562500000004</v>
          </cell>
        </row>
        <row r="352">
          <cell r="AG352">
            <v>7701.1029166666667</v>
          </cell>
          <cell r="AK352">
            <v>8037.486249999999</v>
          </cell>
        </row>
        <row r="353">
          <cell r="AG353">
            <v>775198.50875000004</v>
          </cell>
          <cell r="AK353">
            <v>873582.84541666659</v>
          </cell>
        </row>
        <row r="354">
          <cell r="AG354">
            <v>23812.922500000004</v>
          </cell>
          <cell r="AK354">
            <v>23419.126666666667</v>
          </cell>
        </row>
        <row r="355">
          <cell r="AG355">
            <v>0</v>
          </cell>
          <cell r="AK355">
            <v>0</v>
          </cell>
        </row>
        <row r="356">
          <cell r="AG356">
            <v>41812.143750000003</v>
          </cell>
          <cell r="AK356">
            <v>43831.113750000011</v>
          </cell>
        </row>
        <row r="357">
          <cell r="AG357">
            <v>20383.769166666665</v>
          </cell>
          <cell r="AK357">
            <v>24474.873333333333</v>
          </cell>
        </row>
        <row r="358">
          <cell r="AG358">
            <v>688672.9341666667</v>
          </cell>
          <cell r="AK358">
            <v>637182.68749999988</v>
          </cell>
        </row>
        <row r="359">
          <cell r="AG359">
            <v>12027.12</v>
          </cell>
          <cell r="AK359">
            <v>12106.826666666668</v>
          </cell>
        </row>
        <row r="360">
          <cell r="AG360">
            <v>0</v>
          </cell>
          <cell r="AK360">
            <v>0</v>
          </cell>
        </row>
        <row r="361">
          <cell r="AG361">
            <v>16666.671666666665</v>
          </cell>
          <cell r="AK361">
            <v>20833.342499999999</v>
          </cell>
        </row>
        <row r="362">
          <cell r="AG362">
            <v>0</v>
          </cell>
          <cell r="AK362">
            <v>0</v>
          </cell>
        </row>
        <row r="363">
          <cell r="AG363">
            <v>0</v>
          </cell>
          <cell r="AK363">
            <v>0</v>
          </cell>
        </row>
        <row r="365">
          <cell r="AG365">
            <v>0</v>
          </cell>
          <cell r="AK365">
            <v>0</v>
          </cell>
        </row>
        <row r="366">
          <cell r="AG366">
            <v>0</v>
          </cell>
          <cell r="AK366">
            <v>0</v>
          </cell>
        </row>
        <row r="367">
          <cell r="AG367">
            <v>0</v>
          </cell>
          <cell r="AK367">
            <v>0</v>
          </cell>
        </row>
        <row r="368">
          <cell r="AG368">
            <v>0</v>
          </cell>
          <cell r="AK368">
            <v>0</v>
          </cell>
        </row>
        <row r="369">
          <cell r="AG369">
            <v>0</v>
          </cell>
          <cell r="AK369">
            <v>0</v>
          </cell>
        </row>
        <row r="370">
          <cell r="AG370">
            <v>0</v>
          </cell>
          <cell r="AK370">
            <v>0</v>
          </cell>
        </row>
        <row r="371">
          <cell r="AG371">
            <v>0</v>
          </cell>
          <cell r="AK371">
            <v>0</v>
          </cell>
        </row>
        <row r="372">
          <cell r="AG372">
            <v>0</v>
          </cell>
          <cell r="AK372">
            <v>0</v>
          </cell>
        </row>
        <row r="373">
          <cell r="AG373">
            <v>0</v>
          </cell>
          <cell r="AK373">
            <v>0</v>
          </cell>
        </row>
        <row r="374">
          <cell r="AG374">
            <v>5570.4891666666663</v>
          </cell>
          <cell r="AK374">
            <v>5550.0295833333339</v>
          </cell>
        </row>
        <row r="375">
          <cell r="AG375">
            <v>291157.6308333333</v>
          </cell>
          <cell r="AK375">
            <v>227441.80833333332</v>
          </cell>
        </row>
        <row r="376">
          <cell r="AG376">
            <v>62843.51</v>
          </cell>
          <cell r="AK376">
            <v>41895.51</v>
          </cell>
        </row>
        <row r="377">
          <cell r="AG377">
            <v>359730.24499999994</v>
          </cell>
          <cell r="AK377">
            <v>359730.24499999994</v>
          </cell>
        </row>
        <row r="378">
          <cell r="AG378">
            <v>0</v>
          </cell>
          <cell r="AK378">
            <v>0</v>
          </cell>
        </row>
        <row r="379">
          <cell r="AG379">
            <v>0</v>
          </cell>
          <cell r="AK379">
            <v>0</v>
          </cell>
        </row>
        <row r="380">
          <cell r="AG380">
            <v>1445.4599999999998</v>
          </cell>
          <cell r="AK380">
            <v>1457.4649999999995</v>
          </cell>
        </row>
        <row r="381">
          <cell r="AG381">
            <v>7023.8562500000007</v>
          </cell>
          <cell r="AK381">
            <v>4930.3529166666667</v>
          </cell>
        </row>
        <row r="382">
          <cell r="AG382">
            <v>24436.056249999998</v>
          </cell>
          <cell r="AK382">
            <v>49286.286249999997</v>
          </cell>
        </row>
        <row r="383">
          <cell r="AG383">
            <v>20250</v>
          </cell>
          <cell r="AK383">
            <v>30916.666666666668</v>
          </cell>
        </row>
        <row r="384">
          <cell r="AG384">
            <v>12545.855000000001</v>
          </cell>
          <cell r="AK384">
            <v>6193.5733333333337</v>
          </cell>
        </row>
        <row r="385">
          <cell r="AG385">
            <v>13135.970833333333</v>
          </cell>
          <cell r="AK385">
            <v>7649.9829166666668</v>
          </cell>
        </row>
        <row r="386">
          <cell r="AG386">
            <v>46555.202916666669</v>
          </cell>
          <cell r="AK386">
            <v>46804.799583333341</v>
          </cell>
        </row>
        <row r="387">
          <cell r="AG387">
            <v>46555.193749999999</v>
          </cell>
          <cell r="AK387">
            <v>46804.790416666663</v>
          </cell>
        </row>
        <row r="388">
          <cell r="AG388">
            <v>586409.97999999986</v>
          </cell>
          <cell r="AK388">
            <v>539497.14</v>
          </cell>
        </row>
        <row r="389">
          <cell r="AG389">
            <v>1622785</v>
          </cell>
          <cell r="AK389">
            <v>1300785</v>
          </cell>
        </row>
        <row r="390">
          <cell r="AG390">
            <v>0</v>
          </cell>
          <cell r="AK390">
            <v>0</v>
          </cell>
        </row>
        <row r="391">
          <cell r="AG391">
            <v>0</v>
          </cell>
          <cell r="AK391">
            <v>0</v>
          </cell>
        </row>
        <row r="392">
          <cell r="AG392">
            <v>0</v>
          </cell>
          <cell r="AK392">
            <v>0</v>
          </cell>
        </row>
        <row r="393">
          <cell r="AG393">
            <v>37418.046666666654</v>
          </cell>
          <cell r="AK393">
            <v>39823.539166666669</v>
          </cell>
        </row>
        <row r="394">
          <cell r="AG394">
            <v>81213.504583333342</v>
          </cell>
          <cell r="AK394">
            <v>79239.841249999998</v>
          </cell>
        </row>
        <row r="395">
          <cell r="AG395">
            <v>0</v>
          </cell>
          <cell r="AK395">
            <v>0</v>
          </cell>
        </row>
        <row r="396">
          <cell r="AG396">
            <v>19751.407499999998</v>
          </cell>
          <cell r="AK396">
            <v>17612.854583333334</v>
          </cell>
        </row>
        <row r="397">
          <cell r="AG397">
            <v>27613.458333333332</v>
          </cell>
          <cell r="AK397">
            <v>28284.481250000001</v>
          </cell>
        </row>
        <row r="398">
          <cell r="AG398">
            <v>26465</v>
          </cell>
          <cell r="AK398">
            <v>26777.039999999997</v>
          </cell>
        </row>
        <row r="399">
          <cell r="AG399">
            <v>0</v>
          </cell>
          <cell r="AK399">
            <v>0</v>
          </cell>
        </row>
        <row r="400">
          <cell r="AG400">
            <v>245128.93500000003</v>
          </cell>
          <cell r="AK400">
            <v>244361.43499999997</v>
          </cell>
        </row>
        <row r="401">
          <cell r="AG401">
            <v>34755.791666666664</v>
          </cell>
          <cell r="AK401">
            <v>59289.291666666664</v>
          </cell>
        </row>
        <row r="402">
          <cell r="AG402">
            <v>0</v>
          </cell>
          <cell r="AK402">
            <v>0</v>
          </cell>
        </row>
        <row r="403">
          <cell r="AG403">
            <v>124068.87375000003</v>
          </cell>
          <cell r="AK403">
            <v>127882.21708333334</v>
          </cell>
        </row>
        <row r="404">
          <cell r="AG404">
            <v>0</v>
          </cell>
          <cell r="AK404">
            <v>0</v>
          </cell>
        </row>
        <row r="405">
          <cell r="AG405">
            <v>24505.8</v>
          </cell>
          <cell r="AK405">
            <v>25004.133333333331</v>
          </cell>
        </row>
        <row r="406">
          <cell r="AG406">
            <v>0</v>
          </cell>
          <cell r="AK406">
            <v>0</v>
          </cell>
        </row>
        <row r="407">
          <cell r="AG407">
            <v>0</v>
          </cell>
          <cell r="AK407">
            <v>0</v>
          </cell>
        </row>
        <row r="408">
          <cell r="AG408">
            <v>153.80375000000001</v>
          </cell>
          <cell r="AK408">
            <v>0</v>
          </cell>
        </row>
        <row r="409">
          <cell r="AG409">
            <v>0</v>
          </cell>
          <cell r="AK409">
            <v>0</v>
          </cell>
        </row>
        <row r="410">
          <cell r="AG410">
            <v>0</v>
          </cell>
          <cell r="AK410">
            <v>0</v>
          </cell>
        </row>
        <row r="411">
          <cell r="AG411">
            <v>82791.157500000001</v>
          </cell>
          <cell r="AK411">
            <v>82791.157500000001</v>
          </cell>
        </row>
        <row r="412">
          <cell r="AG412">
            <v>11123.784166666666</v>
          </cell>
          <cell r="AK412">
            <v>9033.7841666666664</v>
          </cell>
        </row>
        <row r="413">
          <cell r="AG413">
            <v>0</v>
          </cell>
          <cell r="AK413">
            <v>0</v>
          </cell>
        </row>
        <row r="414">
          <cell r="AG414">
            <v>0</v>
          </cell>
          <cell r="AK414">
            <v>0</v>
          </cell>
        </row>
        <row r="415">
          <cell r="AG415">
            <v>0</v>
          </cell>
          <cell r="AK415">
            <v>0</v>
          </cell>
        </row>
        <row r="416">
          <cell r="AG416">
            <v>0</v>
          </cell>
          <cell r="AK416">
            <v>0</v>
          </cell>
        </row>
        <row r="417">
          <cell r="AG417">
            <v>0</v>
          </cell>
          <cell r="AK417">
            <v>0</v>
          </cell>
        </row>
        <row r="418">
          <cell r="AG418">
            <v>0</v>
          </cell>
          <cell r="AK418">
            <v>0</v>
          </cell>
        </row>
        <row r="419">
          <cell r="AG419">
            <v>726.46416666666664</v>
          </cell>
          <cell r="AK419">
            <v>758.56500000000005</v>
          </cell>
        </row>
        <row r="420">
          <cell r="AG420">
            <v>0</v>
          </cell>
          <cell r="AK420">
            <v>0</v>
          </cell>
        </row>
        <row r="421">
          <cell r="AG421">
            <v>0</v>
          </cell>
          <cell r="AK421">
            <v>0</v>
          </cell>
        </row>
        <row r="422">
          <cell r="AG422">
            <v>0</v>
          </cell>
          <cell r="AK422">
            <v>0</v>
          </cell>
        </row>
        <row r="423">
          <cell r="AG423">
            <v>0</v>
          </cell>
          <cell r="AK423">
            <v>0</v>
          </cell>
        </row>
        <row r="424">
          <cell r="AG424">
            <v>-0.80458333333333332</v>
          </cell>
          <cell r="AK424">
            <v>0</v>
          </cell>
        </row>
        <row r="425">
          <cell r="AG425">
            <v>0</v>
          </cell>
          <cell r="AK425">
            <v>0</v>
          </cell>
        </row>
        <row r="426">
          <cell r="AG426">
            <v>0</v>
          </cell>
          <cell r="AK426">
            <v>0</v>
          </cell>
        </row>
        <row r="427">
          <cell r="AG427">
            <v>1177.2250000000001</v>
          </cell>
          <cell r="AK427">
            <v>1115.4383333333335</v>
          </cell>
        </row>
        <row r="428">
          <cell r="AK428">
            <v>19.984999999999999</v>
          </cell>
        </row>
        <row r="429">
          <cell r="AG429">
            <v>60817278.958333336</v>
          </cell>
          <cell r="AK429">
            <v>61746643.125</v>
          </cell>
        </row>
        <row r="430">
          <cell r="AG430">
            <v>28118796.346250001</v>
          </cell>
          <cell r="AK430">
            <v>30000406.270833332</v>
          </cell>
        </row>
        <row r="431">
          <cell r="AG431">
            <v>893931.83666666679</v>
          </cell>
          <cell r="AK431">
            <v>807652.83916666673</v>
          </cell>
        </row>
        <row r="432">
          <cell r="AG432">
            <v>-61760308</v>
          </cell>
          <cell r="AK432">
            <v>-62611674.583333336</v>
          </cell>
        </row>
        <row r="433">
          <cell r="AG433">
            <v>-28081585.083333332</v>
          </cell>
          <cell r="AK433">
            <v>-29963312.25</v>
          </cell>
        </row>
        <row r="434">
          <cell r="AG434">
            <v>2404107.2683333335</v>
          </cell>
          <cell r="AK434">
            <v>2310933.1775000002</v>
          </cell>
        </row>
        <row r="435">
          <cell r="AG435">
            <v>130750.16666666667</v>
          </cell>
          <cell r="AK435">
            <v>163272.54166666666</v>
          </cell>
        </row>
        <row r="436">
          <cell r="AG436">
            <v>6837827.75</v>
          </cell>
          <cell r="AK436">
            <v>8003537.583333333</v>
          </cell>
        </row>
        <row r="437">
          <cell r="AG437">
            <v>2291709.125</v>
          </cell>
          <cell r="AK437">
            <v>2773991.625</v>
          </cell>
        </row>
        <row r="438">
          <cell r="AG438">
            <v>8839028.125</v>
          </cell>
          <cell r="AK438">
            <v>10187845.375</v>
          </cell>
        </row>
        <row r="439">
          <cell r="AG439">
            <v>319966.875</v>
          </cell>
          <cell r="AK439">
            <v>4849699.583333333</v>
          </cell>
        </row>
        <row r="440">
          <cell r="AG440">
            <v>916391.375</v>
          </cell>
          <cell r="AK440">
            <v>4164408.5416666665</v>
          </cell>
        </row>
        <row r="441">
          <cell r="AG441">
            <v>0</v>
          </cell>
          <cell r="AK441">
            <v>-3811587.7083333335</v>
          </cell>
        </row>
        <row r="442">
          <cell r="AG442">
            <v>0</v>
          </cell>
          <cell r="AK442">
            <v>-922339.41666666663</v>
          </cell>
        </row>
        <row r="443">
          <cell r="AG443">
            <v>1476087.4499999995</v>
          </cell>
          <cell r="AK443">
            <v>1442440.2887499996</v>
          </cell>
        </row>
        <row r="444">
          <cell r="AG444">
            <v>0</v>
          </cell>
          <cell r="AK444">
            <v>0</v>
          </cell>
        </row>
        <row r="445">
          <cell r="AG445">
            <v>84436</v>
          </cell>
          <cell r="AK445">
            <v>82764</v>
          </cell>
        </row>
        <row r="446">
          <cell r="AG446">
            <v>7379.7583333333341</v>
          </cell>
          <cell r="AK446">
            <v>0</v>
          </cell>
        </row>
        <row r="447">
          <cell r="AG447">
            <v>124878.24124999998</v>
          </cell>
          <cell r="AK447">
            <v>87758.082500000004</v>
          </cell>
        </row>
        <row r="448">
          <cell r="AG448">
            <v>398551.98</v>
          </cell>
          <cell r="AK448">
            <v>371902.98</v>
          </cell>
        </row>
        <row r="449">
          <cell r="AG449">
            <v>42545.349999999991</v>
          </cell>
          <cell r="AK449">
            <v>37945.870000000003</v>
          </cell>
        </row>
        <row r="450">
          <cell r="AG450">
            <v>181750.04</v>
          </cell>
          <cell r="AK450">
            <v>163109</v>
          </cell>
        </row>
        <row r="451">
          <cell r="AG451">
            <v>827.62041666666664</v>
          </cell>
          <cell r="AK451">
            <v>0</v>
          </cell>
        </row>
        <row r="452">
          <cell r="AG452">
            <v>0</v>
          </cell>
          <cell r="AK452">
            <v>0</v>
          </cell>
        </row>
        <row r="453">
          <cell r="AG453">
            <v>0</v>
          </cell>
          <cell r="AK453">
            <v>0</v>
          </cell>
        </row>
        <row r="454">
          <cell r="AK454">
            <v>47678.671666666669</v>
          </cell>
        </row>
        <row r="455">
          <cell r="AG455">
            <v>0</v>
          </cell>
          <cell r="AK455">
            <v>0</v>
          </cell>
        </row>
        <row r="456">
          <cell r="AG456">
            <v>0</v>
          </cell>
          <cell r="AK456">
            <v>0</v>
          </cell>
        </row>
        <row r="457">
          <cell r="AG457">
            <v>0</v>
          </cell>
          <cell r="AK457">
            <v>0</v>
          </cell>
        </row>
        <row r="458">
          <cell r="AG458">
            <v>93558.34375</v>
          </cell>
          <cell r="AK458">
            <v>53411.512083333342</v>
          </cell>
        </row>
        <row r="459">
          <cell r="AG459">
            <v>0</v>
          </cell>
          <cell r="AK459">
            <v>0</v>
          </cell>
        </row>
        <row r="460">
          <cell r="AG460">
            <v>65788.86</v>
          </cell>
          <cell r="AK460">
            <v>57299.979999999989</v>
          </cell>
        </row>
        <row r="461">
          <cell r="AG461">
            <v>0</v>
          </cell>
          <cell r="AK461">
            <v>0</v>
          </cell>
        </row>
        <row r="462">
          <cell r="AG462">
            <v>0</v>
          </cell>
          <cell r="AK462">
            <v>0</v>
          </cell>
        </row>
        <row r="463">
          <cell r="AG463">
            <v>0</v>
          </cell>
          <cell r="AK463">
            <v>0</v>
          </cell>
        </row>
        <row r="464">
          <cell r="AG464">
            <v>0</v>
          </cell>
          <cell r="AK464">
            <v>0</v>
          </cell>
        </row>
        <row r="465">
          <cell r="AG465">
            <v>0</v>
          </cell>
          <cell r="AK465">
            <v>0</v>
          </cell>
        </row>
        <row r="466">
          <cell r="AG466">
            <v>0</v>
          </cell>
          <cell r="AK466">
            <v>0</v>
          </cell>
        </row>
        <row r="467">
          <cell r="AG467">
            <v>0</v>
          </cell>
          <cell r="AK467">
            <v>0</v>
          </cell>
        </row>
        <row r="468">
          <cell r="AG468">
            <v>39926.959999999999</v>
          </cell>
          <cell r="AK468">
            <v>27641.72</v>
          </cell>
        </row>
        <row r="469">
          <cell r="AG469">
            <v>5885.3808333333336</v>
          </cell>
          <cell r="AK469">
            <v>0</v>
          </cell>
        </row>
        <row r="470">
          <cell r="AG470">
            <v>0</v>
          </cell>
          <cell r="AK470">
            <v>0</v>
          </cell>
        </row>
        <row r="471">
          <cell r="AG471">
            <v>0</v>
          </cell>
          <cell r="AK471">
            <v>0</v>
          </cell>
        </row>
        <row r="472">
          <cell r="AG472">
            <v>447.29250000000002</v>
          </cell>
          <cell r="AK472">
            <v>82.152500000000003</v>
          </cell>
        </row>
        <row r="473">
          <cell r="AG473">
            <v>1640.1729166666664</v>
          </cell>
          <cell r="AK473">
            <v>301.25625000000002</v>
          </cell>
        </row>
        <row r="474">
          <cell r="AG474">
            <v>356922.29000000004</v>
          </cell>
          <cell r="AK474">
            <v>336787.25625000003</v>
          </cell>
        </row>
        <row r="475">
          <cell r="AG475">
            <v>14977.18</v>
          </cell>
          <cell r="AK475">
            <v>7221.1516666666648</v>
          </cell>
        </row>
        <row r="476">
          <cell r="AG476">
            <v>891780.90000000026</v>
          </cell>
          <cell r="AK476">
            <v>879175.2683333332</v>
          </cell>
        </row>
        <row r="477">
          <cell r="AG477">
            <v>2438764.2324999999</v>
          </cell>
          <cell r="AK477">
            <v>2402922.6204166668</v>
          </cell>
        </row>
        <row r="478">
          <cell r="AG478">
            <v>587558.00999999989</v>
          </cell>
          <cell r="AK478">
            <v>550993.68083333329</v>
          </cell>
        </row>
        <row r="479">
          <cell r="AG479">
            <v>805155.09500000009</v>
          </cell>
          <cell r="AK479">
            <v>796656.53666666662</v>
          </cell>
        </row>
        <row r="480">
          <cell r="AG480">
            <v>1079928.4800000002</v>
          </cell>
          <cell r="AK480">
            <v>1022885.2791666667</v>
          </cell>
        </row>
        <row r="481">
          <cell r="AG481">
            <v>118293.94999999997</v>
          </cell>
          <cell r="AK481">
            <v>110174.41541666666</v>
          </cell>
        </row>
        <row r="482">
          <cell r="AG482">
            <v>1325093.1100000001</v>
          </cell>
          <cell r="AK482">
            <v>1264153.4095833334</v>
          </cell>
        </row>
        <row r="483">
          <cell r="AG483">
            <v>0</v>
          </cell>
          <cell r="AK483">
            <v>0</v>
          </cell>
        </row>
        <row r="484">
          <cell r="AG484">
            <v>6349322.3499999987</v>
          </cell>
          <cell r="AK484">
            <v>6293131.0379166668</v>
          </cell>
        </row>
        <row r="485">
          <cell r="AG485">
            <v>25480.119583333333</v>
          </cell>
          <cell r="AK485">
            <v>6370.0291666666672</v>
          </cell>
        </row>
        <row r="486">
          <cell r="AG486">
            <v>5983552.4758333331</v>
          </cell>
          <cell r="AK486">
            <v>5958280.0745833339</v>
          </cell>
        </row>
        <row r="487">
          <cell r="AG487">
            <v>1011231.5175000002</v>
          </cell>
          <cell r="AK487">
            <v>1006960.3666666667</v>
          </cell>
        </row>
        <row r="488">
          <cell r="AG488">
            <v>0</v>
          </cell>
          <cell r="AK488">
            <v>282314.91291666665</v>
          </cell>
        </row>
        <row r="489">
          <cell r="AG489">
            <v>0</v>
          </cell>
          <cell r="AK489">
            <v>1092.5566666666666</v>
          </cell>
        </row>
        <row r="490">
          <cell r="AK490">
            <v>0</v>
          </cell>
        </row>
        <row r="491">
          <cell r="AG491">
            <v>719803.44624999992</v>
          </cell>
          <cell r="AK491">
            <v>443769.49791666673</v>
          </cell>
        </row>
        <row r="492">
          <cell r="AG492">
            <v>595611.93041666655</v>
          </cell>
          <cell r="AK492">
            <v>493369.68</v>
          </cell>
        </row>
        <row r="493">
          <cell r="AG493">
            <v>916374.88208333321</v>
          </cell>
          <cell r="AK493">
            <v>997426.53291666647</v>
          </cell>
        </row>
        <row r="494">
          <cell r="AG494">
            <v>0</v>
          </cell>
          <cell r="AK494">
            <v>0</v>
          </cell>
        </row>
        <row r="495">
          <cell r="AG495">
            <v>0</v>
          </cell>
          <cell r="AK495">
            <v>0</v>
          </cell>
        </row>
        <row r="496">
          <cell r="AG496">
            <v>0</v>
          </cell>
          <cell r="AK496">
            <v>0</v>
          </cell>
        </row>
        <row r="497">
          <cell r="AG497">
            <v>9369228.7200000007</v>
          </cell>
          <cell r="AK497">
            <v>7369228.7199999997</v>
          </cell>
        </row>
        <row r="498">
          <cell r="AG498">
            <v>4776552.71</v>
          </cell>
          <cell r="AK498">
            <v>4776552.71</v>
          </cell>
        </row>
        <row r="499">
          <cell r="AG499">
            <v>2705896.4200000004</v>
          </cell>
          <cell r="AK499">
            <v>2705896.4200000004</v>
          </cell>
        </row>
        <row r="500">
          <cell r="AG500">
            <v>4083717.552916667</v>
          </cell>
          <cell r="AK500">
            <v>7828481.882083334</v>
          </cell>
        </row>
        <row r="501">
          <cell r="AG501">
            <v>77670.525416666671</v>
          </cell>
          <cell r="AK501">
            <v>141460.75541666668</v>
          </cell>
        </row>
        <row r="502">
          <cell r="AG502">
            <v>19198763.511666667</v>
          </cell>
          <cell r="AK502">
            <v>41140207.524999999</v>
          </cell>
        </row>
        <row r="503">
          <cell r="AG503">
            <v>244008.6658333333</v>
          </cell>
          <cell r="AK503">
            <v>522875.71249999997</v>
          </cell>
        </row>
        <row r="504">
          <cell r="AG504">
            <v>-5495288.54</v>
          </cell>
          <cell r="AK504">
            <v>-11775618.300000003</v>
          </cell>
        </row>
        <row r="505">
          <cell r="AG505">
            <v>-64874.215833333328</v>
          </cell>
          <cell r="AK505">
            <v>-293231.46249999997</v>
          </cell>
        </row>
        <row r="506">
          <cell r="AG506">
            <v>219919496.25</v>
          </cell>
          <cell r="AK506">
            <v>214743705.25</v>
          </cell>
        </row>
        <row r="507">
          <cell r="AG507">
            <v>10161321.180000002</v>
          </cell>
          <cell r="AK507">
            <v>10176946.180000002</v>
          </cell>
        </row>
        <row r="508">
          <cell r="AG508">
            <v>83129.125</v>
          </cell>
          <cell r="AK508">
            <v>29675.916666666668</v>
          </cell>
        </row>
        <row r="509">
          <cell r="AG509">
            <v>15562586.859583333</v>
          </cell>
          <cell r="AK509">
            <v>14207141.883749999</v>
          </cell>
        </row>
        <row r="510">
          <cell r="AG510">
            <v>0</v>
          </cell>
          <cell r="AK510">
            <v>0</v>
          </cell>
        </row>
        <row r="511">
          <cell r="AG511">
            <v>30267746.622500002</v>
          </cell>
          <cell r="AK511">
            <v>30396277.993333329</v>
          </cell>
        </row>
        <row r="512">
          <cell r="AG512">
            <v>3166538.9187500007</v>
          </cell>
          <cell r="AK512">
            <v>2897117.2583333333</v>
          </cell>
        </row>
        <row r="513">
          <cell r="AG513">
            <v>21589277</v>
          </cell>
          <cell r="AK513">
            <v>21589277</v>
          </cell>
        </row>
        <row r="514">
          <cell r="AG514">
            <v>-440770.06958333333</v>
          </cell>
          <cell r="AK514">
            <v>308245.25208333333</v>
          </cell>
        </row>
        <row r="515">
          <cell r="AG515">
            <v>-9704207.0900000036</v>
          </cell>
          <cell r="AK515">
            <v>-9896366.6500000004</v>
          </cell>
        </row>
        <row r="516">
          <cell r="AG516">
            <v>2866427</v>
          </cell>
          <cell r="AK516">
            <v>2820159</v>
          </cell>
        </row>
        <row r="517">
          <cell r="AG517">
            <v>0</v>
          </cell>
          <cell r="AK517">
            <v>0</v>
          </cell>
        </row>
        <row r="518">
          <cell r="AG518">
            <v>113632921</v>
          </cell>
          <cell r="AK518">
            <v>113632921</v>
          </cell>
        </row>
        <row r="519">
          <cell r="AG519">
            <v>-65435872.990000002</v>
          </cell>
          <cell r="AK519">
            <v>-66611412.990000002</v>
          </cell>
        </row>
        <row r="520">
          <cell r="AG520">
            <v>0</v>
          </cell>
          <cell r="AK520">
            <v>0</v>
          </cell>
        </row>
        <row r="521">
          <cell r="AG521">
            <v>0</v>
          </cell>
          <cell r="AK521">
            <v>0</v>
          </cell>
        </row>
        <row r="522">
          <cell r="AG522">
            <v>0</v>
          </cell>
          <cell r="AK522">
            <v>0</v>
          </cell>
        </row>
        <row r="523">
          <cell r="AG523">
            <v>0</v>
          </cell>
          <cell r="AK523">
            <v>0</v>
          </cell>
        </row>
        <row r="524">
          <cell r="AG524">
            <v>0</v>
          </cell>
          <cell r="AK524">
            <v>0</v>
          </cell>
        </row>
        <row r="525">
          <cell r="AG525">
            <v>6944.003333333334</v>
          </cell>
          <cell r="AK525">
            <v>1735.9033333333334</v>
          </cell>
        </row>
        <row r="526">
          <cell r="AG526">
            <v>0</v>
          </cell>
          <cell r="AK526">
            <v>0</v>
          </cell>
        </row>
        <row r="527">
          <cell r="AG527">
            <v>2035056</v>
          </cell>
          <cell r="AK527">
            <v>1961056</v>
          </cell>
        </row>
        <row r="528">
          <cell r="AG528">
            <v>0</v>
          </cell>
          <cell r="AK528">
            <v>0</v>
          </cell>
        </row>
        <row r="529">
          <cell r="AG529">
            <v>11362140.524999999</v>
          </cell>
          <cell r="AK529">
            <v>10771723.871666668</v>
          </cell>
        </row>
        <row r="530">
          <cell r="AG530">
            <v>0</v>
          </cell>
          <cell r="AK530">
            <v>0</v>
          </cell>
        </row>
        <row r="531">
          <cell r="AG531">
            <v>2805077.0812500003</v>
          </cell>
          <cell r="AK531">
            <v>2424468.3783333334</v>
          </cell>
        </row>
        <row r="532">
          <cell r="AG532">
            <v>0</v>
          </cell>
          <cell r="AK532">
            <v>0</v>
          </cell>
        </row>
        <row r="533">
          <cell r="AG533">
            <v>0</v>
          </cell>
          <cell r="AK533">
            <v>0</v>
          </cell>
        </row>
        <row r="534">
          <cell r="AG534">
            <v>103046.14333333333</v>
          </cell>
          <cell r="AK534">
            <v>79285.296666666662</v>
          </cell>
        </row>
        <row r="535">
          <cell r="AG535">
            <v>0</v>
          </cell>
          <cell r="AK535">
            <v>0</v>
          </cell>
        </row>
        <row r="536">
          <cell r="AG536">
            <v>0</v>
          </cell>
          <cell r="AK536">
            <v>0</v>
          </cell>
        </row>
        <row r="537">
          <cell r="AG537">
            <v>0</v>
          </cell>
          <cell r="AK537">
            <v>0</v>
          </cell>
        </row>
        <row r="538">
          <cell r="AG538">
            <v>25258914.217500001</v>
          </cell>
          <cell r="AK538">
            <v>19451369.541666668</v>
          </cell>
        </row>
        <row r="539">
          <cell r="AG539">
            <v>-25258914.217500001</v>
          </cell>
          <cell r="AK539">
            <v>-19451369.541666668</v>
          </cell>
        </row>
        <row r="540">
          <cell r="AG540">
            <v>0</v>
          </cell>
          <cell r="AK540">
            <v>0</v>
          </cell>
        </row>
        <row r="541">
          <cell r="AG541">
            <v>13857.802916666667</v>
          </cell>
          <cell r="AK541">
            <v>4226.487916666666</v>
          </cell>
        </row>
        <row r="542">
          <cell r="AG542">
            <v>0</v>
          </cell>
          <cell r="AK542">
            <v>0</v>
          </cell>
        </row>
        <row r="543">
          <cell r="AG543">
            <v>84310.336250000008</v>
          </cell>
          <cell r="AK543">
            <v>24966.861249999998</v>
          </cell>
        </row>
        <row r="544">
          <cell r="AG544">
            <v>0</v>
          </cell>
          <cell r="AK544">
            <v>0</v>
          </cell>
        </row>
        <row r="545">
          <cell r="AG545">
            <v>0</v>
          </cell>
          <cell r="AK545">
            <v>0</v>
          </cell>
        </row>
        <row r="546">
          <cell r="AG546">
            <v>0</v>
          </cell>
          <cell r="AK546">
            <v>0</v>
          </cell>
        </row>
        <row r="547">
          <cell r="AG547">
            <v>1749.5345833333331</v>
          </cell>
          <cell r="AK547">
            <v>1509.1949999999999</v>
          </cell>
        </row>
        <row r="548">
          <cell r="AG548">
            <v>0</v>
          </cell>
          <cell r="AK548">
            <v>0</v>
          </cell>
        </row>
        <row r="549">
          <cell r="AG549">
            <v>141235.46249999999</v>
          </cell>
          <cell r="AK549">
            <v>43132.210416666669</v>
          </cell>
        </row>
        <row r="550">
          <cell r="AG550">
            <v>1261035.3658333332</v>
          </cell>
          <cell r="AK550">
            <v>1045265.3324999997</v>
          </cell>
        </row>
        <row r="551">
          <cell r="AG551">
            <v>2395744.9737499999</v>
          </cell>
          <cell r="AK551">
            <v>2521284.0020833332</v>
          </cell>
        </row>
        <row r="552">
          <cell r="AG552">
            <v>-478922.6645833333</v>
          </cell>
          <cell r="AK552">
            <v>-571538.11124999996</v>
          </cell>
        </row>
        <row r="553">
          <cell r="AG553">
            <v>-21782981.379999999</v>
          </cell>
          <cell r="AK553">
            <v>-22737795.515000001</v>
          </cell>
        </row>
        <row r="554">
          <cell r="AG554">
            <v>144802064</v>
          </cell>
          <cell r="AK554">
            <v>136017772.33333334</v>
          </cell>
        </row>
        <row r="555">
          <cell r="AG555">
            <v>7731915.1400000006</v>
          </cell>
          <cell r="AK555">
            <v>13969850.176666664</v>
          </cell>
        </row>
        <row r="556">
          <cell r="AK556">
            <v>0</v>
          </cell>
        </row>
        <row r="557">
          <cell r="AG557">
            <v>12501897.291666666</v>
          </cell>
          <cell r="AK557">
            <v>20688467.875</v>
          </cell>
        </row>
        <row r="558">
          <cell r="AG558">
            <v>-12501897.291666666</v>
          </cell>
          <cell r="AK558">
            <v>-20688467.875</v>
          </cell>
        </row>
        <row r="559">
          <cell r="AG559">
            <v>0</v>
          </cell>
          <cell r="AK559">
            <v>336874</v>
          </cell>
        </row>
        <row r="560">
          <cell r="AG560">
            <v>0</v>
          </cell>
          <cell r="AK560">
            <v>-336874</v>
          </cell>
        </row>
        <row r="561">
          <cell r="AG561">
            <v>15041155.875</v>
          </cell>
          <cell r="AK561">
            <v>25265708.75</v>
          </cell>
        </row>
        <row r="562">
          <cell r="AG562">
            <v>-15041155.875</v>
          </cell>
          <cell r="AK562">
            <v>-25265708.75</v>
          </cell>
        </row>
        <row r="563">
          <cell r="AG563">
            <v>6136870.5391666666</v>
          </cell>
          <cell r="AK563">
            <v>6603796.645833333</v>
          </cell>
        </row>
        <row r="564">
          <cell r="AG564">
            <v>0</v>
          </cell>
          <cell r="AK564">
            <v>-448313.16666666669</v>
          </cell>
        </row>
        <row r="565">
          <cell r="AG565">
            <v>1025.5266666666666</v>
          </cell>
          <cell r="AK565">
            <v>1052.7183333333332</v>
          </cell>
        </row>
        <row r="566">
          <cell r="AG566">
            <v>28403546.280000001</v>
          </cell>
          <cell r="AK566">
            <v>28993065.132083338</v>
          </cell>
        </row>
        <row r="567">
          <cell r="AG567">
            <v>1690793.7524999997</v>
          </cell>
          <cell r="AK567">
            <v>1482241.7458333336</v>
          </cell>
        </row>
        <row r="568">
          <cell r="AG568">
            <v>1747895.7524999997</v>
          </cell>
          <cell r="AK568">
            <v>1594787.7458333333</v>
          </cell>
        </row>
        <row r="569">
          <cell r="AG569">
            <v>176552.87625</v>
          </cell>
          <cell r="AK569">
            <v>82606.988333333342</v>
          </cell>
        </row>
        <row r="570">
          <cell r="AG570">
            <v>0</v>
          </cell>
          <cell r="AK570">
            <v>0</v>
          </cell>
        </row>
        <row r="571">
          <cell r="AG571">
            <v>0</v>
          </cell>
          <cell r="AK571">
            <v>0</v>
          </cell>
        </row>
        <row r="572">
          <cell r="AG572">
            <v>0</v>
          </cell>
          <cell r="AK572">
            <v>0</v>
          </cell>
        </row>
        <row r="573">
          <cell r="AG573">
            <v>0</v>
          </cell>
          <cell r="AK573">
            <v>0</v>
          </cell>
        </row>
        <row r="574">
          <cell r="AG574">
            <v>0</v>
          </cell>
          <cell r="AK574">
            <v>0</v>
          </cell>
        </row>
        <row r="575">
          <cell r="AG575">
            <v>0</v>
          </cell>
          <cell r="AK575">
            <v>0</v>
          </cell>
        </row>
        <row r="576">
          <cell r="AG576">
            <v>0</v>
          </cell>
          <cell r="AK576">
            <v>0</v>
          </cell>
        </row>
        <row r="577">
          <cell r="AG577">
            <v>1486729.7024999999</v>
          </cell>
          <cell r="AK577">
            <v>1487367.3587500004</v>
          </cell>
        </row>
        <row r="578">
          <cell r="AG578">
            <v>0</v>
          </cell>
          <cell r="AK578">
            <v>0</v>
          </cell>
        </row>
        <row r="579">
          <cell r="AG579">
            <v>1854256.5016666667</v>
          </cell>
          <cell r="AK579">
            <v>1443802.4525000004</v>
          </cell>
        </row>
        <row r="580">
          <cell r="AG580">
            <v>1261.4904166666668</v>
          </cell>
          <cell r="AK580">
            <v>8146.4154166666676</v>
          </cell>
        </row>
        <row r="581">
          <cell r="AG581">
            <v>57621.065000000002</v>
          </cell>
          <cell r="AK581">
            <v>57674.826666666668</v>
          </cell>
        </row>
        <row r="582">
          <cell r="AG582">
            <v>99160.733749999999</v>
          </cell>
          <cell r="AK582">
            <v>116101.99916666665</v>
          </cell>
        </row>
        <row r="583">
          <cell r="AG583">
            <v>50000</v>
          </cell>
          <cell r="AK583">
            <v>50000</v>
          </cell>
        </row>
        <row r="584">
          <cell r="AG584">
            <v>3738.99</v>
          </cell>
          <cell r="AK584">
            <v>415.44333333333333</v>
          </cell>
        </row>
        <row r="585">
          <cell r="AG585">
            <v>0</v>
          </cell>
          <cell r="AK585">
            <v>0</v>
          </cell>
        </row>
        <row r="586">
          <cell r="AG586">
            <v>13402.714999999998</v>
          </cell>
          <cell r="AK586">
            <v>13442.339999999998</v>
          </cell>
        </row>
        <row r="587">
          <cell r="AG587">
            <v>18750</v>
          </cell>
          <cell r="AK587">
            <v>15416.666666666666</v>
          </cell>
        </row>
        <row r="588">
          <cell r="AG588">
            <v>14418.022916666667</v>
          </cell>
          <cell r="AK588">
            <v>25170.446249999997</v>
          </cell>
        </row>
        <row r="589">
          <cell r="AG589">
            <v>0</v>
          </cell>
          <cell r="AK589">
            <v>45013.154166666674</v>
          </cell>
        </row>
        <row r="590">
          <cell r="AG590">
            <v>0</v>
          </cell>
          <cell r="AK590">
            <v>0</v>
          </cell>
        </row>
        <row r="591">
          <cell r="AG591">
            <v>0</v>
          </cell>
          <cell r="AK591">
            <v>0</v>
          </cell>
        </row>
        <row r="592">
          <cell r="AG592">
            <v>0</v>
          </cell>
          <cell r="AK592">
            <v>0</v>
          </cell>
        </row>
        <row r="593">
          <cell r="AG593">
            <v>0</v>
          </cell>
          <cell r="AK593">
            <v>0</v>
          </cell>
        </row>
        <row r="594">
          <cell r="AG594">
            <v>0</v>
          </cell>
          <cell r="AK594">
            <v>0</v>
          </cell>
        </row>
        <row r="595">
          <cell r="AG595">
            <v>0</v>
          </cell>
          <cell r="AK595">
            <v>0</v>
          </cell>
        </row>
        <row r="596">
          <cell r="AG596">
            <v>0</v>
          </cell>
          <cell r="AK596">
            <v>0</v>
          </cell>
        </row>
        <row r="597">
          <cell r="AG597">
            <v>0</v>
          </cell>
          <cell r="AK597">
            <v>0</v>
          </cell>
        </row>
        <row r="598">
          <cell r="AG598">
            <v>0</v>
          </cell>
          <cell r="AK598">
            <v>0</v>
          </cell>
        </row>
        <row r="599">
          <cell r="AG599">
            <v>0</v>
          </cell>
          <cell r="AK599">
            <v>0</v>
          </cell>
        </row>
        <row r="600">
          <cell r="AG600">
            <v>0</v>
          </cell>
          <cell r="AK600">
            <v>0</v>
          </cell>
        </row>
        <row r="601">
          <cell r="AG601">
            <v>0</v>
          </cell>
          <cell r="AK601">
            <v>0</v>
          </cell>
        </row>
        <row r="602">
          <cell r="AG602">
            <v>0</v>
          </cell>
          <cell r="AK602">
            <v>0</v>
          </cell>
        </row>
        <row r="603">
          <cell r="AG603">
            <v>0</v>
          </cell>
          <cell r="AK603">
            <v>0</v>
          </cell>
        </row>
        <row r="604">
          <cell r="AG604">
            <v>0</v>
          </cell>
          <cell r="AK604">
            <v>0</v>
          </cell>
        </row>
        <row r="605">
          <cell r="AG605">
            <v>0</v>
          </cell>
          <cell r="AK605">
            <v>0</v>
          </cell>
        </row>
        <row r="606">
          <cell r="AG606">
            <v>0</v>
          </cell>
          <cell r="AK606">
            <v>0</v>
          </cell>
        </row>
        <row r="607">
          <cell r="AG607">
            <v>0</v>
          </cell>
          <cell r="AK607">
            <v>0</v>
          </cell>
        </row>
        <row r="608">
          <cell r="AG608">
            <v>0</v>
          </cell>
          <cell r="AK608">
            <v>0</v>
          </cell>
        </row>
        <row r="609">
          <cell r="AG609">
            <v>0</v>
          </cell>
          <cell r="AK609">
            <v>0</v>
          </cell>
        </row>
        <row r="610">
          <cell r="AG610">
            <v>0</v>
          </cell>
          <cell r="AK610">
            <v>0</v>
          </cell>
        </row>
        <row r="611">
          <cell r="AG611">
            <v>0</v>
          </cell>
          <cell r="AK611">
            <v>0</v>
          </cell>
        </row>
        <row r="612">
          <cell r="AG612">
            <v>0</v>
          </cell>
          <cell r="AK612">
            <v>0</v>
          </cell>
        </row>
        <row r="613">
          <cell r="AG613">
            <v>0</v>
          </cell>
          <cell r="AK613">
            <v>0</v>
          </cell>
        </row>
        <row r="614">
          <cell r="AG614">
            <v>0</v>
          </cell>
          <cell r="AK614">
            <v>0</v>
          </cell>
        </row>
        <row r="615">
          <cell r="AG615">
            <v>411813.90000000008</v>
          </cell>
          <cell r="AK615">
            <v>428991.95791666658</v>
          </cell>
        </row>
        <row r="616">
          <cell r="AG616">
            <v>0</v>
          </cell>
          <cell r="AK616">
            <v>0</v>
          </cell>
        </row>
        <row r="617">
          <cell r="AG617">
            <v>247.18208333333334</v>
          </cell>
          <cell r="AK617">
            <v>24.717916666666667</v>
          </cell>
        </row>
        <row r="618">
          <cell r="AG618">
            <v>28.043749999999999</v>
          </cell>
          <cell r="AK618">
            <v>0</v>
          </cell>
        </row>
        <row r="619">
          <cell r="AG619">
            <v>0</v>
          </cell>
          <cell r="AK619">
            <v>0</v>
          </cell>
        </row>
        <row r="620">
          <cell r="AG620">
            <v>58221.894999999997</v>
          </cell>
          <cell r="AK620">
            <v>67040.262500000012</v>
          </cell>
        </row>
        <row r="621">
          <cell r="AG621">
            <v>625.93083333333323</v>
          </cell>
          <cell r="AK621">
            <v>65.857500000000002</v>
          </cell>
        </row>
        <row r="622">
          <cell r="AG622">
            <v>15338.800000000001</v>
          </cell>
          <cell r="AK622">
            <v>10956.28</v>
          </cell>
        </row>
        <row r="623">
          <cell r="AG623">
            <v>54983.993749999994</v>
          </cell>
          <cell r="AK623">
            <v>25659.197083333333</v>
          </cell>
        </row>
        <row r="624">
          <cell r="AG624">
            <v>46812.316249999996</v>
          </cell>
          <cell r="AK624">
            <v>69749.814583333326</v>
          </cell>
        </row>
        <row r="625">
          <cell r="AG625">
            <v>36213.716250000005</v>
          </cell>
          <cell r="AK625">
            <v>138157.26</v>
          </cell>
        </row>
        <row r="626">
          <cell r="AG626">
            <v>19109.884999999998</v>
          </cell>
          <cell r="AK626">
            <v>69191.394583333327</v>
          </cell>
        </row>
        <row r="627">
          <cell r="AG627">
            <v>16455.30875</v>
          </cell>
          <cell r="AK627">
            <v>239375.7729166667</v>
          </cell>
        </row>
        <row r="628">
          <cell r="AG628">
            <v>175658.84</v>
          </cell>
          <cell r="AK628">
            <v>710286.12375000014</v>
          </cell>
        </row>
        <row r="629">
          <cell r="AG629">
            <v>-175658.84</v>
          </cell>
          <cell r="AK629">
            <v>-710286.12375000014</v>
          </cell>
        </row>
        <row r="630">
          <cell r="AG630">
            <v>0</v>
          </cell>
          <cell r="AK630">
            <v>0</v>
          </cell>
        </row>
        <row r="631">
          <cell r="AG631">
            <v>0</v>
          </cell>
          <cell r="AK631">
            <v>0</v>
          </cell>
        </row>
        <row r="632">
          <cell r="AG632">
            <v>4282511.7079166668</v>
          </cell>
          <cell r="AK632">
            <v>6058213.1462500012</v>
          </cell>
        </row>
        <row r="633">
          <cell r="AG633">
            <v>650379.36583333334</v>
          </cell>
          <cell r="AK633">
            <v>1131770.33125</v>
          </cell>
        </row>
        <row r="634">
          <cell r="AG634">
            <v>198211.17874999999</v>
          </cell>
          <cell r="AK634">
            <v>239284.86499999999</v>
          </cell>
        </row>
        <row r="635">
          <cell r="AG635">
            <v>95174.287083333344</v>
          </cell>
          <cell r="AK635">
            <v>113932.12833333336</v>
          </cell>
        </row>
        <row r="636">
          <cell r="AG636">
            <v>0</v>
          </cell>
          <cell r="AK636">
            <v>0</v>
          </cell>
        </row>
        <row r="637">
          <cell r="AG637">
            <v>926733.21833333327</v>
          </cell>
          <cell r="AK637">
            <v>1281372.6879166665</v>
          </cell>
        </row>
        <row r="638">
          <cell r="AG638">
            <v>427964.6112499999</v>
          </cell>
          <cell r="AK638">
            <v>590698.30958333332</v>
          </cell>
        </row>
        <row r="639">
          <cell r="AG639">
            <v>-5404862.9675000003</v>
          </cell>
          <cell r="AK639">
            <v>-7321960.987499998</v>
          </cell>
        </row>
        <row r="640">
          <cell r="AG640">
            <v>-1297847.7516666667</v>
          </cell>
          <cell r="AK640">
            <v>-1960730.2316666667</v>
          </cell>
        </row>
        <row r="641">
          <cell r="AG641">
            <v>2309125.1737500001</v>
          </cell>
          <cell r="AK641">
            <v>3645276.103333333</v>
          </cell>
        </row>
        <row r="642">
          <cell r="AG642">
            <v>-1464306.5149999999</v>
          </cell>
          <cell r="AK642">
            <v>-2935176.0950000002</v>
          </cell>
        </row>
        <row r="643">
          <cell r="AG643">
            <v>46405.552083333336</v>
          </cell>
          <cell r="AK643">
            <v>58847.474166666674</v>
          </cell>
        </row>
        <row r="644">
          <cell r="AG644">
            <v>0</v>
          </cell>
          <cell r="AK644">
            <v>0</v>
          </cell>
        </row>
        <row r="645">
          <cell r="AG645">
            <v>104961.15791666669</v>
          </cell>
          <cell r="AK645">
            <v>55427.631249999999</v>
          </cell>
        </row>
        <row r="646">
          <cell r="AG646">
            <v>173613.65374999997</v>
          </cell>
          <cell r="AK646">
            <v>331191.17541666672</v>
          </cell>
        </row>
        <row r="647">
          <cell r="AG647">
            <v>0</v>
          </cell>
          <cell r="AK647">
            <v>0</v>
          </cell>
        </row>
        <row r="648">
          <cell r="AG648">
            <v>-494598.78416666668</v>
          </cell>
          <cell r="AK648">
            <v>-243748.02791666667</v>
          </cell>
        </row>
        <row r="649">
          <cell r="AG649">
            <v>0</v>
          </cell>
          <cell r="AK649">
            <v>0</v>
          </cell>
        </row>
        <row r="650">
          <cell r="AG650">
            <v>366640.0229166667</v>
          </cell>
          <cell r="AK650">
            <v>396184.30083333334</v>
          </cell>
        </row>
        <row r="651">
          <cell r="AG651">
            <v>-541634.0824999999</v>
          </cell>
          <cell r="AK651">
            <v>-317249.11249999987</v>
          </cell>
        </row>
        <row r="652">
          <cell r="AG652">
            <v>1231.5041666666664</v>
          </cell>
          <cell r="AK652">
            <v>874.83208333333334</v>
          </cell>
        </row>
        <row r="653">
          <cell r="AG653">
            <v>3399.6304166666669</v>
          </cell>
          <cell r="AK653">
            <v>1809.5337500000003</v>
          </cell>
        </row>
        <row r="654">
          <cell r="AG654">
            <v>0</v>
          </cell>
          <cell r="AK654">
            <v>0</v>
          </cell>
        </row>
        <row r="655">
          <cell r="AG655">
            <v>0</v>
          </cell>
          <cell r="AK655">
            <v>0</v>
          </cell>
        </row>
        <row r="656">
          <cell r="AG656">
            <v>-676.41666666666663</v>
          </cell>
          <cell r="AK656">
            <v>-676.41666666666663</v>
          </cell>
        </row>
        <row r="657">
          <cell r="AG657">
            <v>0</v>
          </cell>
          <cell r="AK657">
            <v>0</v>
          </cell>
        </row>
        <row r="658">
          <cell r="AG658">
            <v>-110840.71666666667</v>
          </cell>
          <cell r="AK658">
            <v>-128784.15875000002</v>
          </cell>
        </row>
        <row r="659">
          <cell r="AG659">
            <v>0</v>
          </cell>
          <cell r="AK659">
            <v>0</v>
          </cell>
        </row>
        <row r="660">
          <cell r="AG660">
            <v>0</v>
          </cell>
          <cell r="AK660">
            <v>0</v>
          </cell>
        </row>
        <row r="661">
          <cell r="AG661">
            <v>0</v>
          </cell>
          <cell r="AK661">
            <v>0</v>
          </cell>
        </row>
        <row r="662">
          <cell r="AG662">
            <v>0</v>
          </cell>
          <cell r="AK662">
            <v>0</v>
          </cell>
        </row>
        <row r="663">
          <cell r="AG663">
            <v>0</v>
          </cell>
          <cell r="AK663">
            <v>0</v>
          </cell>
        </row>
        <row r="664">
          <cell r="AG664">
            <v>146.51708333333332</v>
          </cell>
          <cell r="AK664">
            <v>0</v>
          </cell>
        </row>
        <row r="665">
          <cell r="AG665">
            <v>784.29083333333335</v>
          </cell>
          <cell r="AK665">
            <v>0</v>
          </cell>
        </row>
        <row r="666">
          <cell r="AG666">
            <v>1780.8304166666667</v>
          </cell>
          <cell r="AK666">
            <v>0</v>
          </cell>
        </row>
        <row r="667">
          <cell r="AG667">
            <v>0</v>
          </cell>
          <cell r="AK667">
            <v>0</v>
          </cell>
        </row>
        <row r="668">
          <cell r="AG668">
            <v>0</v>
          </cell>
          <cell r="AK668">
            <v>0</v>
          </cell>
        </row>
        <row r="669">
          <cell r="AG669">
            <v>0</v>
          </cell>
          <cell r="AK669">
            <v>0</v>
          </cell>
        </row>
        <row r="670">
          <cell r="AG670">
            <v>0</v>
          </cell>
          <cell r="AK670">
            <v>0</v>
          </cell>
        </row>
        <row r="671">
          <cell r="AG671">
            <v>0</v>
          </cell>
          <cell r="AK671">
            <v>0</v>
          </cell>
        </row>
        <row r="672">
          <cell r="AG672">
            <v>207.20666666666668</v>
          </cell>
          <cell r="AK672">
            <v>167.40333333333334</v>
          </cell>
        </row>
        <row r="673">
          <cell r="AG673">
            <v>0</v>
          </cell>
          <cell r="AK673">
            <v>0</v>
          </cell>
        </row>
        <row r="674">
          <cell r="AG674">
            <v>0</v>
          </cell>
          <cell r="AK674">
            <v>0</v>
          </cell>
        </row>
        <row r="675">
          <cell r="AG675">
            <v>0</v>
          </cell>
          <cell r="AK675">
            <v>0</v>
          </cell>
        </row>
        <row r="676">
          <cell r="AG676">
            <v>13.296666666666667</v>
          </cell>
          <cell r="AK676">
            <v>13.296666666666667</v>
          </cell>
        </row>
        <row r="677">
          <cell r="AG677">
            <v>0</v>
          </cell>
          <cell r="AK677">
            <v>0</v>
          </cell>
        </row>
        <row r="678">
          <cell r="AG678">
            <v>0</v>
          </cell>
          <cell r="AK678">
            <v>0</v>
          </cell>
        </row>
        <row r="679">
          <cell r="AG679">
            <v>0</v>
          </cell>
          <cell r="AK679">
            <v>0</v>
          </cell>
        </row>
        <row r="680">
          <cell r="AG680">
            <v>-41.8675</v>
          </cell>
          <cell r="AK680">
            <v>107.66166666666668</v>
          </cell>
        </row>
        <row r="681">
          <cell r="AG681">
            <v>1.3375000000000001</v>
          </cell>
          <cell r="AK681">
            <v>1.3375000000000001</v>
          </cell>
        </row>
        <row r="683">
          <cell r="AG683">
            <v>-170911.49541666667</v>
          </cell>
          <cell r="AK683">
            <v>-207701.16916666666</v>
          </cell>
        </row>
        <row r="684">
          <cell r="AK684">
            <v>3607.6587500000001</v>
          </cell>
        </row>
        <row r="685">
          <cell r="AG685">
            <v>3290.2187500000005</v>
          </cell>
          <cell r="AK685">
            <v>-11147.202083333335</v>
          </cell>
        </row>
        <row r="687">
          <cell r="AG687">
            <v>834094.82041666657</v>
          </cell>
          <cell r="AK687">
            <v>814590.03083333327</v>
          </cell>
        </row>
        <row r="688">
          <cell r="AG688">
            <v>0</v>
          </cell>
          <cell r="AK688">
            <v>0</v>
          </cell>
        </row>
        <row r="689">
          <cell r="AG689">
            <v>1266826.3020833335</v>
          </cell>
          <cell r="AK689">
            <v>1196265.9883333333</v>
          </cell>
        </row>
        <row r="690">
          <cell r="AG690">
            <v>614.59249999999997</v>
          </cell>
          <cell r="AK690">
            <v>546.56916666666677</v>
          </cell>
        </row>
        <row r="691">
          <cell r="AG691">
            <v>0</v>
          </cell>
          <cell r="AK691">
            <v>0</v>
          </cell>
        </row>
        <row r="692">
          <cell r="AG692">
            <v>9988072.75</v>
          </cell>
          <cell r="AK692">
            <v>9484266.75</v>
          </cell>
        </row>
        <row r="693">
          <cell r="AG693">
            <v>53136.192916666674</v>
          </cell>
          <cell r="AK693">
            <v>59306.545416666668</v>
          </cell>
        </row>
        <row r="694">
          <cell r="AG694">
            <v>106341286.55083333</v>
          </cell>
          <cell r="AK694">
            <v>113888977.46416669</v>
          </cell>
        </row>
        <row r="695">
          <cell r="AG695">
            <v>8064.5516666666663</v>
          </cell>
          <cell r="AK695">
            <v>9374.2283333333344</v>
          </cell>
        </row>
        <row r="696">
          <cell r="AG696">
            <v>63674.797916666663</v>
          </cell>
          <cell r="AK696">
            <v>36703.167916666665</v>
          </cell>
        </row>
        <row r="697">
          <cell r="AG697">
            <v>0</v>
          </cell>
          <cell r="AK697">
            <v>0</v>
          </cell>
        </row>
        <row r="698">
          <cell r="AG698">
            <v>1099.8425</v>
          </cell>
          <cell r="AK698">
            <v>5281.225833333333</v>
          </cell>
        </row>
        <row r="699">
          <cell r="AG699">
            <v>-99.884999999999991</v>
          </cell>
          <cell r="AK699">
            <v>-146.49833333333333</v>
          </cell>
        </row>
        <row r="700">
          <cell r="AG700">
            <v>903.72833333333358</v>
          </cell>
          <cell r="AK700">
            <v>833.81666666666661</v>
          </cell>
        </row>
        <row r="701">
          <cell r="AG701">
            <v>5.197916666666667</v>
          </cell>
          <cell r="AK701">
            <v>397.12875000000003</v>
          </cell>
        </row>
        <row r="702">
          <cell r="AG702">
            <v>794272.68291666673</v>
          </cell>
          <cell r="AK702">
            <v>1127545.8341666665</v>
          </cell>
        </row>
        <row r="703">
          <cell r="AG703">
            <v>365658.73</v>
          </cell>
          <cell r="AK703">
            <v>348651.36999999994</v>
          </cell>
        </row>
        <row r="704">
          <cell r="AG704">
            <v>271.66666666666669</v>
          </cell>
          <cell r="AK704">
            <v>169.79166666666666</v>
          </cell>
        </row>
        <row r="705">
          <cell r="AG705">
            <v>247672.5</v>
          </cell>
          <cell r="AK705">
            <v>27519.166666666668</v>
          </cell>
        </row>
        <row r="706">
          <cell r="AG706">
            <v>9.0054166666666671</v>
          </cell>
          <cell r="AK706">
            <v>118562.67541666667</v>
          </cell>
        </row>
        <row r="707">
          <cell r="AG707">
            <v>-5406.7300000000005</v>
          </cell>
          <cell r="AK707">
            <v>-5406.7300000000005</v>
          </cell>
        </row>
        <row r="708">
          <cell r="AG708">
            <v>0</v>
          </cell>
          <cell r="AK708">
            <v>0</v>
          </cell>
        </row>
        <row r="709">
          <cell r="AG709">
            <v>0</v>
          </cell>
          <cell r="AK709">
            <v>0</v>
          </cell>
        </row>
        <row r="710">
          <cell r="AG710">
            <v>0</v>
          </cell>
          <cell r="AK710">
            <v>0</v>
          </cell>
        </row>
        <row r="711">
          <cell r="AG711">
            <v>0</v>
          </cell>
          <cell r="AK711">
            <v>0</v>
          </cell>
        </row>
        <row r="712">
          <cell r="AG712">
            <v>4528.875</v>
          </cell>
          <cell r="AK712">
            <v>3222.3333333333335</v>
          </cell>
        </row>
        <row r="713">
          <cell r="AG713">
            <v>11828.791666666666</v>
          </cell>
          <cell r="AK713">
            <v>8783.0208333333339</v>
          </cell>
        </row>
        <row r="714">
          <cell r="AG714">
            <v>0</v>
          </cell>
          <cell r="AK714">
            <v>0</v>
          </cell>
        </row>
        <row r="715">
          <cell r="AG715">
            <v>0</v>
          </cell>
          <cell r="AK715">
            <v>0</v>
          </cell>
        </row>
        <row r="716">
          <cell r="AG716">
            <v>172.70749999999998</v>
          </cell>
          <cell r="AK716">
            <v>0</v>
          </cell>
        </row>
        <row r="717">
          <cell r="AG717">
            <v>1637539.2716666667</v>
          </cell>
          <cell r="AK717">
            <v>2304048.5450000004</v>
          </cell>
        </row>
        <row r="718">
          <cell r="AG718">
            <v>73125.149999999994</v>
          </cell>
          <cell r="AK718">
            <v>31995.477916666667</v>
          </cell>
        </row>
        <row r="719">
          <cell r="AG719">
            <v>10015.958333333334</v>
          </cell>
          <cell r="AK719">
            <v>5000.7345833333338</v>
          </cell>
        </row>
        <row r="720">
          <cell r="AG720">
            <v>0</v>
          </cell>
          <cell r="AK720">
            <v>0</v>
          </cell>
        </row>
        <row r="721">
          <cell r="AG721">
            <v>8648.2975000000006</v>
          </cell>
          <cell r="AK721">
            <v>13142.415416666665</v>
          </cell>
        </row>
        <row r="722">
          <cell r="AG722">
            <v>0</v>
          </cell>
          <cell r="AK722">
            <v>0</v>
          </cell>
        </row>
        <row r="723">
          <cell r="AG723">
            <v>0</v>
          </cell>
          <cell r="AK723">
            <v>0</v>
          </cell>
        </row>
        <row r="724">
          <cell r="AG724">
            <v>55301.110000000008</v>
          </cell>
          <cell r="AK724">
            <v>116687.99</v>
          </cell>
        </row>
        <row r="725">
          <cell r="AG725">
            <v>0</v>
          </cell>
          <cell r="AK725">
            <v>0</v>
          </cell>
        </row>
        <row r="726">
          <cell r="AG726">
            <v>0</v>
          </cell>
          <cell r="AK726">
            <v>0</v>
          </cell>
        </row>
        <row r="727">
          <cell r="AG727">
            <v>0</v>
          </cell>
          <cell r="AK727">
            <v>0</v>
          </cell>
        </row>
        <row r="728">
          <cell r="AG728">
            <v>0</v>
          </cell>
          <cell r="AK728">
            <v>0</v>
          </cell>
        </row>
        <row r="729">
          <cell r="AG729">
            <v>0</v>
          </cell>
          <cell r="AK729">
            <v>0</v>
          </cell>
        </row>
        <row r="730">
          <cell r="AG730">
            <v>0</v>
          </cell>
          <cell r="AK730">
            <v>0</v>
          </cell>
        </row>
        <row r="731">
          <cell r="AG731">
            <v>-8826132.708333334</v>
          </cell>
          <cell r="AK731">
            <v>-19075397.125</v>
          </cell>
        </row>
        <row r="732">
          <cell r="AG732">
            <v>-1479106.875</v>
          </cell>
          <cell r="AK732">
            <v>-1961389.375</v>
          </cell>
        </row>
        <row r="733">
          <cell r="AG733">
            <v>0</v>
          </cell>
          <cell r="AK733">
            <v>0</v>
          </cell>
        </row>
        <row r="735">
          <cell r="AG735">
            <v>392.77250000000004</v>
          </cell>
          <cell r="AK735">
            <v>217.80583333333331</v>
          </cell>
        </row>
        <row r="736">
          <cell r="AG736">
            <v>38628.109166666669</v>
          </cell>
          <cell r="AK736">
            <v>162135.32041666665</v>
          </cell>
        </row>
        <row r="737">
          <cell r="AG737">
            <v>142810.04749999999</v>
          </cell>
          <cell r="AK737">
            <v>166551.3741666667</v>
          </cell>
        </row>
        <row r="738">
          <cell r="AG738">
            <v>0</v>
          </cell>
          <cell r="AK738">
            <v>0</v>
          </cell>
        </row>
        <row r="739">
          <cell r="AG739">
            <v>1441.1274999999998</v>
          </cell>
          <cell r="AK739">
            <v>-51.699999999999996</v>
          </cell>
        </row>
        <row r="740">
          <cell r="AG740">
            <v>759.83333333333337</v>
          </cell>
          <cell r="AK740">
            <v>879.5</v>
          </cell>
        </row>
        <row r="741">
          <cell r="AG741">
            <v>0</v>
          </cell>
          <cell r="AK741">
            <v>0</v>
          </cell>
        </row>
        <row r="742">
          <cell r="AK742">
            <v>9.4500000000000011</v>
          </cell>
        </row>
        <row r="743">
          <cell r="AG743">
            <v>19775.070000000003</v>
          </cell>
          <cell r="AK743">
            <v>68671.951666666675</v>
          </cell>
        </row>
        <row r="744">
          <cell r="AG744">
            <v>0</v>
          </cell>
          <cell r="AK744">
            <v>0</v>
          </cell>
        </row>
        <row r="745">
          <cell r="AG745">
            <v>32019266.311250001</v>
          </cell>
          <cell r="AK745">
            <v>31719950.456250008</v>
          </cell>
        </row>
        <row r="746">
          <cell r="AG746">
            <v>-58126111.058333337</v>
          </cell>
          <cell r="AK746">
            <v>-58156610.398749985</v>
          </cell>
        </row>
        <row r="747">
          <cell r="AG747">
            <v>36535953.212083332</v>
          </cell>
          <cell r="AK747">
            <v>36615630.115833335</v>
          </cell>
        </row>
        <row r="748">
          <cell r="AG748">
            <v>9350129.5299999993</v>
          </cell>
          <cell r="AK748">
            <v>9350656.5862499997</v>
          </cell>
        </row>
        <row r="749">
          <cell r="AG749">
            <v>209796.52</v>
          </cell>
          <cell r="AK749">
            <v>209796.52</v>
          </cell>
        </row>
        <row r="750">
          <cell r="AG750">
            <v>1240317.4854166668</v>
          </cell>
          <cell r="AK750">
            <v>1240614.9254166668</v>
          </cell>
        </row>
        <row r="751">
          <cell r="AG751">
            <v>7601.050000000002</v>
          </cell>
          <cell r="AK751">
            <v>7926.6812500000005</v>
          </cell>
        </row>
        <row r="752">
          <cell r="AG752">
            <v>1902321.3720833333</v>
          </cell>
          <cell r="AK752">
            <v>1935504.9395833332</v>
          </cell>
        </row>
        <row r="753">
          <cell r="AG753">
            <v>2576865.4600000004</v>
          </cell>
          <cell r="AK753">
            <v>2575929.1025000005</v>
          </cell>
        </row>
        <row r="754">
          <cell r="AG754">
            <v>648033.29125000001</v>
          </cell>
          <cell r="AK754">
            <v>715430</v>
          </cell>
        </row>
        <row r="755">
          <cell r="AG755">
            <v>366.94999999999987</v>
          </cell>
          <cell r="AK755">
            <v>366.94999999999987</v>
          </cell>
        </row>
        <row r="756">
          <cell r="AG756">
            <v>-25835.27</v>
          </cell>
          <cell r="AK756">
            <v>-18299.982916666664</v>
          </cell>
        </row>
        <row r="757">
          <cell r="AG757">
            <v>405426.67</v>
          </cell>
          <cell r="AK757">
            <v>397891.38291666663</v>
          </cell>
        </row>
        <row r="758">
          <cell r="AG758">
            <v>688399.96208333329</v>
          </cell>
          <cell r="AK758">
            <v>691401.61125000007</v>
          </cell>
        </row>
        <row r="759">
          <cell r="AG759">
            <v>9152.75</v>
          </cell>
          <cell r="AK759">
            <v>11117.256249999999</v>
          </cell>
        </row>
        <row r="760">
          <cell r="AG760">
            <v>1780977.8066666666</v>
          </cell>
          <cell r="AK760">
            <v>2196811.2374999998</v>
          </cell>
        </row>
        <row r="761">
          <cell r="AG761">
            <v>2285740.4425000004</v>
          </cell>
          <cell r="AK761">
            <v>2419963.3120833337</v>
          </cell>
        </row>
        <row r="762">
          <cell r="AG762">
            <v>995</v>
          </cell>
          <cell r="AK762">
            <v>995</v>
          </cell>
        </row>
        <row r="763">
          <cell r="AG763">
            <v>1519</v>
          </cell>
          <cell r="AK763">
            <v>1519</v>
          </cell>
        </row>
        <row r="764">
          <cell r="AG764">
            <v>77137.604166666657</v>
          </cell>
          <cell r="AK764">
            <v>93434.037916666653</v>
          </cell>
        </row>
        <row r="765">
          <cell r="AG765">
            <v>1857052.66</v>
          </cell>
          <cell r="AK765">
            <v>2033653.1595833332</v>
          </cell>
        </row>
        <row r="766">
          <cell r="AG766">
            <v>3579172.1887500002</v>
          </cell>
          <cell r="AK766">
            <v>3230536.7533333339</v>
          </cell>
        </row>
        <row r="767">
          <cell r="AG767">
            <v>-1267066.5529166667</v>
          </cell>
          <cell r="AK767">
            <v>-1385237.9345833336</v>
          </cell>
        </row>
        <row r="768">
          <cell r="AG768">
            <v>0</v>
          </cell>
          <cell r="AK768">
            <v>349085.32749999996</v>
          </cell>
        </row>
        <row r="769">
          <cell r="AG769">
            <v>0</v>
          </cell>
          <cell r="AK769">
            <v>-313541.66666666669</v>
          </cell>
        </row>
        <row r="770">
          <cell r="AG770">
            <v>66942.150000000009</v>
          </cell>
          <cell r="AK770">
            <v>66942.150000000009</v>
          </cell>
        </row>
        <row r="771">
          <cell r="AG771">
            <v>1706347.7095833335</v>
          </cell>
          <cell r="AK771">
            <v>1877127.7191666663</v>
          </cell>
        </row>
        <row r="772">
          <cell r="AG772">
            <v>2605068.99125</v>
          </cell>
          <cell r="AK772">
            <v>2239419.92875</v>
          </cell>
        </row>
        <row r="773">
          <cell r="AG773">
            <v>0</v>
          </cell>
          <cell r="AK773">
            <v>0</v>
          </cell>
        </row>
        <row r="774">
          <cell r="AG774">
            <v>239158</v>
          </cell>
          <cell r="AK774">
            <v>233046</v>
          </cell>
        </row>
        <row r="775">
          <cell r="AG775">
            <v>0</v>
          </cell>
          <cell r="AK775">
            <v>0</v>
          </cell>
        </row>
        <row r="776">
          <cell r="AG776">
            <v>0</v>
          </cell>
          <cell r="AK776">
            <v>0</v>
          </cell>
        </row>
        <row r="777">
          <cell r="AG777">
            <v>0</v>
          </cell>
          <cell r="AK777">
            <v>0</v>
          </cell>
        </row>
        <row r="778">
          <cell r="AG778">
            <v>0</v>
          </cell>
          <cell r="AK778">
            <v>0</v>
          </cell>
        </row>
        <row r="779">
          <cell r="AG779">
            <v>0</v>
          </cell>
          <cell r="AK779">
            <v>0</v>
          </cell>
        </row>
        <row r="780">
          <cell r="AG780">
            <v>78591.42</v>
          </cell>
          <cell r="AK780">
            <v>68450.58</v>
          </cell>
        </row>
        <row r="781">
          <cell r="AG781">
            <v>0</v>
          </cell>
          <cell r="AK781">
            <v>0</v>
          </cell>
        </row>
        <row r="782">
          <cell r="AG782">
            <v>0</v>
          </cell>
          <cell r="AK782">
            <v>0</v>
          </cell>
        </row>
        <row r="783">
          <cell r="AG783">
            <v>354830.3641666667</v>
          </cell>
          <cell r="AK783">
            <v>318437.48791666661</v>
          </cell>
        </row>
        <row r="784">
          <cell r="AG784">
            <v>0</v>
          </cell>
          <cell r="AK784">
            <v>0</v>
          </cell>
        </row>
        <row r="785">
          <cell r="AG785">
            <v>3419822.8699999996</v>
          </cell>
          <cell r="AK785">
            <v>3363529.4699999993</v>
          </cell>
        </row>
        <row r="786">
          <cell r="AG786">
            <v>0</v>
          </cell>
          <cell r="AK786">
            <v>0</v>
          </cell>
        </row>
        <row r="787">
          <cell r="AG787">
            <v>0</v>
          </cell>
          <cell r="AK787">
            <v>0</v>
          </cell>
        </row>
        <row r="788">
          <cell r="AG788">
            <v>0</v>
          </cell>
          <cell r="AK788">
            <v>0</v>
          </cell>
        </row>
        <row r="789">
          <cell r="AG789">
            <v>0</v>
          </cell>
          <cell r="AK789">
            <v>0</v>
          </cell>
        </row>
        <row r="790">
          <cell r="AG790">
            <v>170832.17916666667</v>
          </cell>
          <cell r="AK790">
            <v>61499.57916666667</v>
          </cell>
        </row>
        <row r="791">
          <cell r="AG791">
            <v>51315.869999999995</v>
          </cell>
          <cell r="AK791">
            <v>50149.59</v>
          </cell>
        </row>
        <row r="792">
          <cell r="AG792">
            <v>1243132.54</v>
          </cell>
          <cell r="AK792">
            <v>1227972.3800000001</v>
          </cell>
        </row>
        <row r="793">
          <cell r="AG793">
            <v>944678.45000000007</v>
          </cell>
          <cell r="AK793">
            <v>933157.96999999986</v>
          </cell>
        </row>
        <row r="794">
          <cell r="AG794">
            <v>2892562.06</v>
          </cell>
          <cell r="AK794">
            <v>2857286.9000000004</v>
          </cell>
        </row>
        <row r="795">
          <cell r="AG795">
            <v>882806.69</v>
          </cell>
          <cell r="AK795">
            <v>872040.7699999999</v>
          </cell>
        </row>
        <row r="796">
          <cell r="AG796">
            <v>20729.8</v>
          </cell>
          <cell r="AK796">
            <v>20349.440000000002</v>
          </cell>
        </row>
        <row r="797">
          <cell r="AG797">
            <v>48368.97</v>
          </cell>
          <cell r="AK797">
            <v>47481.450000000004</v>
          </cell>
        </row>
        <row r="798">
          <cell r="AG798">
            <v>21178.930000000004</v>
          </cell>
          <cell r="AK798">
            <v>19161.89</v>
          </cell>
        </row>
        <row r="799">
          <cell r="AG799">
            <v>1126478.2983333333</v>
          </cell>
          <cell r="AK799">
            <v>1155985.4399999997</v>
          </cell>
        </row>
        <row r="800">
          <cell r="AG800">
            <v>865868.57583333331</v>
          </cell>
          <cell r="AK800">
            <v>873079.06</v>
          </cell>
        </row>
        <row r="801">
          <cell r="AG801">
            <v>124086.58874999998</v>
          </cell>
          <cell r="AK801">
            <v>124827.81</v>
          </cell>
        </row>
        <row r="802">
          <cell r="AG802">
            <v>147962.7858333333</v>
          </cell>
          <cell r="AK802">
            <v>206903.72</v>
          </cell>
        </row>
        <row r="803">
          <cell r="AK803">
            <v>94364.971250000002</v>
          </cell>
        </row>
        <row r="804">
          <cell r="AG804">
            <v>4024250.0791666671</v>
          </cell>
          <cell r="AK804">
            <v>4367535.0904166671</v>
          </cell>
        </row>
        <row r="805">
          <cell r="AG805">
            <v>-2136287.6845833338</v>
          </cell>
          <cell r="AK805">
            <v>-945979.55291666661</v>
          </cell>
        </row>
        <row r="806">
          <cell r="AG806">
            <v>0</v>
          </cell>
          <cell r="AK806">
            <v>0</v>
          </cell>
        </row>
        <row r="807">
          <cell r="AG807">
            <v>-8882629.1079166681</v>
          </cell>
          <cell r="AK807">
            <v>-2106607.875</v>
          </cell>
        </row>
        <row r="808">
          <cell r="AG808">
            <v>54243.098333333335</v>
          </cell>
          <cell r="AK808">
            <v>12086.144583333333</v>
          </cell>
        </row>
        <row r="809">
          <cell r="AG809">
            <v>79740.68541666666</v>
          </cell>
          <cell r="AK809">
            <v>118590.27499999998</v>
          </cell>
        </row>
        <row r="810">
          <cell r="AG810">
            <v>1438200.6054166667</v>
          </cell>
          <cell r="AK810">
            <v>1650816.2554166671</v>
          </cell>
        </row>
        <row r="811">
          <cell r="AG811">
            <v>-4484534.4275000002</v>
          </cell>
          <cell r="AK811">
            <v>-5076891.9250000007</v>
          </cell>
        </row>
        <row r="812">
          <cell r="AG812">
            <v>0</v>
          </cell>
          <cell r="AK812">
            <v>0</v>
          </cell>
        </row>
        <row r="813">
          <cell r="AG813">
            <v>5223976800.5541677</v>
          </cell>
          <cell r="AK813">
            <v>5227843247.4712505</v>
          </cell>
        </row>
        <row r="815">
          <cell r="AG815">
            <v>-72350151.284166679</v>
          </cell>
          <cell r="AK815">
            <v>-70434819.430833325</v>
          </cell>
        </row>
        <row r="816">
          <cell r="AK816">
            <v>0</v>
          </cell>
        </row>
        <row r="817">
          <cell r="AG817">
            <v>0</v>
          </cell>
          <cell r="AK817">
            <v>1437916.6666666667</v>
          </cell>
        </row>
        <row r="818">
          <cell r="AG818">
            <v>49179590</v>
          </cell>
          <cell r="AK818">
            <v>50048298.333333336</v>
          </cell>
        </row>
        <row r="819">
          <cell r="AK819">
            <v>0</v>
          </cell>
        </row>
        <row r="820">
          <cell r="AG820">
            <v>0</v>
          </cell>
          <cell r="AK820">
            <v>226041.66666666666</v>
          </cell>
        </row>
        <row r="821">
          <cell r="AG821">
            <v>-1024751.4499999998</v>
          </cell>
          <cell r="AK821">
            <v>-1024751.4499999998</v>
          </cell>
        </row>
        <row r="822">
          <cell r="AG822">
            <v>-510000</v>
          </cell>
          <cell r="AK822">
            <v>-714000</v>
          </cell>
        </row>
        <row r="823">
          <cell r="AG823">
            <v>32792.580000000009</v>
          </cell>
          <cell r="AK823">
            <v>28667.580000000013</v>
          </cell>
        </row>
        <row r="824">
          <cell r="AG824">
            <v>88802</v>
          </cell>
          <cell r="AK824">
            <v>77135.333333333328</v>
          </cell>
        </row>
        <row r="825">
          <cell r="AG825">
            <v>39191557</v>
          </cell>
          <cell r="AK825">
            <v>39643348.666666664</v>
          </cell>
        </row>
        <row r="826">
          <cell r="AG826">
            <v>0</v>
          </cell>
          <cell r="AK826">
            <v>0</v>
          </cell>
        </row>
        <row r="827">
          <cell r="AG827">
            <v>-28357958.333333332</v>
          </cell>
          <cell r="AK827">
            <v>-29890250</v>
          </cell>
        </row>
        <row r="828">
          <cell r="AG828">
            <v>2521875</v>
          </cell>
          <cell r="AK828">
            <v>2587291.6666666665</v>
          </cell>
        </row>
        <row r="829">
          <cell r="AG829">
            <v>2047809.6666666667</v>
          </cell>
          <cell r="AK829">
            <v>1667226.3333333333</v>
          </cell>
        </row>
        <row r="830">
          <cell r="AG830">
            <v>2517250</v>
          </cell>
          <cell r="AK830">
            <v>2285416.6666666665</v>
          </cell>
        </row>
        <row r="831">
          <cell r="AG831">
            <v>509052.25</v>
          </cell>
          <cell r="AK831">
            <v>388181.16666666669</v>
          </cell>
        </row>
        <row r="832">
          <cell r="AG832">
            <v>4396167.375</v>
          </cell>
          <cell r="AK832">
            <v>4303917.375</v>
          </cell>
        </row>
        <row r="833">
          <cell r="AG833">
            <v>6186.5</v>
          </cell>
          <cell r="AK833">
            <v>3691.7916666666665</v>
          </cell>
        </row>
        <row r="834">
          <cell r="AG834">
            <v>49000</v>
          </cell>
          <cell r="AK834">
            <v>49000</v>
          </cell>
        </row>
        <row r="835">
          <cell r="AG835">
            <v>47500</v>
          </cell>
          <cell r="AK835">
            <v>303958.33333333331</v>
          </cell>
        </row>
        <row r="836">
          <cell r="AG836">
            <v>0</v>
          </cell>
          <cell r="AK836">
            <v>0</v>
          </cell>
        </row>
        <row r="837">
          <cell r="AG837">
            <v>2120000</v>
          </cell>
          <cell r="AK837">
            <v>2141875</v>
          </cell>
        </row>
        <row r="838">
          <cell r="AG838">
            <v>361221.875</v>
          </cell>
          <cell r="AK838">
            <v>365575</v>
          </cell>
        </row>
        <row r="839">
          <cell r="AG839">
            <v>455000</v>
          </cell>
          <cell r="AK839">
            <v>455000</v>
          </cell>
        </row>
        <row r="840">
          <cell r="AG840">
            <v>957750</v>
          </cell>
          <cell r="AK840">
            <v>918291.66666666663</v>
          </cell>
        </row>
        <row r="841">
          <cell r="AG841">
            <v>1259000</v>
          </cell>
          <cell r="AK841">
            <v>1259000</v>
          </cell>
        </row>
        <row r="842">
          <cell r="AG842">
            <v>0</v>
          </cell>
          <cell r="AK842">
            <v>0</v>
          </cell>
        </row>
        <row r="843">
          <cell r="AG843">
            <v>7208029.1237500003</v>
          </cell>
          <cell r="AK843">
            <v>8127246.9004166657</v>
          </cell>
        </row>
        <row r="844">
          <cell r="AG844">
            <v>0</v>
          </cell>
          <cell r="AK844">
            <v>0</v>
          </cell>
        </row>
        <row r="845">
          <cell r="AG845">
            <v>160000</v>
          </cell>
          <cell r="AK845">
            <v>597291.66666666663</v>
          </cell>
        </row>
        <row r="846">
          <cell r="AG846">
            <v>2516962.625</v>
          </cell>
          <cell r="AK846">
            <v>2088225.25</v>
          </cell>
        </row>
        <row r="847">
          <cell r="AG847">
            <v>2458000</v>
          </cell>
          <cell r="AK847">
            <v>2150750</v>
          </cell>
        </row>
        <row r="848">
          <cell r="AG848">
            <v>1642602</v>
          </cell>
          <cell r="AK848">
            <v>1563268.6666666667</v>
          </cell>
        </row>
        <row r="849">
          <cell r="AG849">
            <v>132762.125</v>
          </cell>
          <cell r="AK849">
            <v>308745.625</v>
          </cell>
        </row>
        <row r="850">
          <cell r="AG850">
            <v>4000</v>
          </cell>
          <cell r="AK850">
            <v>4000</v>
          </cell>
        </row>
        <row r="851">
          <cell r="AG851">
            <v>863861</v>
          </cell>
          <cell r="AK851">
            <v>863861</v>
          </cell>
        </row>
        <row r="852">
          <cell r="AG852">
            <v>0</v>
          </cell>
          <cell r="AK852">
            <v>0</v>
          </cell>
        </row>
        <row r="853">
          <cell r="AG853">
            <v>18000</v>
          </cell>
          <cell r="AK853">
            <v>9958.3333333333339</v>
          </cell>
        </row>
        <row r="854">
          <cell r="AG854">
            <v>0</v>
          </cell>
          <cell r="AK854">
            <v>0</v>
          </cell>
        </row>
        <row r="855">
          <cell r="AG855">
            <v>159437</v>
          </cell>
          <cell r="AK855">
            <v>159437</v>
          </cell>
        </row>
        <row r="856">
          <cell r="AG856">
            <v>675875</v>
          </cell>
          <cell r="AK856">
            <v>432500</v>
          </cell>
        </row>
        <row r="857">
          <cell r="AG857">
            <v>-7000</v>
          </cell>
          <cell r="AK857">
            <v>-7000</v>
          </cell>
        </row>
        <row r="858">
          <cell r="AG858">
            <v>0</v>
          </cell>
          <cell r="AK858">
            <v>0</v>
          </cell>
        </row>
        <row r="859">
          <cell r="AG859">
            <v>12777000</v>
          </cell>
          <cell r="AK859">
            <v>12777000</v>
          </cell>
        </row>
        <row r="860">
          <cell r="AG860">
            <v>1044000</v>
          </cell>
          <cell r="AK860">
            <v>1044000</v>
          </cell>
        </row>
        <row r="861">
          <cell r="AG861">
            <v>5292000</v>
          </cell>
          <cell r="AK861">
            <v>5292000</v>
          </cell>
        </row>
        <row r="862">
          <cell r="AG862">
            <v>995525.375</v>
          </cell>
          <cell r="AK862">
            <v>924957.70833333337</v>
          </cell>
        </row>
        <row r="863">
          <cell r="AG863">
            <v>88597</v>
          </cell>
          <cell r="AK863">
            <v>64722</v>
          </cell>
        </row>
        <row r="865">
          <cell r="AG865">
            <v>557125</v>
          </cell>
          <cell r="AK865">
            <v>460125</v>
          </cell>
        </row>
        <row r="866">
          <cell r="AG866">
            <v>359458.33333333331</v>
          </cell>
          <cell r="AK866">
            <v>559791.66666666663</v>
          </cell>
        </row>
        <row r="867">
          <cell r="AG867">
            <v>175000</v>
          </cell>
          <cell r="AK867">
            <v>175000</v>
          </cell>
        </row>
        <row r="868">
          <cell r="AG868">
            <v>-3291.6666666666665</v>
          </cell>
          <cell r="AK868">
            <v>-40291.666666666664</v>
          </cell>
        </row>
        <row r="869">
          <cell r="AK869">
            <v>0</v>
          </cell>
        </row>
        <row r="870">
          <cell r="AK870">
            <v>0</v>
          </cell>
        </row>
        <row r="871">
          <cell r="AG871">
            <v>32666.666666666668</v>
          </cell>
          <cell r="AK871">
            <v>-128333.33333333333</v>
          </cell>
        </row>
        <row r="872">
          <cell r="AG872">
            <v>250</v>
          </cell>
          <cell r="AK872">
            <v>1333.3333333333333</v>
          </cell>
        </row>
        <row r="873">
          <cell r="AG873">
            <v>-3000</v>
          </cell>
          <cell r="AK873">
            <v>16500</v>
          </cell>
        </row>
        <row r="874">
          <cell r="AG874">
            <v>250</v>
          </cell>
          <cell r="AK874">
            <v>1125</v>
          </cell>
        </row>
        <row r="875">
          <cell r="AG875">
            <v>22291.666666666668</v>
          </cell>
          <cell r="AK875">
            <v>135625</v>
          </cell>
        </row>
        <row r="876">
          <cell r="AG876">
            <v>-60000</v>
          </cell>
          <cell r="AK876">
            <v>-234791.66666666666</v>
          </cell>
        </row>
        <row r="877">
          <cell r="AG877">
            <v>-14250</v>
          </cell>
          <cell r="AK877">
            <v>-76833.333333333328</v>
          </cell>
        </row>
        <row r="878">
          <cell r="AG878">
            <v>-23166.666666666668</v>
          </cell>
          <cell r="AK878">
            <v>-140083.33333333334</v>
          </cell>
        </row>
        <row r="879">
          <cell r="AG879">
            <v>33333.333333333336</v>
          </cell>
          <cell r="AK879">
            <v>133333.33333333334</v>
          </cell>
        </row>
        <row r="880">
          <cell r="AG880">
            <v>5250</v>
          </cell>
          <cell r="AK880">
            <v>-20791.666666666668</v>
          </cell>
        </row>
        <row r="881">
          <cell r="AG881">
            <v>-2666.6666666666665</v>
          </cell>
          <cell r="AK881">
            <v>-10666.666666666666</v>
          </cell>
        </row>
        <row r="882">
          <cell r="AG882">
            <v>-859037900</v>
          </cell>
          <cell r="AK882">
            <v>-859037900</v>
          </cell>
        </row>
        <row r="883">
          <cell r="AG883">
            <v>-27500000</v>
          </cell>
          <cell r="AK883">
            <v>-7500000</v>
          </cell>
        </row>
        <row r="884">
          <cell r="AG884">
            <v>0</v>
          </cell>
          <cell r="AK884">
            <v>0</v>
          </cell>
        </row>
        <row r="885">
          <cell r="AG885">
            <v>-269437.5</v>
          </cell>
          <cell r="AK885">
            <v>-125737.5</v>
          </cell>
        </row>
        <row r="886">
          <cell r="AG886">
            <v>-911437.5</v>
          </cell>
          <cell r="AK886">
            <v>-425337.5</v>
          </cell>
        </row>
        <row r="887">
          <cell r="AG887">
            <v>-9843750</v>
          </cell>
          <cell r="AK887">
            <v>0</v>
          </cell>
        </row>
        <row r="888">
          <cell r="AG888">
            <v>-50156250</v>
          </cell>
          <cell r="AK888">
            <v>-23406250</v>
          </cell>
        </row>
        <row r="889">
          <cell r="AG889">
            <v>-125000000</v>
          </cell>
          <cell r="AK889">
            <v>-58333333.333333336</v>
          </cell>
        </row>
        <row r="890">
          <cell r="AG890">
            <v>-122847945.22000001</v>
          </cell>
          <cell r="AK890">
            <v>-122847945.22000001</v>
          </cell>
        </row>
        <row r="891">
          <cell r="AG891">
            <v>-338395484.31</v>
          </cell>
          <cell r="AK891">
            <v>-338395484.31</v>
          </cell>
        </row>
        <row r="892">
          <cell r="AG892">
            <v>-16901820.34</v>
          </cell>
          <cell r="AK892">
            <v>-16901820.34</v>
          </cell>
        </row>
        <row r="893">
          <cell r="AG893">
            <v>-337.5</v>
          </cell>
          <cell r="AK893">
            <v>-337.5</v>
          </cell>
        </row>
        <row r="894">
          <cell r="AG894">
            <v>-79758000.538333341</v>
          </cell>
          <cell r="AK894">
            <v>-115459134.71083336</v>
          </cell>
        </row>
        <row r="895">
          <cell r="AG895">
            <v>0</v>
          </cell>
          <cell r="AK895">
            <v>0</v>
          </cell>
        </row>
        <row r="896">
          <cell r="AG896">
            <v>0</v>
          </cell>
          <cell r="AK896">
            <v>0</v>
          </cell>
        </row>
        <row r="897">
          <cell r="AG897">
            <v>0</v>
          </cell>
          <cell r="AK897">
            <v>0</v>
          </cell>
        </row>
        <row r="898">
          <cell r="AG898">
            <v>0</v>
          </cell>
          <cell r="AK898">
            <v>0</v>
          </cell>
        </row>
        <row r="899">
          <cell r="AG899">
            <v>0</v>
          </cell>
          <cell r="AK899">
            <v>0</v>
          </cell>
        </row>
        <row r="900">
          <cell r="AG900">
            <v>0</v>
          </cell>
          <cell r="AK900">
            <v>0</v>
          </cell>
        </row>
        <row r="901">
          <cell r="AG901">
            <v>2148854.7199999997</v>
          </cell>
          <cell r="AK901">
            <v>2148854.7199999997</v>
          </cell>
        </row>
        <row r="902">
          <cell r="AG902">
            <v>1653850.615</v>
          </cell>
          <cell r="AK902">
            <v>1656518.9483333332</v>
          </cell>
        </row>
        <row r="903">
          <cell r="AG903">
            <v>4985024.68</v>
          </cell>
          <cell r="AK903">
            <v>4985024.68</v>
          </cell>
        </row>
        <row r="904">
          <cell r="AG904">
            <v>786587.56000000017</v>
          </cell>
          <cell r="AK904">
            <v>786587.56000000017</v>
          </cell>
        </row>
        <row r="905">
          <cell r="AG905">
            <v>-5494273.75</v>
          </cell>
          <cell r="AK905">
            <v>-5604229.083333333</v>
          </cell>
        </row>
        <row r="906">
          <cell r="AG906">
            <v>-812371.125</v>
          </cell>
          <cell r="AK906">
            <v>-832089.45833333337</v>
          </cell>
        </row>
        <row r="907">
          <cell r="AG907">
            <v>0</v>
          </cell>
          <cell r="AK907">
            <v>0</v>
          </cell>
        </row>
        <row r="908">
          <cell r="AG908">
            <v>0</v>
          </cell>
          <cell r="AK908">
            <v>0</v>
          </cell>
        </row>
        <row r="909">
          <cell r="AG909">
            <v>-115505958.65499999</v>
          </cell>
          <cell r="AK909">
            <v>-124953475.50249998</v>
          </cell>
        </row>
        <row r="910">
          <cell r="AG910">
            <v>77562549.519999996</v>
          </cell>
          <cell r="AK910">
            <v>77562549.519999996</v>
          </cell>
        </row>
        <row r="911">
          <cell r="AG911">
            <v>1755001.25</v>
          </cell>
          <cell r="AK911">
            <v>1755001.25</v>
          </cell>
        </row>
        <row r="912">
          <cell r="AG912">
            <v>1471103.6200000003</v>
          </cell>
          <cell r="AK912">
            <v>1471103.6200000003</v>
          </cell>
        </row>
        <row r="913">
          <cell r="AG913">
            <v>16359946.110000005</v>
          </cell>
          <cell r="AK913">
            <v>16359946.110000005</v>
          </cell>
        </row>
        <row r="914">
          <cell r="AG914">
            <v>-1676293.5999999999</v>
          </cell>
          <cell r="AK914">
            <v>-1676293.5999999999</v>
          </cell>
        </row>
        <row r="915">
          <cell r="AG915">
            <v>-78636904.934999987</v>
          </cell>
          <cell r="AK915">
            <v>-79029489.851666644</v>
          </cell>
        </row>
        <row r="916">
          <cell r="AG916">
            <v>26919808.444583338</v>
          </cell>
          <cell r="AK916">
            <v>27061559.852083337</v>
          </cell>
        </row>
        <row r="917">
          <cell r="AG917">
            <v>0</v>
          </cell>
          <cell r="AK917">
            <v>0</v>
          </cell>
        </row>
        <row r="918">
          <cell r="AG918">
            <v>0</v>
          </cell>
          <cell r="AK918">
            <v>0</v>
          </cell>
        </row>
        <row r="919">
          <cell r="AG919">
            <v>497093.625</v>
          </cell>
          <cell r="AK919">
            <v>55232.625</v>
          </cell>
        </row>
        <row r="920">
          <cell r="AG920">
            <v>0</v>
          </cell>
          <cell r="AK920">
            <v>0</v>
          </cell>
        </row>
        <row r="921">
          <cell r="AG921">
            <v>901786.88249999995</v>
          </cell>
          <cell r="AK921">
            <v>100198.5425</v>
          </cell>
        </row>
        <row r="922">
          <cell r="AG922">
            <v>-20782555</v>
          </cell>
          <cell r="AK922">
            <v>-20782555</v>
          </cell>
        </row>
        <row r="923">
          <cell r="AG923">
            <v>21119644.125</v>
          </cell>
          <cell r="AK923">
            <v>20728964</v>
          </cell>
        </row>
        <row r="924">
          <cell r="AG924">
            <v>48547587.125</v>
          </cell>
          <cell r="AK924">
            <v>43341713</v>
          </cell>
        </row>
        <row r="925">
          <cell r="AG925">
            <v>-60156281.125</v>
          </cell>
          <cell r="AK925">
            <v>-57464933.75</v>
          </cell>
        </row>
        <row r="926">
          <cell r="AG926">
            <v>-185989.75</v>
          </cell>
          <cell r="AK926">
            <v>1255.875</v>
          </cell>
        </row>
        <row r="927">
          <cell r="AG927">
            <v>7666764.416666667</v>
          </cell>
          <cell r="AK927">
            <v>8040649.083333333</v>
          </cell>
        </row>
        <row r="928">
          <cell r="AG928">
            <v>2592792.375</v>
          </cell>
          <cell r="AK928">
            <v>9089845.166666666</v>
          </cell>
        </row>
        <row r="929">
          <cell r="AK929">
            <v>0</v>
          </cell>
        </row>
        <row r="930">
          <cell r="AK930">
            <v>-25000000</v>
          </cell>
        </row>
        <row r="931">
          <cell r="AG931">
            <v>0</v>
          </cell>
          <cell r="AK931">
            <v>0</v>
          </cell>
        </row>
        <row r="932">
          <cell r="AG932">
            <v>-25000000</v>
          </cell>
          <cell r="AK932">
            <v>-25000000</v>
          </cell>
        </row>
        <row r="933">
          <cell r="AG933">
            <v>0</v>
          </cell>
          <cell r="AK933">
            <v>0</v>
          </cell>
        </row>
        <row r="934">
          <cell r="AG934">
            <v>0</v>
          </cell>
          <cell r="AK934">
            <v>0</v>
          </cell>
        </row>
        <row r="935">
          <cell r="AG935">
            <v>0</v>
          </cell>
          <cell r="AK935">
            <v>0</v>
          </cell>
        </row>
        <row r="936">
          <cell r="AG936">
            <v>0</v>
          </cell>
          <cell r="AK936">
            <v>0</v>
          </cell>
        </row>
        <row r="937">
          <cell r="AG937">
            <v>0</v>
          </cell>
          <cell r="AK937">
            <v>0</v>
          </cell>
        </row>
        <row r="938">
          <cell r="AG938">
            <v>0</v>
          </cell>
          <cell r="AK938">
            <v>0</v>
          </cell>
        </row>
        <row r="939">
          <cell r="AG939">
            <v>0</v>
          </cell>
          <cell r="AK939">
            <v>0</v>
          </cell>
        </row>
        <row r="940">
          <cell r="AG940">
            <v>0</v>
          </cell>
          <cell r="AK940">
            <v>0</v>
          </cell>
        </row>
        <row r="941">
          <cell r="AG941">
            <v>0</v>
          </cell>
          <cell r="AK941">
            <v>0</v>
          </cell>
        </row>
        <row r="942">
          <cell r="AG942">
            <v>0</v>
          </cell>
          <cell r="AK942">
            <v>0</v>
          </cell>
        </row>
        <row r="943">
          <cell r="AG943">
            <v>0</v>
          </cell>
          <cell r="AK943">
            <v>0</v>
          </cell>
        </row>
        <row r="944">
          <cell r="AG944">
            <v>0</v>
          </cell>
          <cell r="AK944">
            <v>0</v>
          </cell>
        </row>
        <row r="945">
          <cell r="AG945">
            <v>-1041666.6666666666</v>
          </cell>
          <cell r="AK945">
            <v>0</v>
          </cell>
        </row>
        <row r="946">
          <cell r="AG946">
            <v>-437500</v>
          </cell>
          <cell r="AK946">
            <v>0</v>
          </cell>
        </row>
        <row r="947">
          <cell r="AG947">
            <v>-3500000</v>
          </cell>
          <cell r="AK947">
            <v>-3500000</v>
          </cell>
        </row>
        <row r="948">
          <cell r="AG948">
            <v>-1458333.3333333333</v>
          </cell>
          <cell r="AK948">
            <v>0</v>
          </cell>
        </row>
        <row r="949">
          <cell r="AG949">
            <v>-437500</v>
          </cell>
          <cell r="AK949">
            <v>0</v>
          </cell>
        </row>
        <row r="950">
          <cell r="AG950">
            <v>-3000000</v>
          </cell>
          <cell r="AK950">
            <v>-3000000</v>
          </cell>
        </row>
        <row r="951">
          <cell r="AG951">
            <v>-5833333.333333333</v>
          </cell>
          <cell r="AK951">
            <v>0</v>
          </cell>
        </row>
        <row r="952">
          <cell r="AG952">
            <v>-1000000</v>
          </cell>
          <cell r="AK952">
            <v>-1000000</v>
          </cell>
        </row>
        <row r="953">
          <cell r="AG953">
            <v>-875000</v>
          </cell>
          <cell r="AK953">
            <v>0</v>
          </cell>
        </row>
        <row r="954">
          <cell r="AG954">
            <v>-6020833.333333333</v>
          </cell>
          <cell r="AK954">
            <v>-3187500</v>
          </cell>
        </row>
        <row r="955">
          <cell r="AG955">
            <v>-7083333.333333333</v>
          </cell>
          <cell r="AK955">
            <v>-3750000</v>
          </cell>
        </row>
        <row r="956">
          <cell r="AG956">
            <v>-10000000</v>
          </cell>
          <cell r="AK956">
            <v>-10000000</v>
          </cell>
        </row>
        <row r="957">
          <cell r="AG957">
            <v>-8000000</v>
          </cell>
          <cell r="AK957">
            <v>-8000000</v>
          </cell>
        </row>
        <row r="958">
          <cell r="AG958">
            <v>-3000000</v>
          </cell>
          <cell r="AK958">
            <v>-3000000</v>
          </cell>
        </row>
        <row r="959">
          <cell r="AG959">
            <v>-20000000</v>
          </cell>
          <cell r="AK959">
            <v>-20000000</v>
          </cell>
        </row>
        <row r="960">
          <cell r="AG960">
            <v>-20000000</v>
          </cell>
          <cell r="AK960">
            <v>-20000000</v>
          </cell>
        </row>
        <row r="961">
          <cell r="AG961">
            <v>-5000000</v>
          </cell>
          <cell r="AK961">
            <v>-5000000</v>
          </cell>
        </row>
        <row r="962">
          <cell r="AG962">
            <v>-7000000</v>
          </cell>
          <cell r="AK962">
            <v>-7000000</v>
          </cell>
        </row>
        <row r="963">
          <cell r="AG963">
            <v>-10000000</v>
          </cell>
          <cell r="AK963">
            <v>-10000000</v>
          </cell>
        </row>
        <row r="964">
          <cell r="AG964">
            <v>-2000000</v>
          </cell>
          <cell r="AK964">
            <v>-2000000</v>
          </cell>
        </row>
        <row r="965">
          <cell r="AG965">
            <v>-3000000</v>
          </cell>
          <cell r="AK965">
            <v>-3000000</v>
          </cell>
        </row>
        <row r="966">
          <cell r="AG966">
            <v>-5000000</v>
          </cell>
          <cell r="AK966">
            <v>-5000000</v>
          </cell>
        </row>
        <row r="967">
          <cell r="AG967">
            <v>-15000000</v>
          </cell>
          <cell r="AK967">
            <v>-15000000</v>
          </cell>
        </row>
        <row r="968">
          <cell r="AG968">
            <v>-10000000</v>
          </cell>
          <cell r="AK968">
            <v>-10000000</v>
          </cell>
        </row>
        <row r="969">
          <cell r="AG969">
            <v>-2000000</v>
          </cell>
          <cell r="AK969">
            <v>-2000000</v>
          </cell>
        </row>
        <row r="970">
          <cell r="AG970">
            <v>-25000000</v>
          </cell>
          <cell r="AK970">
            <v>-25000000</v>
          </cell>
        </row>
        <row r="971">
          <cell r="AG971">
            <v>-100000000</v>
          </cell>
          <cell r="AK971">
            <v>-100000000</v>
          </cell>
        </row>
        <row r="972">
          <cell r="AG972">
            <v>-208333.33333333334</v>
          </cell>
          <cell r="AK972">
            <v>0</v>
          </cell>
        </row>
        <row r="973">
          <cell r="AG973">
            <v>0</v>
          </cell>
          <cell r="AK973">
            <v>0</v>
          </cell>
        </row>
        <row r="974">
          <cell r="AG974">
            <v>0</v>
          </cell>
          <cell r="AK974">
            <v>0</v>
          </cell>
        </row>
        <row r="975">
          <cell r="AG975">
            <v>-46000000</v>
          </cell>
          <cell r="AK975">
            <v>-46000000</v>
          </cell>
        </row>
        <row r="976">
          <cell r="AG976">
            <v>0</v>
          </cell>
          <cell r="AK976">
            <v>0</v>
          </cell>
        </row>
        <row r="977">
          <cell r="AG977">
            <v>0</v>
          </cell>
          <cell r="AK977">
            <v>0</v>
          </cell>
        </row>
        <row r="978">
          <cell r="AG978">
            <v>0</v>
          </cell>
          <cell r="AK978">
            <v>0</v>
          </cell>
        </row>
        <row r="979">
          <cell r="AG979">
            <v>0</v>
          </cell>
          <cell r="AK979">
            <v>0</v>
          </cell>
        </row>
        <row r="980">
          <cell r="AG980">
            <v>0</v>
          </cell>
          <cell r="AK980">
            <v>0</v>
          </cell>
        </row>
        <row r="981">
          <cell r="AG981">
            <v>0</v>
          </cell>
          <cell r="AK981">
            <v>0</v>
          </cell>
        </row>
        <row r="982">
          <cell r="AG982">
            <v>0</v>
          </cell>
          <cell r="AK982">
            <v>0</v>
          </cell>
        </row>
        <row r="983">
          <cell r="AG983">
            <v>-50000000</v>
          </cell>
          <cell r="AK983">
            <v>-50000000</v>
          </cell>
        </row>
        <row r="984">
          <cell r="AG984">
            <v>-1250000</v>
          </cell>
          <cell r="AK984">
            <v>0</v>
          </cell>
        </row>
        <row r="985">
          <cell r="AG985">
            <v>0</v>
          </cell>
          <cell r="AK985">
            <v>0</v>
          </cell>
        </row>
        <row r="986">
          <cell r="AG986">
            <v>0</v>
          </cell>
          <cell r="AK986">
            <v>0</v>
          </cell>
        </row>
        <row r="987">
          <cell r="AG987">
            <v>-1875000</v>
          </cell>
          <cell r="AK987">
            <v>-875000</v>
          </cell>
        </row>
        <row r="988">
          <cell r="AG988">
            <v>-6875000</v>
          </cell>
          <cell r="AK988">
            <v>-3208333.3333333335</v>
          </cell>
        </row>
        <row r="989">
          <cell r="AG989">
            <v>-3762441.1724999999</v>
          </cell>
          <cell r="AK989">
            <v>-3534698.7954166667</v>
          </cell>
        </row>
        <row r="990">
          <cell r="AG990">
            <v>-55000000</v>
          </cell>
          <cell r="AK990">
            <v>-52708333.333333336</v>
          </cell>
        </row>
        <row r="991">
          <cell r="AG991">
            <v>-30000000</v>
          </cell>
          <cell r="AK991">
            <v>-21250000</v>
          </cell>
        </row>
        <row r="992">
          <cell r="AG992">
            <v>-300000000</v>
          </cell>
          <cell r="AK992">
            <v>-300000000</v>
          </cell>
        </row>
        <row r="993">
          <cell r="AG993">
            <v>-200000000</v>
          </cell>
          <cell r="AK993">
            <v>-200000000</v>
          </cell>
        </row>
        <row r="994">
          <cell r="AG994">
            <v>-150000000</v>
          </cell>
          <cell r="AK994">
            <v>-150000000</v>
          </cell>
        </row>
        <row r="995">
          <cell r="AG995">
            <v>-100000000</v>
          </cell>
          <cell r="AK995">
            <v>-100000000</v>
          </cell>
        </row>
        <row r="996">
          <cell r="AG996">
            <v>-225000000</v>
          </cell>
          <cell r="AK996">
            <v>-225000000</v>
          </cell>
        </row>
        <row r="997">
          <cell r="AG997">
            <v>-25000000</v>
          </cell>
          <cell r="AK997">
            <v>-25000000</v>
          </cell>
        </row>
        <row r="998">
          <cell r="AG998">
            <v>-260000000</v>
          </cell>
          <cell r="AK998">
            <v>-260000000</v>
          </cell>
        </row>
        <row r="999">
          <cell r="AG999">
            <v>-25000000</v>
          </cell>
          <cell r="AK999">
            <v>-11666666.666666666</v>
          </cell>
        </row>
        <row r="1000">
          <cell r="AG1000">
            <v>-138460000</v>
          </cell>
          <cell r="AK1000">
            <v>-138460000</v>
          </cell>
        </row>
        <row r="1001">
          <cell r="AG1001">
            <v>-23400000</v>
          </cell>
          <cell r="AK1001">
            <v>-23400000</v>
          </cell>
        </row>
        <row r="1002">
          <cell r="AG1002">
            <v>-131250000</v>
          </cell>
          <cell r="AK1002">
            <v>-150000000</v>
          </cell>
        </row>
        <row r="1003">
          <cell r="AG1003">
            <v>0</v>
          </cell>
          <cell r="AK1003">
            <v>0</v>
          </cell>
        </row>
        <row r="1004">
          <cell r="AG1004">
            <v>-30093750</v>
          </cell>
          <cell r="AK1004">
            <v>-56843750</v>
          </cell>
        </row>
        <row r="1005">
          <cell r="AG1005">
            <v>-75000000</v>
          </cell>
          <cell r="AK1005">
            <v>-141666666.66666666</v>
          </cell>
        </row>
        <row r="1006">
          <cell r="AG1006">
            <v>0</v>
          </cell>
          <cell r="AK1006">
            <v>0</v>
          </cell>
        </row>
        <row r="1007">
          <cell r="AG1007">
            <v>-161662.5</v>
          </cell>
          <cell r="AK1007">
            <v>-305362.5</v>
          </cell>
        </row>
        <row r="1008">
          <cell r="AG1008">
            <v>-546862.5</v>
          </cell>
          <cell r="AK1008">
            <v>-1032962.5</v>
          </cell>
        </row>
        <row r="1009">
          <cell r="AG1009">
            <v>0</v>
          </cell>
          <cell r="AK1009">
            <v>0</v>
          </cell>
        </row>
        <row r="1010">
          <cell r="AG1010">
            <v>0</v>
          </cell>
          <cell r="AK1010">
            <v>0</v>
          </cell>
        </row>
        <row r="1011">
          <cell r="AG1011">
            <v>0</v>
          </cell>
          <cell r="AK1011">
            <v>0</v>
          </cell>
        </row>
        <row r="1012">
          <cell r="AG1012">
            <v>0</v>
          </cell>
          <cell r="AK1012">
            <v>0</v>
          </cell>
        </row>
        <row r="1013">
          <cell r="AG1013">
            <v>0</v>
          </cell>
          <cell r="AK1013">
            <v>0</v>
          </cell>
        </row>
        <row r="1014">
          <cell r="AG1014">
            <v>15699.660000000002</v>
          </cell>
          <cell r="AK1014">
            <v>10868.98</v>
          </cell>
        </row>
        <row r="1015">
          <cell r="AG1015">
            <v>-1230208.3333333333</v>
          </cell>
          <cell r="AK1015">
            <v>-1196875</v>
          </cell>
        </row>
        <row r="1016">
          <cell r="AG1016">
            <v>0</v>
          </cell>
          <cell r="AK1016">
            <v>0</v>
          </cell>
        </row>
        <row r="1017">
          <cell r="AG1017">
            <v>-32431080.211249996</v>
          </cell>
          <cell r="AK1017">
            <v>-32148942.41416667</v>
          </cell>
        </row>
        <row r="1018">
          <cell r="AG1018">
            <v>-75000</v>
          </cell>
          <cell r="AK1018">
            <v>-75000</v>
          </cell>
        </row>
        <row r="1019">
          <cell r="AG1019">
            <v>-1486729.7024999999</v>
          </cell>
          <cell r="AK1019">
            <v>-1487367.3587500004</v>
          </cell>
        </row>
        <row r="1020">
          <cell r="AG1020">
            <v>-130852.13750000001</v>
          </cell>
          <cell r="AK1020">
            <v>-130002.2375</v>
          </cell>
        </row>
        <row r="1021">
          <cell r="AG1021">
            <v>-8560.3245833333331</v>
          </cell>
          <cell r="AK1021">
            <v>-7662.9941666666664</v>
          </cell>
        </row>
        <row r="1022">
          <cell r="AG1022">
            <v>-15000</v>
          </cell>
          <cell r="AK1022">
            <v>-15000</v>
          </cell>
        </row>
        <row r="1023">
          <cell r="AG1023">
            <v>-59628.63208333333</v>
          </cell>
          <cell r="AK1023">
            <v>-58279.879583333328</v>
          </cell>
        </row>
        <row r="1024">
          <cell r="AG1024">
            <v>0</v>
          </cell>
          <cell r="AK1024">
            <v>0</v>
          </cell>
        </row>
        <row r="1025">
          <cell r="AG1025">
            <v>-341747.14333333337</v>
          </cell>
          <cell r="AK1025">
            <v>-340827.64874999999</v>
          </cell>
        </row>
        <row r="1026">
          <cell r="AG1026">
            <v>-141634.18999999997</v>
          </cell>
          <cell r="AK1026">
            <v>-141634.18999999997</v>
          </cell>
        </row>
        <row r="1027">
          <cell r="AG1027">
            <v>-140000</v>
          </cell>
          <cell r="AK1027">
            <v>-140000</v>
          </cell>
        </row>
        <row r="1028">
          <cell r="AG1028">
            <v>-18750</v>
          </cell>
          <cell r="AK1028">
            <v>-15416.666666666666</v>
          </cell>
        </row>
        <row r="1029">
          <cell r="AG1029">
            <v>0</v>
          </cell>
          <cell r="AK1029">
            <v>-45013.154166666674</v>
          </cell>
        </row>
        <row r="1030">
          <cell r="AG1030">
            <v>-1470381.1329166666</v>
          </cell>
          <cell r="AK1030">
            <v>-1480562.6362499995</v>
          </cell>
        </row>
        <row r="1031">
          <cell r="AG1031">
            <v>-530050</v>
          </cell>
          <cell r="AK1031">
            <v>-530050</v>
          </cell>
        </row>
        <row r="1032">
          <cell r="AG1032">
            <v>-305644.54166666669</v>
          </cell>
          <cell r="AK1032">
            <v>-309006.08749999997</v>
          </cell>
        </row>
        <row r="1033">
          <cell r="AG1033">
            <v>-1023673</v>
          </cell>
          <cell r="AK1033">
            <v>-1034931.7708333334</v>
          </cell>
        </row>
        <row r="1034">
          <cell r="AG1034">
            <v>-633005.41666666663</v>
          </cell>
          <cell r="AK1034">
            <v>-639968.8125</v>
          </cell>
        </row>
        <row r="1035">
          <cell r="AG1035">
            <v>-1008496.5508333333</v>
          </cell>
          <cell r="AK1035">
            <v>-930551.79166666663</v>
          </cell>
        </row>
        <row r="1036">
          <cell r="AG1036">
            <v>0</v>
          </cell>
          <cell r="AK1036">
            <v>0</v>
          </cell>
        </row>
        <row r="1037">
          <cell r="AG1037">
            <v>0</v>
          </cell>
          <cell r="AK1037">
            <v>0</v>
          </cell>
        </row>
        <row r="1038">
          <cell r="AG1038">
            <v>0</v>
          </cell>
          <cell r="AK1038">
            <v>0</v>
          </cell>
        </row>
        <row r="1039">
          <cell r="AG1039">
            <v>0</v>
          </cell>
          <cell r="AK1039">
            <v>0</v>
          </cell>
        </row>
        <row r="1040">
          <cell r="AG1040">
            <v>0</v>
          </cell>
          <cell r="AK1040">
            <v>0</v>
          </cell>
        </row>
        <row r="1041">
          <cell r="AG1041">
            <v>-7134916.666666667</v>
          </cell>
          <cell r="AK1041">
            <v>-2217083.3333333335</v>
          </cell>
        </row>
        <row r="1042">
          <cell r="AG1042">
            <v>-13778916.666666666</v>
          </cell>
          <cell r="AK1042">
            <v>-8965708.333333334</v>
          </cell>
        </row>
        <row r="1043">
          <cell r="AG1043">
            <v>0</v>
          </cell>
          <cell r="AK1043">
            <v>0</v>
          </cell>
        </row>
        <row r="1044">
          <cell r="AG1044">
            <v>0</v>
          </cell>
          <cell r="AK1044">
            <v>0</v>
          </cell>
        </row>
        <row r="1045">
          <cell r="AG1045">
            <v>0</v>
          </cell>
          <cell r="AK1045">
            <v>0</v>
          </cell>
        </row>
        <row r="1046">
          <cell r="AG1046">
            <v>-3333333.3333333335</v>
          </cell>
          <cell r="AK1046">
            <v>-7658333.333333333</v>
          </cell>
        </row>
        <row r="1047">
          <cell r="AG1047">
            <v>0</v>
          </cell>
          <cell r="AK1047">
            <v>0</v>
          </cell>
        </row>
        <row r="1048">
          <cell r="AG1048">
            <v>0</v>
          </cell>
          <cell r="AK1048">
            <v>0</v>
          </cell>
        </row>
        <row r="1049">
          <cell r="AG1049">
            <v>0</v>
          </cell>
          <cell r="AK1049">
            <v>0</v>
          </cell>
        </row>
        <row r="1050">
          <cell r="AG1050">
            <v>0</v>
          </cell>
          <cell r="AK1050">
            <v>0</v>
          </cell>
        </row>
        <row r="1051">
          <cell r="AG1051">
            <v>0</v>
          </cell>
          <cell r="AK1051">
            <v>0</v>
          </cell>
        </row>
        <row r="1052">
          <cell r="AG1052">
            <v>0</v>
          </cell>
          <cell r="AK1052">
            <v>0</v>
          </cell>
        </row>
        <row r="1053">
          <cell r="AG1053">
            <v>0</v>
          </cell>
          <cell r="AK1053">
            <v>0</v>
          </cell>
        </row>
        <row r="1054">
          <cell r="AG1054">
            <v>0</v>
          </cell>
          <cell r="AK1054">
            <v>0</v>
          </cell>
        </row>
        <row r="1055">
          <cell r="AG1055">
            <v>-3053659.98875</v>
          </cell>
          <cell r="AK1055">
            <v>-3298137.4275000002</v>
          </cell>
        </row>
        <row r="1056">
          <cell r="AG1056">
            <v>-5488336.9820833346</v>
          </cell>
          <cell r="AK1056">
            <v>-7288957.8779166667</v>
          </cell>
        </row>
        <row r="1057">
          <cell r="AG1057">
            <v>-859895.01624999999</v>
          </cell>
          <cell r="AK1057">
            <v>-842305.92249999999</v>
          </cell>
        </row>
        <row r="1058">
          <cell r="AG1058">
            <v>-3422687.1666666665</v>
          </cell>
          <cell r="AK1058">
            <v>-3413807.8333333335</v>
          </cell>
        </row>
        <row r="1059">
          <cell r="AG1059">
            <v>-8534718.2125000004</v>
          </cell>
          <cell r="AK1059">
            <v>-7040737.0300000003</v>
          </cell>
        </row>
        <row r="1060">
          <cell r="AG1060">
            <v>-17675011.995416667</v>
          </cell>
          <cell r="AK1060">
            <v>-17942989.766666666</v>
          </cell>
        </row>
        <row r="1061">
          <cell r="AG1061">
            <v>-670897.7845833333</v>
          </cell>
          <cell r="AK1061">
            <v>-391047.31166666659</v>
          </cell>
        </row>
        <row r="1062">
          <cell r="AG1062">
            <v>-22127131.548333332</v>
          </cell>
          <cell r="AK1062">
            <v>-22362846.515000001</v>
          </cell>
        </row>
        <row r="1063">
          <cell r="AG1063">
            <v>-156442.23958333334</v>
          </cell>
          <cell r="AK1063">
            <v>-283947.24875000003</v>
          </cell>
        </row>
        <row r="1065">
          <cell r="AG1065">
            <v>-186846.38916666666</v>
          </cell>
          <cell r="AK1065">
            <v>-165829.85416666666</v>
          </cell>
        </row>
        <row r="1066">
          <cell r="AG1066">
            <v>-55963.724999999999</v>
          </cell>
          <cell r="AK1066">
            <v>-50378.02874999999</v>
          </cell>
        </row>
        <row r="1067">
          <cell r="AG1067">
            <v>-42477.972916666673</v>
          </cell>
          <cell r="AK1067">
            <v>-44399.080000000009</v>
          </cell>
        </row>
        <row r="1068">
          <cell r="AG1068">
            <v>-274.06833333333333</v>
          </cell>
          <cell r="AK1068">
            <v>-408.74666666666667</v>
          </cell>
        </row>
        <row r="1069">
          <cell r="AG1069">
            <v>0</v>
          </cell>
          <cell r="AK1069">
            <v>-148704.85250000001</v>
          </cell>
        </row>
        <row r="1070">
          <cell r="AG1070">
            <v>-5171.8433333333332</v>
          </cell>
          <cell r="AK1070">
            <v>2646.9341666666683</v>
          </cell>
        </row>
        <row r="1071">
          <cell r="AG1071">
            <v>854418.1595833333</v>
          </cell>
          <cell r="AK1071">
            <v>697400.9029166667</v>
          </cell>
        </row>
        <row r="1072">
          <cell r="AG1072">
            <v>0</v>
          </cell>
          <cell r="AK1072">
            <v>0</v>
          </cell>
        </row>
        <row r="1073">
          <cell r="AG1073">
            <v>-1013340.8783333335</v>
          </cell>
          <cell r="AK1073">
            <v>-832849.36541666684</v>
          </cell>
        </row>
        <row r="1074">
          <cell r="AG1074">
            <v>-3755635.0245833327</v>
          </cell>
          <cell r="AK1074">
            <v>-3938647.8537499993</v>
          </cell>
        </row>
        <row r="1075">
          <cell r="AG1075">
            <v>-50393027.136249997</v>
          </cell>
          <cell r="AK1075">
            <v>-51653160.256666668</v>
          </cell>
        </row>
        <row r="1076">
          <cell r="AG1076">
            <v>-1696.1487500000001</v>
          </cell>
          <cell r="AK1076">
            <v>-1539.4112499999999</v>
          </cell>
        </row>
        <row r="1077">
          <cell r="AG1077">
            <v>-1723.1670833333335</v>
          </cell>
          <cell r="AK1077">
            <v>-1541.5975000000001</v>
          </cell>
        </row>
        <row r="1078">
          <cell r="AG1078">
            <v>0</v>
          </cell>
          <cell r="AK1078">
            <v>0</v>
          </cell>
        </row>
        <row r="1079">
          <cell r="AG1079">
            <v>-218580.20833333334</v>
          </cell>
          <cell r="AK1079">
            <v>-246039.375</v>
          </cell>
        </row>
        <row r="1080">
          <cell r="AG1080">
            <v>0</v>
          </cell>
          <cell r="AK1080">
            <v>0</v>
          </cell>
        </row>
        <row r="1081">
          <cell r="AG1081">
            <v>4.166666666666667</v>
          </cell>
          <cell r="AK1081">
            <v>4.166666666666667</v>
          </cell>
        </row>
        <row r="1082">
          <cell r="AG1082">
            <v>-588.40666666666664</v>
          </cell>
          <cell r="AK1082">
            <v>0</v>
          </cell>
        </row>
        <row r="1083">
          <cell r="AG1083">
            <v>0</v>
          </cell>
          <cell r="AK1083">
            <v>0</v>
          </cell>
        </row>
        <row r="1084">
          <cell r="AG1084">
            <v>0</v>
          </cell>
          <cell r="AK1084">
            <v>0</v>
          </cell>
        </row>
        <row r="1085">
          <cell r="AG1085">
            <v>-7736705.0758333318</v>
          </cell>
          <cell r="AK1085">
            <v>-7804872.7262500003</v>
          </cell>
        </row>
        <row r="1086">
          <cell r="AG1086">
            <v>0</v>
          </cell>
          <cell r="AK1086">
            <v>0</v>
          </cell>
        </row>
        <row r="1087">
          <cell r="AG1087">
            <v>0</v>
          </cell>
          <cell r="AK1087">
            <v>0</v>
          </cell>
        </row>
        <row r="1088">
          <cell r="AG1088">
            <v>0</v>
          </cell>
          <cell r="AK1088">
            <v>0</v>
          </cell>
        </row>
        <row r="1089">
          <cell r="AG1089">
            <v>0</v>
          </cell>
          <cell r="AK1089">
            <v>0</v>
          </cell>
        </row>
        <row r="1090">
          <cell r="AG1090">
            <v>0</v>
          </cell>
          <cell r="AK1090">
            <v>0</v>
          </cell>
        </row>
        <row r="1091">
          <cell r="AG1091">
            <v>0</v>
          </cell>
          <cell r="AK1091">
            <v>0</v>
          </cell>
        </row>
        <row r="1092">
          <cell r="AG1092">
            <v>0</v>
          </cell>
          <cell r="AK1092">
            <v>0</v>
          </cell>
        </row>
        <row r="1093">
          <cell r="AG1093">
            <v>0</v>
          </cell>
          <cell r="AK1093">
            <v>0</v>
          </cell>
        </row>
        <row r="1094">
          <cell r="AG1094">
            <v>-2271588.2845833334</v>
          </cell>
          <cell r="AK1094">
            <v>-2125157.06</v>
          </cell>
        </row>
        <row r="1095">
          <cell r="AG1095">
            <v>0</v>
          </cell>
          <cell r="AK1095">
            <v>0</v>
          </cell>
        </row>
        <row r="1096">
          <cell r="AG1096">
            <v>-21604055.141250003</v>
          </cell>
          <cell r="AK1096">
            <v>-22423857.478750002</v>
          </cell>
        </row>
        <row r="1097">
          <cell r="AG1097">
            <v>0</v>
          </cell>
          <cell r="AK1097">
            <v>0</v>
          </cell>
        </row>
        <row r="1098">
          <cell r="AK1098">
            <v>-571.98208333333332</v>
          </cell>
        </row>
        <row r="1099">
          <cell r="AK1099">
            <v>-369.9354166666667</v>
          </cell>
        </row>
        <row r="1100">
          <cell r="AK1100">
            <v>-119.81958333333334</v>
          </cell>
        </row>
        <row r="1101">
          <cell r="AK1101">
            <v>-79.511250000000004</v>
          </cell>
        </row>
        <row r="1102">
          <cell r="AK1102">
            <v>-5.17875</v>
          </cell>
        </row>
        <row r="1103">
          <cell r="AK1103">
            <v>6228.46</v>
          </cell>
        </row>
        <row r="1104">
          <cell r="AK1104">
            <v>6.0170833333333329</v>
          </cell>
        </row>
        <row r="1105">
          <cell r="AK1105">
            <v>2.6666666666666665</v>
          </cell>
        </row>
        <row r="1106">
          <cell r="AG1106">
            <v>-3004808.7670833338</v>
          </cell>
          <cell r="AK1106">
            <v>-3135087.5241666674</v>
          </cell>
        </row>
        <row r="1107">
          <cell r="AG1107">
            <v>-738703.0341666668</v>
          </cell>
          <cell r="AK1107">
            <v>-840325.67125000001</v>
          </cell>
        </row>
        <row r="1108">
          <cell r="AK1108">
            <v>-3734.5829166666667</v>
          </cell>
        </row>
        <row r="1109">
          <cell r="AK1109">
            <v>-126.60416666666667</v>
          </cell>
        </row>
        <row r="1110">
          <cell r="AK1110">
            <v>0</v>
          </cell>
        </row>
        <row r="1111">
          <cell r="AG1111">
            <v>275.62666666666672</v>
          </cell>
          <cell r="AK1111">
            <v>466.98708333333326</v>
          </cell>
        </row>
        <row r="1112">
          <cell r="AG1112">
            <v>-267024.16666666669</v>
          </cell>
          <cell r="AK1112">
            <v>-200310.625</v>
          </cell>
        </row>
        <row r="1113">
          <cell r="AG1113">
            <v>-239994.91500000001</v>
          </cell>
          <cell r="AK1113">
            <v>-229924.44749999998</v>
          </cell>
        </row>
        <row r="1114">
          <cell r="AG1114">
            <v>-13830354.012083335</v>
          </cell>
          <cell r="AK1114">
            <v>-15194788.088750003</v>
          </cell>
        </row>
        <row r="1115">
          <cell r="AG1115">
            <v>-1711215.0583333333</v>
          </cell>
          <cell r="AK1115">
            <v>-1819061.8429166665</v>
          </cell>
        </row>
        <row r="1116">
          <cell r="AG1116">
            <v>-2758948.9904166665</v>
          </cell>
          <cell r="AK1116">
            <v>-2383705.4608333339</v>
          </cell>
        </row>
        <row r="1117">
          <cell r="AK1117">
            <v>-9.7083333333333339</v>
          </cell>
        </row>
        <row r="1118">
          <cell r="AG1118">
            <v>-15806.188749999996</v>
          </cell>
          <cell r="AK1118">
            <v>-16662.707083333338</v>
          </cell>
        </row>
        <row r="1119">
          <cell r="AG1119">
            <v>-49314.741249999999</v>
          </cell>
          <cell r="AK1119">
            <v>-58733.761249999989</v>
          </cell>
        </row>
        <row r="1120">
          <cell r="AG1120">
            <v>-20097.717500000002</v>
          </cell>
          <cell r="AK1120">
            <v>-17943.379166666669</v>
          </cell>
        </row>
        <row r="1121">
          <cell r="AG1121">
            <v>-13986.692916666669</v>
          </cell>
          <cell r="AK1121">
            <v>-20157.68416666667</v>
          </cell>
        </row>
        <row r="1122">
          <cell r="AG1122">
            <v>-196725.26208333333</v>
          </cell>
          <cell r="AK1122">
            <v>-182403.7175</v>
          </cell>
        </row>
        <row r="1123">
          <cell r="AG1123">
            <v>-8291.6358333333337</v>
          </cell>
          <cell r="AK1123">
            <v>-7146.86625</v>
          </cell>
        </row>
        <row r="1124">
          <cell r="AG1124">
            <v>4.6933333333333334</v>
          </cell>
          <cell r="AK1124">
            <v>10.412083333333333</v>
          </cell>
        </row>
        <row r="1125">
          <cell r="AG1125">
            <v>3110.6525000000001</v>
          </cell>
          <cell r="AK1125">
            <v>3271.6437500000006</v>
          </cell>
        </row>
        <row r="1126">
          <cell r="AG1126">
            <v>0</v>
          </cell>
          <cell r="AK1126">
            <v>0</v>
          </cell>
        </row>
        <row r="1127">
          <cell r="AG1127">
            <v>-4868.6037500000002</v>
          </cell>
          <cell r="AK1127">
            <v>0</v>
          </cell>
        </row>
        <row r="1128">
          <cell r="AG1128">
            <v>0</v>
          </cell>
          <cell r="AK1128">
            <v>0</v>
          </cell>
        </row>
        <row r="1129">
          <cell r="AG1129">
            <v>-371.51</v>
          </cell>
          <cell r="AK1129">
            <v>0</v>
          </cell>
        </row>
        <row r="1130">
          <cell r="AG1130">
            <v>0</v>
          </cell>
          <cell r="AK1130">
            <v>0</v>
          </cell>
        </row>
        <row r="1131">
          <cell r="AG1131">
            <v>-248.08124999999998</v>
          </cell>
          <cell r="AK1131">
            <v>-115.77124999999999</v>
          </cell>
        </row>
        <row r="1132">
          <cell r="AG1132">
            <v>-28023.406666666662</v>
          </cell>
          <cell r="AK1132">
            <v>2750.8691666666668</v>
          </cell>
        </row>
        <row r="1133">
          <cell r="AG1133">
            <v>35677.459583333322</v>
          </cell>
          <cell r="AK1133">
            <v>2345.8600000000006</v>
          </cell>
        </row>
        <row r="1134">
          <cell r="AG1134">
            <v>-28238.602916666667</v>
          </cell>
          <cell r="AK1134">
            <v>15000.887083333337</v>
          </cell>
        </row>
        <row r="1135">
          <cell r="AG1135">
            <v>0</v>
          </cell>
          <cell r="AK1135">
            <v>-328.46083333333331</v>
          </cell>
        </row>
        <row r="1136">
          <cell r="AG1136">
            <v>-4507.7924999999996</v>
          </cell>
          <cell r="AK1136">
            <v>-6686.7566666666671</v>
          </cell>
        </row>
        <row r="1137">
          <cell r="AG1137">
            <v>-4773.13</v>
          </cell>
          <cell r="AK1137">
            <v>-6944.638750000001</v>
          </cell>
        </row>
        <row r="1138">
          <cell r="AG1138">
            <v>-2000</v>
          </cell>
          <cell r="AK1138">
            <v>-2000</v>
          </cell>
        </row>
        <row r="1139">
          <cell r="AG1139">
            <v>-872183.68333333323</v>
          </cell>
          <cell r="AK1139">
            <v>-900088.3241666666</v>
          </cell>
        </row>
        <row r="1140">
          <cell r="AG1140">
            <v>0</v>
          </cell>
          <cell r="AK1140">
            <v>0</v>
          </cell>
        </row>
        <row r="1141">
          <cell r="AG1141">
            <v>0</v>
          </cell>
          <cell r="AK1141">
            <v>0</v>
          </cell>
        </row>
        <row r="1142">
          <cell r="AG1142">
            <v>-1130010.9266666665</v>
          </cell>
          <cell r="AK1142">
            <v>-1170451.7183333333</v>
          </cell>
        </row>
        <row r="1143">
          <cell r="AG1143">
            <v>-2024883.0970833336</v>
          </cell>
          <cell r="AK1143">
            <v>-1071996.9337500001</v>
          </cell>
        </row>
        <row r="1144">
          <cell r="AG1144">
            <v>-5658265.748333334</v>
          </cell>
          <cell r="AK1144">
            <v>-2995552.4550000001</v>
          </cell>
        </row>
        <row r="1145">
          <cell r="AG1145">
            <v>-43333.333333333336</v>
          </cell>
          <cell r="AK1145">
            <v>-16666.666666666668</v>
          </cell>
        </row>
        <row r="1146">
          <cell r="AG1146">
            <v>-1112388.4433333334</v>
          </cell>
          <cell r="AK1146">
            <v>-2162797.7008333337</v>
          </cell>
        </row>
        <row r="1147">
          <cell r="AG1147">
            <v>-3120377.0375000001</v>
          </cell>
          <cell r="AK1147">
            <v>-5798765.4570833333</v>
          </cell>
        </row>
        <row r="1148">
          <cell r="AG1148">
            <v>0</v>
          </cell>
          <cell r="AK1148">
            <v>-136066.125</v>
          </cell>
        </row>
        <row r="1149">
          <cell r="AG1149">
            <v>0</v>
          </cell>
          <cell r="AK1149">
            <v>0</v>
          </cell>
        </row>
        <row r="1150">
          <cell r="AG1150">
            <v>0</v>
          </cell>
          <cell r="AK1150">
            <v>0</v>
          </cell>
        </row>
        <row r="1151">
          <cell r="AG1151">
            <v>-17493840.124999996</v>
          </cell>
          <cell r="AK1151">
            <v>-17470922.399999995</v>
          </cell>
        </row>
        <row r="1152">
          <cell r="AG1152">
            <v>5305.0908333333327</v>
          </cell>
          <cell r="AK1152">
            <v>5305.0908333333327</v>
          </cell>
        </row>
        <row r="1153">
          <cell r="AG1153">
            <v>-269.44958333333335</v>
          </cell>
          <cell r="AK1153">
            <v>-286.92124999999999</v>
          </cell>
        </row>
        <row r="1154">
          <cell r="AG1154">
            <v>-143394.96458333335</v>
          </cell>
          <cell r="AK1154">
            <v>-157072.95083333334</v>
          </cell>
        </row>
        <row r="1155">
          <cell r="AG1155">
            <v>-343.67</v>
          </cell>
          <cell r="AK1155">
            <v>-343.67</v>
          </cell>
        </row>
        <row r="1156">
          <cell r="AG1156">
            <v>-393290.4891666667</v>
          </cell>
          <cell r="AK1156">
            <v>-459401.29458333342</v>
          </cell>
        </row>
        <row r="1157">
          <cell r="AG1157">
            <v>-8678.4599999999973</v>
          </cell>
          <cell r="AK1157">
            <v>-8678.4599999999973</v>
          </cell>
        </row>
        <row r="1158">
          <cell r="AG1158">
            <v>0</v>
          </cell>
          <cell r="AK1158">
            <v>0</v>
          </cell>
        </row>
        <row r="1159">
          <cell r="AG1159">
            <v>-24181995.713333327</v>
          </cell>
          <cell r="AK1159">
            <v>-23972475.171250001</v>
          </cell>
        </row>
        <row r="1160">
          <cell r="AG1160">
            <v>-5694583.6345833344</v>
          </cell>
          <cell r="AK1160">
            <v>-5749182.4000000013</v>
          </cell>
        </row>
        <row r="1161">
          <cell r="AG1161">
            <v>-631133.28958333319</v>
          </cell>
          <cell r="AK1161">
            <v>129478.38791666667</v>
          </cell>
        </row>
        <row r="1162">
          <cell r="AG1162">
            <v>-12280770.395416668</v>
          </cell>
          <cell r="AK1162">
            <v>-12253965.678749999</v>
          </cell>
        </row>
        <row r="1163">
          <cell r="AG1163">
            <v>-279.78000000000003</v>
          </cell>
          <cell r="AK1163">
            <v>-305.96083333333337</v>
          </cell>
        </row>
        <row r="1164">
          <cell r="AG1164">
            <v>-4180954.0637500007</v>
          </cell>
          <cell r="AK1164">
            <v>-4180732.4520833339</v>
          </cell>
        </row>
        <row r="1165">
          <cell r="AG1165">
            <v>-416116.29666666663</v>
          </cell>
          <cell r="AK1165">
            <v>-257419.96333333335</v>
          </cell>
        </row>
        <row r="1166">
          <cell r="AG1166">
            <v>0</v>
          </cell>
          <cell r="AK1166">
            <v>0</v>
          </cell>
        </row>
        <row r="1167">
          <cell r="AG1167">
            <v>-248398.8079166667</v>
          </cell>
          <cell r="AK1167">
            <v>-270664.68625000003</v>
          </cell>
        </row>
        <row r="1168">
          <cell r="AG1168">
            <v>178077.54166666666</v>
          </cell>
          <cell r="AK1168">
            <v>385489.54166666669</v>
          </cell>
        </row>
        <row r="1169">
          <cell r="AG1169">
            <v>-4244761.5466666659</v>
          </cell>
          <cell r="AK1169">
            <v>-4271667.6712499997</v>
          </cell>
        </row>
        <row r="1170">
          <cell r="AG1170">
            <v>-2310977.6845833333</v>
          </cell>
          <cell r="AK1170">
            <v>-2325208.9724999997</v>
          </cell>
        </row>
        <row r="1171">
          <cell r="AG1171">
            <v>0</v>
          </cell>
          <cell r="AK1171">
            <v>0</v>
          </cell>
        </row>
        <row r="1172">
          <cell r="AG1172">
            <v>-2601957.8062499999</v>
          </cell>
          <cell r="AK1172">
            <v>-2662322.6895833332</v>
          </cell>
        </row>
        <row r="1173">
          <cell r="AG1173">
            <v>0</v>
          </cell>
          <cell r="AK1173">
            <v>0</v>
          </cell>
        </row>
        <row r="1174">
          <cell r="AG1174">
            <v>-139642.465</v>
          </cell>
          <cell r="AK1174">
            <v>-71571.955000000002</v>
          </cell>
        </row>
        <row r="1175">
          <cell r="AG1175">
            <v>-1414.0049999999999</v>
          </cell>
          <cell r="AK1175">
            <v>-1195.2829166666668</v>
          </cell>
        </row>
        <row r="1176">
          <cell r="AG1176">
            <v>-138186.935</v>
          </cell>
          <cell r="AK1176">
            <v>-153429.47041666665</v>
          </cell>
        </row>
        <row r="1177">
          <cell r="AG1177">
            <v>-263355.48874999996</v>
          </cell>
          <cell r="AK1177">
            <v>-247512.78833333333</v>
          </cell>
        </row>
        <row r="1178">
          <cell r="AG1178">
            <v>-71937.559166666673</v>
          </cell>
          <cell r="AK1178">
            <v>-85055.483333333337</v>
          </cell>
        </row>
        <row r="1179">
          <cell r="AG1179">
            <v>-1633679.25</v>
          </cell>
          <cell r="AK1179">
            <v>-1439821.4583333333</v>
          </cell>
        </row>
        <row r="1180">
          <cell r="AG1180">
            <v>-3005.4495833333331</v>
          </cell>
          <cell r="AK1180">
            <v>-2367.0841666666661</v>
          </cell>
        </row>
        <row r="1181">
          <cell r="AG1181">
            <v>-414.77541666666667</v>
          </cell>
          <cell r="AK1181">
            <v>-350.61583333333328</v>
          </cell>
        </row>
        <row r="1182">
          <cell r="AG1182">
            <v>-89924.910416666666</v>
          </cell>
          <cell r="AK1182">
            <v>-267956.65000000002</v>
          </cell>
        </row>
        <row r="1183">
          <cell r="AG1183">
            <v>0</v>
          </cell>
          <cell r="AK1183">
            <v>0</v>
          </cell>
        </row>
        <row r="1184">
          <cell r="AG1184">
            <v>0</v>
          </cell>
          <cell r="AK1184">
            <v>0</v>
          </cell>
        </row>
        <row r="1185">
          <cell r="AG1185">
            <v>0</v>
          </cell>
          <cell r="AK1185">
            <v>0</v>
          </cell>
        </row>
        <row r="1186">
          <cell r="AG1186">
            <v>0</v>
          </cell>
          <cell r="AK1186">
            <v>0</v>
          </cell>
        </row>
        <row r="1187">
          <cell r="AG1187">
            <v>-697812.5</v>
          </cell>
          <cell r="AK1187">
            <v>-697812.5</v>
          </cell>
        </row>
        <row r="1188">
          <cell r="AG1188">
            <v>0</v>
          </cell>
          <cell r="AK1188">
            <v>0</v>
          </cell>
        </row>
        <row r="1189">
          <cell r="AG1189">
            <v>0</v>
          </cell>
          <cell r="AK1189">
            <v>0</v>
          </cell>
        </row>
        <row r="1190">
          <cell r="AG1190">
            <v>0</v>
          </cell>
          <cell r="AK1190">
            <v>0</v>
          </cell>
        </row>
        <row r="1191">
          <cell r="AG1191">
            <v>0</v>
          </cell>
          <cell r="AK1191">
            <v>0</v>
          </cell>
        </row>
        <row r="1192">
          <cell r="AG1192">
            <v>0</v>
          </cell>
          <cell r="AK1192">
            <v>0</v>
          </cell>
        </row>
        <row r="1193">
          <cell r="AG1193">
            <v>0</v>
          </cell>
          <cell r="AK1193">
            <v>0</v>
          </cell>
        </row>
        <row r="1194">
          <cell r="AG1194">
            <v>0</v>
          </cell>
          <cell r="AK1194">
            <v>0</v>
          </cell>
        </row>
        <row r="1195">
          <cell r="AG1195">
            <v>0</v>
          </cell>
          <cell r="AK1195">
            <v>0</v>
          </cell>
        </row>
        <row r="1196">
          <cell r="AG1196">
            <v>0</v>
          </cell>
          <cell r="AK1196">
            <v>0</v>
          </cell>
        </row>
        <row r="1197">
          <cell r="AG1197">
            <v>0</v>
          </cell>
          <cell r="AK1197">
            <v>0</v>
          </cell>
        </row>
        <row r="1198">
          <cell r="AG1198">
            <v>0</v>
          </cell>
          <cell r="AK1198">
            <v>0</v>
          </cell>
        </row>
        <row r="1199">
          <cell r="AG1199">
            <v>0</v>
          </cell>
          <cell r="AK1199">
            <v>0</v>
          </cell>
        </row>
        <row r="1200">
          <cell r="AG1200">
            <v>0</v>
          </cell>
          <cell r="AK1200">
            <v>0</v>
          </cell>
        </row>
        <row r="1201">
          <cell r="AG1201">
            <v>-17903.645833333332</v>
          </cell>
          <cell r="AK1201">
            <v>0</v>
          </cell>
        </row>
        <row r="1202">
          <cell r="AG1202">
            <v>-6337.5</v>
          </cell>
          <cell r="AK1202">
            <v>0</v>
          </cell>
        </row>
        <row r="1203">
          <cell r="AG1203">
            <v>-57137.280000000006</v>
          </cell>
          <cell r="AK1203">
            <v>-57137.266666666663</v>
          </cell>
        </row>
        <row r="1204">
          <cell r="AG1204">
            <v>-21362.039166666666</v>
          </cell>
          <cell r="AK1204">
            <v>0</v>
          </cell>
        </row>
        <row r="1205">
          <cell r="AG1205">
            <v>-6327.34375</v>
          </cell>
          <cell r="AK1205">
            <v>0</v>
          </cell>
        </row>
        <row r="1206">
          <cell r="AG1206">
            <v>-51225</v>
          </cell>
          <cell r="AK1206">
            <v>-51225</v>
          </cell>
        </row>
        <row r="1207">
          <cell r="AG1207">
            <v>-85312.5</v>
          </cell>
          <cell r="AK1207">
            <v>0</v>
          </cell>
        </row>
        <row r="1208">
          <cell r="AG1208">
            <v>-16275</v>
          </cell>
          <cell r="AK1208">
            <v>-16275</v>
          </cell>
        </row>
        <row r="1209">
          <cell r="AG1209">
            <v>-14022.194166666668</v>
          </cell>
          <cell r="AK1209">
            <v>0</v>
          </cell>
        </row>
        <row r="1210">
          <cell r="AG1210">
            <v>-94518.077499999999</v>
          </cell>
          <cell r="AK1210">
            <v>-54910.507499999985</v>
          </cell>
        </row>
        <row r="1211">
          <cell r="AG1211">
            <v>-110650.88999999997</v>
          </cell>
          <cell r="AK1211">
            <v>-64282.903333333321</v>
          </cell>
        </row>
        <row r="1212">
          <cell r="AG1212">
            <v>-172500</v>
          </cell>
          <cell r="AK1212">
            <v>-172500</v>
          </cell>
        </row>
        <row r="1213">
          <cell r="AG1213">
            <v>-138399.78</v>
          </cell>
          <cell r="AK1213">
            <v>-138399.76666666666</v>
          </cell>
        </row>
        <row r="1214">
          <cell r="AG1214">
            <v>-51900</v>
          </cell>
          <cell r="AK1214">
            <v>-51900</v>
          </cell>
        </row>
        <row r="1215">
          <cell r="AG1215">
            <v>-346500</v>
          </cell>
          <cell r="AK1215">
            <v>-346500</v>
          </cell>
        </row>
        <row r="1216">
          <cell r="AG1216">
            <v>-351000</v>
          </cell>
          <cell r="AK1216">
            <v>-351000</v>
          </cell>
        </row>
        <row r="1217">
          <cell r="AG1217">
            <v>-87999.779999999984</v>
          </cell>
          <cell r="AK1217">
            <v>-87999.766666666677</v>
          </cell>
        </row>
        <row r="1218">
          <cell r="AG1218">
            <v>-124599.77999999998</v>
          </cell>
          <cell r="AK1218">
            <v>-124599.76666666666</v>
          </cell>
        </row>
        <row r="1219">
          <cell r="AG1219">
            <v>-183750</v>
          </cell>
          <cell r="AK1219">
            <v>-183750</v>
          </cell>
        </row>
        <row r="1220">
          <cell r="AG1220">
            <v>-36800.22</v>
          </cell>
          <cell r="AK1220">
            <v>-36800.23333333333</v>
          </cell>
        </row>
        <row r="1221">
          <cell r="AG1221">
            <v>-49575</v>
          </cell>
          <cell r="AK1221">
            <v>-49575</v>
          </cell>
        </row>
        <row r="1222">
          <cell r="AG1222">
            <v>-82749.779999999984</v>
          </cell>
          <cell r="AK1222">
            <v>-82749.766666666677</v>
          </cell>
        </row>
        <row r="1223">
          <cell r="AG1223">
            <v>-268125</v>
          </cell>
          <cell r="AK1223">
            <v>-268125</v>
          </cell>
        </row>
        <row r="1224">
          <cell r="AG1224">
            <v>-164499.78</v>
          </cell>
          <cell r="AK1224">
            <v>-164499.76666666663</v>
          </cell>
        </row>
        <row r="1225">
          <cell r="AG1225">
            <v>-36000</v>
          </cell>
          <cell r="AK1225">
            <v>-36000</v>
          </cell>
        </row>
        <row r="1226">
          <cell r="AG1226">
            <v>-508749.15333333332</v>
          </cell>
          <cell r="AK1226">
            <v>-508749.13999999996</v>
          </cell>
        </row>
        <row r="1227">
          <cell r="AG1227">
            <v>-1937499.1933333334</v>
          </cell>
          <cell r="AK1227">
            <v>-1937499.1799999997</v>
          </cell>
        </row>
        <row r="1228">
          <cell r="AG1228">
            <v>-745.59625000000005</v>
          </cell>
          <cell r="AK1228">
            <v>0</v>
          </cell>
        </row>
        <row r="1229">
          <cell r="AG1229">
            <v>0</v>
          </cell>
          <cell r="AK1229">
            <v>0</v>
          </cell>
        </row>
        <row r="1230">
          <cell r="AG1230">
            <v>0</v>
          </cell>
          <cell r="AK1230">
            <v>0</v>
          </cell>
        </row>
        <row r="1231">
          <cell r="AG1231">
            <v>-926900.08708333329</v>
          </cell>
          <cell r="AK1231">
            <v>-926900.09999999974</v>
          </cell>
        </row>
        <row r="1232">
          <cell r="AG1232">
            <v>0</v>
          </cell>
          <cell r="AK1232">
            <v>0</v>
          </cell>
        </row>
        <row r="1233">
          <cell r="AG1233">
            <v>0</v>
          </cell>
          <cell r="AK1233">
            <v>0</v>
          </cell>
        </row>
        <row r="1234">
          <cell r="AG1234">
            <v>0</v>
          </cell>
          <cell r="AK1234">
            <v>0</v>
          </cell>
        </row>
        <row r="1235">
          <cell r="AG1235">
            <v>0</v>
          </cell>
          <cell r="AK1235">
            <v>0</v>
          </cell>
        </row>
        <row r="1236">
          <cell r="AG1236">
            <v>0</v>
          </cell>
          <cell r="AK1236">
            <v>0</v>
          </cell>
        </row>
        <row r="1237">
          <cell r="AG1237">
            <v>0</v>
          </cell>
          <cell r="AK1237">
            <v>0</v>
          </cell>
        </row>
        <row r="1238">
          <cell r="AG1238">
            <v>0</v>
          </cell>
          <cell r="AK1238">
            <v>0</v>
          </cell>
        </row>
        <row r="1239">
          <cell r="AG1239">
            <v>-962548.67333333334</v>
          </cell>
          <cell r="AK1239">
            <v>-962548.66000000015</v>
          </cell>
        </row>
        <row r="1240">
          <cell r="AG1240">
            <v>-29895.833333333332</v>
          </cell>
          <cell r="AK1240">
            <v>0</v>
          </cell>
        </row>
        <row r="1241">
          <cell r="AG1241">
            <v>0</v>
          </cell>
          <cell r="AK1241">
            <v>0</v>
          </cell>
        </row>
        <row r="1242">
          <cell r="AG1242">
            <v>0</v>
          </cell>
          <cell r="AK1242">
            <v>0</v>
          </cell>
        </row>
        <row r="1243">
          <cell r="AG1243">
            <v>-31322.916666666668</v>
          </cell>
          <cell r="AK1243">
            <v>-14531.25</v>
          </cell>
        </row>
        <row r="1244">
          <cell r="AG1244">
            <v>-118530.55666666666</v>
          </cell>
          <cell r="AK1244">
            <v>-54988.329999999994</v>
          </cell>
        </row>
        <row r="1245">
          <cell r="AG1245">
            <v>-1010625</v>
          </cell>
          <cell r="AK1245">
            <v>-989570.3125</v>
          </cell>
        </row>
        <row r="1246">
          <cell r="AG1246">
            <v>-585000</v>
          </cell>
          <cell r="AK1246">
            <v>-402187.5</v>
          </cell>
        </row>
        <row r="1247">
          <cell r="AG1247">
            <v>-1926568.4625000004</v>
          </cell>
          <cell r="AK1247">
            <v>-1926568.4824999999</v>
          </cell>
        </row>
        <row r="1248">
          <cell r="AG1248">
            <v>-82155.797500000015</v>
          </cell>
          <cell r="AK1248">
            <v>-73788.347083333341</v>
          </cell>
        </row>
        <row r="1249">
          <cell r="AG1249">
            <v>-39895.089999999997</v>
          </cell>
          <cell r="AK1249">
            <v>-43211.669583333329</v>
          </cell>
        </row>
        <row r="1250">
          <cell r="AG1250">
            <v>-26522.922500000001</v>
          </cell>
          <cell r="AK1250">
            <v>-11355.433749999998</v>
          </cell>
        </row>
        <row r="1251">
          <cell r="AG1251">
            <v>170.28624999999997</v>
          </cell>
          <cell r="AK1251">
            <v>0</v>
          </cell>
        </row>
        <row r="1252">
          <cell r="AG1252">
            <v>-6132.6175000000003</v>
          </cell>
          <cell r="AK1252">
            <v>0</v>
          </cell>
        </row>
        <row r="1253">
          <cell r="AG1253">
            <v>-2422500</v>
          </cell>
          <cell r="AK1253">
            <v>-2422500</v>
          </cell>
        </row>
        <row r="1254">
          <cell r="AG1254">
            <v>-1749999.8133333335</v>
          </cell>
          <cell r="AK1254">
            <v>-1749999.7999999998</v>
          </cell>
        </row>
        <row r="1255">
          <cell r="AG1255">
            <v>9648.6479166666668</v>
          </cell>
          <cell r="AK1255">
            <v>17137.203750000001</v>
          </cell>
        </row>
        <row r="1256">
          <cell r="AG1256">
            <v>-26013.862916666676</v>
          </cell>
          <cell r="AK1256">
            <v>-17169.695833333335</v>
          </cell>
        </row>
        <row r="1257">
          <cell r="AG1257">
            <v>-3369999.8299999996</v>
          </cell>
          <cell r="AK1257">
            <v>-3369999.8166666664</v>
          </cell>
        </row>
        <row r="1258">
          <cell r="AG1258">
            <v>-49825.816250000003</v>
          </cell>
          <cell r="AK1258">
            <v>-59176.407500000008</v>
          </cell>
        </row>
        <row r="1259">
          <cell r="AG1259">
            <v>-89195.983333333337</v>
          </cell>
          <cell r="AK1259">
            <v>-98476.928750000006</v>
          </cell>
        </row>
        <row r="1260">
          <cell r="AG1260">
            <v>-4477500</v>
          </cell>
          <cell r="AK1260">
            <v>-4477500</v>
          </cell>
        </row>
        <row r="1261">
          <cell r="AG1261">
            <v>-475625.0166666666</v>
          </cell>
          <cell r="AK1261">
            <v>-475625.03</v>
          </cell>
        </row>
        <row r="1262">
          <cell r="AG1262">
            <v>0</v>
          </cell>
          <cell r="AK1262">
            <v>0</v>
          </cell>
        </row>
        <row r="1263">
          <cell r="AG1263">
            <v>-5265000</v>
          </cell>
          <cell r="AK1263">
            <v>-5265000</v>
          </cell>
        </row>
        <row r="1264">
          <cell r="AG1264">
            <v>0</v>
          </cell>
          <cell r="AK1264">
            <v>0</v>
          </cell>
        </row>
        <row r="1265">
          <cell r="AG1265">
            <v>-4998500.0233333334</v>
          </cell>
          <cell r="AK1265">
            <v>-4998500.0366666662</v>
          </cell>
        </row>
        <row r="1266">
          <cell r="AG1266">
            <v>0</v>
          </cell>
          <cell r="AK1266">
            <v>0</v>
          </cell>
        </row>
        <row r="1267">
          <cell r="AG1267">
            <v>-1400000</v>
          </cell>
          <cell r="AK1267">
            <v>-1400000</v>
          </cell>
        </row>
        <row r="1268">
          <cell r="AG1268">
            <v>-368923.60125000001</v>
          </cell>
          <cell r="AK1268">
            <v>-212673.60458333336</v>
          </cell>
        </row>
        <row r="1269">
          <cell r="AG1269">
            <v>-1947093.7749999997</v>
          </cell>
          <cell r="AK1269">
            <v>-2011195.6416666668</v>
          </cell>
        </row>
        <row r="1270">
          <cell r="AG1270">
            <v>-335643.75</v>
          </cell>
          <cell r="AK1270">
            <v>-346693.75</v>
          </cell>
        </row>
        <row r="1271">
          <cell r="AK1271">
            <v>-36064.814166666671</v>
          </cell>
        </row>
        <row r="1272">
          <cell r="AG1272">
            <v>-3041.3274999999999</v>
          </cell>
          <cell r="AK1272">
            <v>684.05166666666673</v>
          </cell>
        </row>
        <row r="1273">
          <cell r="AG1273">
            <v>-15336.709166666667</v>
          </cell>
          <cell r="AK1273">
            <v>-7105.5016666666661</v>
          </cell>
        </row>
        <row r="1274">
          <cell r="AG1274">
            <v>-1152528.125</v>
          </cell>
          <cell r="AK1274">
            <v>-1459051.5625</v>
          </cell>
        </row>
        <row r="1275">
          <cell r="AG1275">
            <v>0</v>
          </cell>
          <cell r="AK1275">
            <v>0</v>
          </cell>
        </row>
        <row r="1276">
          <cell r="AG1276">
            <v>-597003.43749999988</v>
          </cell>
          <cell r="AK1276">
            <v>-169363.09416666665</v>
          </cell>
        </row>
        <row r="1277">
          <cell r="AG1277">
            <v>-258389.34708333333</v>
          </cell>
          <cell r="AK1277">
            <v>-264645.40125000005</v>
          </cell>
        </row>
        <row r="1278">
          <cell r="AG1278">
            <v>-173325.78750000001</v>
          </cell>
          <cell r="AK1278">
            <v>-221415.47041666662</v>
          </cell>
        </row>
        <row r="1279">
          <cell r="AG1279">
            <v>-41301.175416666665</v>
          </cell>
          <cell r="AK1279">
            <v>-45001.265416666662</v>
          </cell>
        </row>
        <row r="1280">
          <cell r="AG1280">
            <v>0</v>
          </cell>
          <cell r="AK1280">
            <v>0</v>
          </cell>
        </row>
        <row r="1281">
          <cell r="AG1281">
            <v>527.19583333333333</v>
          </cell>
          <cell r="AK1281">
            <v>73.25</v>
          </cell>
        </row>
        <row r="1282">
          <cell r="AG1282">
            <v>0</v>
          </cell>
          <cell r="AK1282">
            <v>0</v>
          </cell>
        </row>
        <row r="1283">
          <cell r="AG1283">
            <v>0</v>
          </cell>
          <cell r="AK1283">
            <v>0</v>
          </cell>
        </row>
        <row r="1284">
          <cell r="AG1284">
            <v>0</v>
          </cell>
          <cell r="AK1284">
            <v>0</v>
          </cell>
        </row>
        <row r="1285">
          <cell r="AK1285">
            <v>0</v>
          </cell>
        </row>
        <row r="1288">
          <cell r="AG1288">
            <v>-32692.307499999999</v>
          </cell>
          <cell r="AK1288">
            <v>-32692.307499999999</v>
          </cell>
        </row>
        <row r="1289">
          <cell r="AG1289">
            <v>0</v>
          </cell>
          <cell r="AK1289">
            <v>0</v>
          </cell>
        </row>
        <row r="1290">
          <cell r="AG1290">
            <v>0</v>
          </cell>
          <cell r="AK1290">
            <v>0</v>
          </cell>
        </row>
        <row r="1291">
          <cell r="AG1291">
            <v>0</v>
          </cell>
          <cell r="AK1291">
            <v>0</v>
          </cell>
        </row>
        <row r="1292">
          <cell r="AG1292">
            <v>0</v>
          </cell>
          <cell r="AK1292">
            <v>0</v>
          </cell>
        </row>
        <row r="1293">
          <cell r="AG1293">
            <v>-1282770.6408333334</v>
          </cell>
          <cell r="AK1293">
            <v>-1273529.65625</v>
          </cell>
        </row>
        <row r="1294">
          <cell r="AG1294">
            <v>-1971957.0966666667</v>
          </cell>
          <cell r="AK1294">
            <v>-1968694.4533333334</v>
          </cell>
        </row>
        <row r="1295">
          <cell r="AG1295">
            <v>-6006.0562499999987</v>
          </cell>
          <cell r="AK1295">
            <v>-12012.112499999997</v>
          </cell>
        </row>
        <row r="1296">
          <cell r="AG1296">
            <v>-107441.21749999998</v>
          </cell>
          <cell r="AK1296">
            <v>-138278.0675</v>
          </cell>
        </row>
        <row r="1297">
          <cell r="AG1297">
            <v>-107441.21749999998</v>
          </cell>
          <cell r="AK1297">
            <v>-138278.0675</v>
          </cell>
        </row>
        <row r="1298">
          <cell r="AG1298">
            <v>-39121.787499999999</v>
          </cell>
          <cell r="AK1298">
            <v>-24428.709166666667</v>
          </cell>
        </row>
        <row r="1299">
          <cell r="AG1299">
            <v>-39121.787499999999</v>
          </cell>
          <cell r="AK1299">
            <v>-24428.708750000002</v>
          </cell>
        </row>
        <row r="1300">
          <cell r="AG1300">
            <v>-58104.52</v>
          </cell>
          <cell r="AK1300">
            <v>-46610.308333333342</v>
          </cell>
        </row>
        <row r="1301">
          <cell r="AG1301">
            <v>-263792.8808333333</v>
          </cell>
          <cell r="AK1301">
            <v>0</v>
          </cell>
        </row>
        <row r="1302">
          <cell r="AG1302">
            <v>-1003963.5166666667</v>
          </cell>
          <cell r="AK1302">
            <v>-1106819.55125</v>
          </cell>
        </row>
        <row r="1303">
          <cell r="AG1303">
            <v>0</v>
          </cell>
          <cell r="AK1303">
            <v>0</v>
          </cell>
        </row>
        <row r="1304">
          <cell r="AG1304">
            <v>20744.338333333333</v>
          </cell>
          <cell r="AK1304">
            <v>20744.338333333333</v>
          </cell>
        </row>
        <row r="1305">
          <cell r="AG1305">
            <v>-205481.13916666666</v>
          </cell>
          <cell r="AK1305">
            <v>-179360.25</v>
          </cell>
        </row>
        <row r="1306">
          <cell r="AG1306">
            <v>-55427.381666666661</v>
          </cell>
          <cell r="AK1306">
            <v>-117808.3925</v>
          </cell>
        </row>
        <row r="1307">
          <cell r="AG1307">
            <v>-965465.38624999998</v>
          </cell>
          <cell r="AK1307">
            <v>-1031934.8512499998</v>
          </cell>
        </row>
        <row r="1308">
          <cell r="AG1308">
            <v>-1054544.8666666667</v>
          </cell>
          <cell r="AK1308">
            <v>-1089070.2904166665</v>
          </cell>
        </row>
        <row r="1309">
          <cell r="AK1309">
            <v>0</v>
          </cell>
        </row>
        <row r="1310">
          <cell r="AG1310">
            <v>-741676.84916666674</v>
          </cell>
          <cell r="AK1310">
            <v>-723504.56333333347</v>
          </cell>
        </row>
        <row r="1311">
          <cell r="AG1311">
            <v>-192532.93874999997</v>
          </cell>
          <cell r="AK1311">
            <v>-189439.60083333333</v>
          </cell>
        </row>
        <row r="1312">
          <cell r="AG1312">
            <v>0</v>
          </cell>
          <cell r="AK1312">
            <v>0</v>
          </cell>
        </row>
        <row r="1313">
          <cell r="AG1313">
            <v>0</v>
          </cell>
          <cell r="AK1313">
            <v>0</v>
          </cell>
        </row>
        <row r="1314">
          <cell r="AG1314">
            <v>0</v>
          </cell>
          <cell r="AK1314">
            <v>0</v>
          </cell>
        </row>
        <row r="1315">
          <cell r="AG1315">
            <v>0</v>
          </cell>
          <cell r="AK1315">
            <v>0</v>
          </cell>
        </row>
        <row r="1316">
          <cell r="AG1316">
            <v>-50000</v>
          </cell>
          <cell r="AK1316">
            <v>0</v>
          </cell>
        </row>
        <row r="1317">
          <cell r="AG1317">
            <v>0</v>
          </cell>
          <cell r="AK1317">
            <v>0</v>
          </cell>
        </row>
        <row r="1318">
          <cell r="AG1318">
            <v>-260418.25</v>
          </cell>
          <cell r="AK1318">
            <v>-443268.41666666669</v>
          </cell>
        </row>
        <row r="1319">
          <cell r="AG1319">
            <v>-391518.75</v>
          </cell>
          <cell r="AK1319">
            <v>-838.75</v>
          </cell>
        </row>
        <row r="1320">
          <cell r="AG1320">
            <v>-812602.25</v>
          </cell>
          <cell r="AK1320">
            <v>-812602.25</v>
          </cell>
        </row>
        <row r="1321">
          <cell r="AK1321">
            <v>0</v>
          </cell>
        </row>
        <row r="1323">
          <cell r="AG1323">
            <v>-633888.24416666676</v>
          </cell>
          <cell r="AK1323">
            <v>-629321.31666666665</v>
          </cell>
        </row>
        <row r="1324">
          <cell r="AG1324">
            <v>-2975473.3895833329</v>
          </cell>
          <cell r="AK1324">
            <v>-1715395.1433333338</v>
          </cell>
        </row>
        <row r="1325">
          <cell r="AG1325">
            <v>-330976.67791666667</v>
          </cell>
          <cell r="AK1325">
            <v>-310609.31</v>
          </cell>
        </row>
        <row r="1326">
          <cell r="AG1326">
            <v>0</v>
          </cell>
          <cell r="AK1326">
            <v>0</v>
          </cell>
        </row>
        <row r="1327">
          <cell r="AG1327">
            <v>0</v>
          </cell>
          <cell r="AK1327">
            <v>0</v>
          </cell>
        </row>
        <row r="1328">
          <cell r="AG1328">
            <v>0</v>
          </cell>
          <cell r="AK1328">
            <v>0</v>
          </cell>
        </row>
        <row r="1329">
          <cell r="AG1329">
            <v>0</v>
          </cell>
          <cell r="AK1329">
            <v>0</v>
          </cell>
        </row>
        <row r="1330">
          <cell r="AG1330">
            <v>0</v>
          </cell>
          <cell r="AK1330">
            <v>0</v>
          </cell>
        </row>
        <row r="1331">
          <cell r="AG1331">
            <v>0</v>
          </cell>
          <cell r="AK1331">
            <v>0</v>
          </cell>
        </row>
        <row r="1332">
          <cell r="AG1332">
            <v>-1101.6166666666666</v>
          </cell>
          <cell r="AK1332">
            <v>-963.91458333333321</v>
          </cell>
        </row>
        <row r="1333">
          <cell r="AG1333">
            <v>-1600488.1270833332</v>
          </cell>
          <cell r="AK1333">
            <v>-740512.5479166666</v>
          </cell>
        </row>
        <row r="1334">
          <cell r="AG1334">
            <v>-18371745.376666665</v>
          </cell>
          <cell r="AK1334">
            <v>-17536512.568333331</v>
          </cell>
        </row>
        <row r="1335">
          <cell r="AG1335">
            <v>-12255352.779166667</v>
          </cell>
          <cell r="AK1335">
            <v>-12810028.012083335</v>
          </cell>
        </row>
        <row r="1336">
          <cell r="AG1336">
            <v>-460747.73583333328</v>
          </cell>
          <cell r="AK1336">
            <v>-451344.14166666666</v>
          </cell>
        </row>
        <row r="1337">
          <cell r="AG1337">
            <v>-10000</v>
          </cell>
          <cell r="AK1337">
            <v>-10000</v>
          </cell>
        </row>
        <row r="1338">
          <cell r="AG1338">
            <v>-20958.592499999999</v>
          </cell>
          <cell r="AK1338">
            <v>-35901.401666666665</v>
          </cell>
        </row>
        <row r="1339">
          <cell r="AG1339">
            <v>-48503.591666666667</v>
          </cell>
          <cell r="AK1339">
            <v>-47396.462916666671</v>
          </cell>
        </row>
        <row r="1340">
          <cell r="AG1340">
            <v>-780303.43875000009</v>
          </cell>
          <cell r="AK1340">
            <v>-1159930.1729166666</v>
          </cell>
        </row>
        <row r="1341">
          <cell r="AG1341">
            <v>-3735067.342916667</v>
          </cell>
          <cell r="AK1341">
            <v>-6639557.251666666</v>
          </cell>
        </row>
        <row r="1342">
          <cell r="AG1342">
            <v>-1625900.1525000001</v>
          </cell>
          <cell r="AK1342">
            <v>-2211391.1612500004</v>
          </cell>
        </row>
        <row r="1343">
          <cell r="AG1343">
            <v>-1139114.4537500001</v>
          </cell>
          <cell r="AK1343">
            <v>-1767532.1224999998</v>
          </cell>
        </row>
        <row r="1344">
          <cell r="AG1344">
            <v>-123216.375</v>
          </cell>
          <cell r="AK1344">
            <v>-372491.86874999997</v>
          </cell>
        </row>
        <row r="1345">
          <cell r="AG1345">
            <v>-8.1666666666666661</v>
          </cell>
          <cell r="AK1345">
            <v>-23423.461249999997</v>
          </cell>
        </row>
        <row r="1346">
          <cell r="AG1346">
            <v>-5805.75</v>
          </cell>
          <cell r="AK1346">
            <v>-28632.440000000002</v>
          </cell>
        </row>
        <row r="1347">
          <cell r="AG1347">
            <v>0</v>
          </cell>
          <cell r="AK1347">
            <v>-138.25708333333333</v>
          </cell>
        </row>
        <row r="1348">
          <cell r="AG1348">
            <v>-2007.375</v>
          </cell>
          <cell r="AK1348">
            <v>-3368.9583333333335</v>
          </cell>
        </row>
        <row r="1350">
          <cell r="AG1350">
            <v>-1692674.1970833333</v>
          </cell>
          <cell r="AK1350">
            <v>-771309.28333333321</v>
          </cell>
        </row>
        <row r="1351">
          <cell r="AG1351">
            <v>0</v>
          </cell>
          <cell r="AK1351">
            <v>-20833.333333333332</v>
          </cell>
        </row>
        <row r="1352">
          <cell r="AG1352">
            <v>-5000</v>
          </cell>
          <cell r="AK1352">
            <v>-5000</v>
          </cell>
        </row>
        <row r="1353">
          <cell r="AG1353">
            <v>0</v>
          </cell>
          <cell r="AK1353">
            <v>-221458.33333333334</v>
          </cell>
        </row>
        <row r="1354">
          <cell r="AG1354">
            <v>-29691547.200833339</v>
          </cell>
          <cell r="AK1354">
            <v>-33777707.18</v>
          </cell>
        </row>
        <row r="1355">
          <cell r="AG1355">
            <v>0</v>
          </cell>
          <cell r="AK1355">
            <v>0</v>
          </cell>
        </row>
        <row r="1356">
          <cell r="AG1356">
            <v>-728836.66666666663</v>
          </cell>
          <cell r="AK1356">
            <v>-481747.66666666669</v>
          </cell>
        </row>
        <row r="1357">
          <cell r="AG1357">
            <v>-1468143.1674999997</v>
          </cell>
          <cell r="AK1357">
            <v>-1416252.575</v>
          </cell>
        </row>
        <row r="1358">
          <cell r="AG1358">
            <v>-10127922.991250001</v>
          </cell>
          <cell r="AK1358">
            <v>-10121734.424583333</v>
          </cell>
        </row>
        <row r="1359">
          <cell r="AG1359">
            <v>-41917.425416666665</v>
          </cell>
          <cell r="AK1359">
            <v>-132711.92374999999</v>
          </cell>
        </row>
        <row r="1360">
          <cell r="AG1360">
            <v>0</v>
          </cell>
          <cell r="AK1360">
            <v>0</v>
          </cell>
        </row>
        <row r="1361">
          <cell r="AG1361">
            <v>-16108.942500000003</v>
          </cell>
          <cell r="AK1361">
            <v>-9196.9424999999992</v>
          </cell>
        </row>
        <row r="1362">
          <cell r="AG1362">
            <v>0</v>
          </cell>
          <cell r="AK1362">
            <v>0</v>
          </cell>
        </row>
        <row r="1363">
          <cell r="AG1363">
            <v>0</v>
          </cell>
          <cell r="AK1363">
            <v>0</v>
          </cell>
        </row>
        <row r="1364">
          <cell r="AG1364">
            <v>-1724044.1275000004</v>
          </cell>
          <cell r="AK1364">
            <v>-1417307.3841666663</v>
          </cell>
        </row>
        <row r="1365">
          <cell r="AG1365">
            <v>-17654837.166666668</v>
          </cell>
          <cell r="AK1365">
            <v>-17524915.833333332</v>
          </cell>
        </row>
        <row r="1366">
          <cell r="AG1366">
            <v>-48528.357083333336</v>
          </cell>
          <cell r="AK1366">
            <v>-26101.720416666678</v>
          </cell>
        </row>
        <row r="1367">
          <cell r="AG1367">
            <v>-6780989.6116666673</v>
          </cell>
          <cell r="AK1367">
            <v>-5557732.9270833349</v>
          </cell>
        </row>
        <row r="1368">
          <cell r="AG1368">
            <v>-33485.667083333341</v>
          </cell>
          <cell r="AK1368">
            <v>-47261.341250000005</v>
          </cell>
        </row>
        <row r="1369">
          <cell r="AG1369">
            <v>0</v>
          </cell>
          <cell r="AK1369">
            <v>0</v>
          </cell>
        </row>
        <row r="1370">
          <cell r="AG1370">
            <v>0</v>
          </cell>
          <cell r="AK1370">
            <v>0</v>
          </cell>
        </row>
        <row r="1371">
          <cell r="AG1371">
            <v>-221663.5</v>
          </cell>
          <cell r="AK1371">
            <v>-217080.18000000002</v>
          </cell>
        </row>
        <row r="1372">
          <cell r="AG1372">
            <v>-3017919.4329166668</v>
          </cell>
          <cell r="AK1372">
            <v>-4053799.9295833339</v>
          </cell>
        </row>
        <row r="1373">
          <cell r="AG1373">
            <v>-305889.625</v>
          </cell>
          <cell r="AK1373">
            <v>-806795.5</v>
          </cell>
        </row>
        <row r="1374">
          <cell r="AG1374">
            <v>-25052.708333333332</v>
          </cell>
          <cell r="AK1374">
            <v>0</v>
          </cell>
        </row>
        <row r="1375">
          <cell r="AG1375">
            <v>-147926.04166666666</v>
          </cell>
          <cell r="AK1375">
            <v>-72921.041666666672</v>
          </cell>
        </row>
        <row r="1376">
          <cell r="AG1376">
            <v>0</v>
          </cell>
          <cell r="AK1376">
            <v>0</v>
          </cell>
        </row>
        <row r="1377">
          <cell r="AG1377">
            <v>-13661299</v>
          </cell>
          <cell r="AK1377">
            <v>-13077967</v>
          </cell>
        </row>
        <row r="1378">
          <cell r="AG1378">
            <v>-5538.4791666666679</v>
          </cell>
          <cell r="AK1378">
            <v>-8833.5562499999996</v>
          </cell>
        </row>
        <row r="1379">
          <cell r="AG1379">
            <v>0</v>
          </cell>
          <cell r="AK1379">
            <v>0</v>
          </cell>
        </row>
        <row r="1380">
          <cell r="AG1380">
            <v>0</v>
          </cell>
          <cell r="AK1380">
            <v>0</v>
          </cell>
        </row>
        <row r="1381">
          <cell r="AG1381">
            <v>0</v>
          </cell>
          <cell r="AK1381">
            <v>0</v>
          </cell>
        </row>
        <row r="1382">
          <cell r="AG1382">
            <v>4229.5933333333332</v>
          </cell>
          <cell r="AK1382">
            <v>4318.7837499999996</v>
          </cell>
        </row>
        <row r="1383">
          <cell r="AG1383">
            <v>0</v>
          </cell>
          <cell r="AK1383">
            <v>0</v>
          </cell>
        </row>
        <row r="1384">
          <cell r="AG1384">
            <v>-106666.66666666667</v>
          </cell>
          <cell r="AK1384">
            <v>-2071666.6666666667</v>
          </cell>
        </row>
        <row r="1385">
          <cell r="AG1385">
            <v>-18099250</v>
          </cell>
          <cell r="AK1385">
            <v>-7639666.666666667</v>
          </cell>
        </row>
        <row r="1386">
          <cell r="AG1386">
            <v>-4853940.6595833329</v>
          </cell>
          <cell r="AK1386">
            <v>-2674741.2079166668</v>
          </cell>
        </row>
        <row r="1389">
          <cell r="AG1389">
            <v>-17323098.960000001</v>
          </cell>
          <cell r="AK1389">
            <v>-15811583.928333336</v>
          </cell>
        </row>
        <row r="1390">
          <cell r="AG1390">
            <v>0</v>
          </cell>
          <cell r="AK1390">
            <v>0</v>
          </cell>
        </row>
        <row r="1391">
          <cell r="AG1391">
            <v>0</v>
          </cell>
          <cell r="AK1391">
            <v>0</v>
          </cell>
        </row>
        <row r="1392">
          <cell r="AG1392">
            <v>0</v>
          </cell>
          <cell r="AK1392">
            <v>0</v>
          </cell>
        </row>
        <row r="1393">
          <cell r="AG1393">
            <v>0</v>
          </cell>
          <cell r="AK1393">
            <v>0</v>
          </cell>
        </row>
        <row r="1394">
          <cell r="AG1394">
            <v>0</v>
          </cell>
          <cell r="AK1394">
            <v>0</v>
          </cell>
        </row>
        <row r="1395">
          <cell r="AG1395">
            <v>-30224.083333333332</v>
          </cell>
          <cell r="AK1395">
            <v>-30224.083333333332</v>
          </cell>
        </row>
        <row r="1396">
          <cell r="AG1396">
            <v>0</v>
          </cell>
          <cell r="AK1396">
            <v>0</v>
          </cell>
        </row>
        <row r="1397">
          <cell r="AG1397">
            <v>-145833.33333333334</v>
          </cell>
          <cell r="AK1397">
            <v>0</v>
          </cell>
        </row>
        <row r="1398">
          <cell r="AG1398">
            <v>0</v>
          </cell>
          <cell r="AK1398">
            <v>0</v>
          </cell>
        </row>
        <row r="1399">
          <cell r="AG1399">
            <v>-511029.97</v>
          </cell>
          <cell r="AK1399">
            <v>-502044.20999999996</v>
          </cell>
        </row>
        <row r="1400">
          <cell r="AG1400">
            <v>-61665.469166666669</v>
          </cell>
          <cell r="AK1400">
            <v>-149698.75750000001</v>
          </cell>
        </row>
        <row r="1401">
          <cell r="AG1401">
            <v>-215625</v>
          </cell>
          <cell r="AK1401">
            <v>-140625</v>
          </cell>
        </row>
        <row r="1402">
          <cell r="AG1402">
            <v>-1040519.7495833334</v>
          </cell>
          <cell r="AK1402">
            <v>-578114.47749999992</v>
          </cell>
        </row>
        <row r="1403">
          <cell r="AG1403">
            <v>0</v>
          </cell>
          <cell r="AK1403">
            <v>0</v>
          </cell>
        </row>
        <row r="1404">
          <cell r="AG1404">
            <v>0</v>
          </cell>
          <cell r="AK1404">
            <v>0</v>
          </cell>
        </row>
        <row r="1405">
          <cell r="AG1405">
            <v>0</v>
          </cell>
          <cell r="AK1405">
            <v>0</v>
          </cell>
        </row>
        <row r="1406">
          <cell r="AG1406">
            <v>0</v>
          </cell>
          <cell r="AK1406">
            <v>0</v>
          </cell>
        </row>
        <row r="1407">
          <cell r="AG1407">
            <v>0</v>
          </cell>
          <cell r="AK1407">
            <v>0</v>
          </cell>
        </row>
        <row r="1408">
          <cell r="AG1408">
            <v>0</v>
          </cell>
          <cell r="AK1408">
            <v>0</v>
          </cell>
        </row>
        <row r="1409">
          <cell r="AG1409">
            <v>-7416.2899999999981</v>
          </cell>
          <cell r="AK1409">
            <v>-7416.2899999999981</v>
          </cell>
        </row>
        <row r="1410">
          <cell r="AG1410">
            <v>-5140.3599999999997</v>
          </cell>
          <cell r="AK1410">
            <v>-5140.3599999999997</v>
          </cell>
        </row>
        <row r="1411">
          <cell r="AG1411">
            <v>-11459.630000000003</v>
          </cell>
          <cell r="AK1411">
            <v>-11459.630000000003</v>
          </cell>
        </row>
        <row r="1412">
          <cell r="AG1412">
            <v>-1479.6000000000001</v>
          </cell>
          <cell r="AK1412">
            <v>-1479.6000000000001</v>
          </cell>
        </row>
        <row r="1413">
          <cell r="AG1413">
            <v>-959.97999999999968</v>
          </cell>
          <cell r="AK1413">
            <v>-959.97999999999968</v>
          </cell>
        </row>
        <row r="1414">
          <cell r="AG1414">
            <v>-876.25</v>
          </cell>
          <cell r="AK1414">
            <v>-876.25</v>
          </cell>
        </row>
        <row r="1415">
          <cell r="AG1415">
            <v>-840.67208333333326</v>
          </cell>
          <cell r="AK1415">
            <v>-962.23708333333343</v>
          </cell>
        </row>
        <row r="1416">
          <cell r="AG1416">
            <v>-46.622500000000002</v>
          </cell>
          <cell r="AK1416">
            <v>-358.43666666666667</v>
          </cell>
        </row>
        <row r="1417">
          <cell r="AG1417">
            <v>-12.549999999999999</v>
          </cell>
          <cell r="AK1417">
            <v>-12.549999999999999</v>
          </cell>
        </row>
        <row r="1418">
          <cell r="AG1418">
            <v>-598.9899999999999</v>
          </cell>
          <cell r="AK1418">
            <v>-598.9899999999999</v>
          </cell>
        </row>
        <row r="1419">
          <cell r="AG1419">
            <v>-168.86000000000004</v>
          </cell>
          <cell r="AK1419">
            <v>-168.86000000000004</v>
          </cell>
        </row>
        <row r="1420">
          <cell r="AG1420">
            <v>0</v>
          </cell>
          <cell r="AK1420">
            <v>0</v>
          </cell>
        </row>
        <row r="1421">
          <cell r="AG1421">
            <v>-224.04083333333338</v>
          </cell>
          <cell r="AK1421">
            <v>-146.20916666666668</v>
          </cell>
        </row>
        <row r="1422">
          <cell r="AG1422">
            <v>-359.03750000000008</v>
          </cell>
          <cell r="AK1422">
            <v>-550.5241666666667</v>
          </cell>
        </row>
        <row r="1423">
          <cell r="AG1423">
            <v>0</v>
          </cell>
          <cell r="AK1423">
            <v>-331.50166666666667</v>
          </cell>
        </row>
        <row r="1424">
          <cell r="AG1424">
            <v>-4465688.0683333343</v>
          </cell>
          <cell r="AK1424">
            <v>-3848329.1133333333</v>
          </cell>
        </row>
        <row r="1425">
          <cell r="AG1425">
            <v>0</v>
          </cell>
          <cell r="AK1425">
            <v>0</v>
          </cell>
        </row>
        <row r="1426">
          <cell r="AG1426">
            <v>-7085674.7804166675</v>
          </cell>
          <cell r="AK1426">
            <v>-8118708.0837499993</v>
          </cell>
        </row>
        <row r="1427">
          <cell r="AG1427">
            <v>-3053723.2204166669</v>
          </cell>
          <cell r="AK1427">
            <v>-3461109.8549999991</v>
          </cell>
        </row>
        <row r="1428">
          <cell r="AG1428">
            <v>5404862.9675000003</v>
          </cell>
          <cell r="AK1428">
            <v>7321960.987499998</v>
          </cell>
        </row>
        <row r="1429">
          <cell r="AG1429">
            <v>1297847.7516666667</v>
          </cell>
          <cell r="AK1429">
            <v>1960730.2316666667</v>
          </cell>
        </row>
        <row r="1430">
          <cell r="AG1430">
            <v>-24317.87</v>
          </cell>
          <cell r="AK1430">
            <v>-19975.12875</v>
          </cell>
        </row>
        <row r="1431">
          <cell r="AG1431">
            <v>0</v>
          </cell>
          <cell r="AK1431">
            <v>-4107918</v>
          </cell>
        </row>
        <row r="1432">
          <cell r="AG1432">
            <v>0</v>
          </cell>
          <cell r="AK1432">
            <v>448313.16666666669</v>
          </cell>
        </row>
        <row r="1434">
          <cell r="AG1434">
            <v>-1535573.0866666667</v>
          </cell>
          <cell r="AK1434">
            <v>-1464795.5999999999</v>
          </cell>
        </row>
        <row r="1435">
          <cell r="AG1435">
            <v>-40869</v>
          </cell>
          <cell r="AK1435">
            <v>-22894.208333333332</v>
          </cell>
        </row>
        <row r="1436">
          <cell r="AG1436">
            <v>-29909.702499999999</v>
          </cell>
          <cell r="AK1436">
            <v>-28455.756666666668</v>
          </cell>
        </row>
        <row r="1437">
          <cell r="AG1437">
            <v>0</v>
          </cell>
          <cell r="AK1437">
            <v>0</v>
          </cell>
        </row>
        <row r="1438">
          <cell r="AG1438">
            <v>0</v>
          </cell>
          <cell r="AK1438">
            <v>0</v>
          </cell>
        </row>
        <row r="1439">
          <cell r="AG1439">
            <v>-2666334.487083334</v>
          </cell>
          <cell r="AK1439">
            <v>-2559633.7370833335</v>
          </cell>
        </row>
        <row r="1440">
          <cell r="AG1440">
            <v>-32134.13625</v>
          </cell>
          <cell r="AK1440">
            <v>-33891.829583333332</v>
          </cell>
        </row>
        <row r="1441">
          <cell r="AG1441">
            <v>0</v>
          </cell>
          <cell r="AK1441">
            <v>0</v>
          </cell>
        </row>
        <row r="1442">
          <cell r="AG1442">
            <v>-91240.12</v>
          </cell>
          <cell r="AK1442">
            <v>-87092.84</v>
          </cell>
        </row>
        <row r="1443">
          <cell r="AG1443">
            <v>-8165809</v>
          </cell>
          <cell r="AK1443">
            <v>-8165809</v>
          </cell>
        </row>
        <row r="1444">
          <cell r="AG1444">
            <v>4667784.458333333</v>
          </cell>
          <cell r="AK1444">
            <v>4873950.791666667</v>
          </cell>
        </row>
        <row r="1445">
          <cell r="AG1445">
            <v>-10190684.215</v>
          </cell>
          <cell r="AK1445">
            <v>-8738379.9012499992</v>
          </cell>
        </row>
        <row r="1446">
          <cell r="AG1446">
            <v>-441.13375000000002</v>
          </cell>
          <cell r="AK1446">
            <v>-18242.5975</v>
          </cell>
        </row>
        <row r="1447">
          <cell r="AG1447">
            <v>-877230.48</v>
          </cell>
          <cell r="AK1447">
            <v>-836898.04</v>
          </cell>
        </row>
        <row r="1448">
          <cell r="AG1448">
            <v>0</v>
          </cell>
          <cell r="AK1448">
            <v>0</v>
          </cell>
        </row>
        <row r="1449">
          <cell r="AG1449">
            <v>-192089.04</v>
          </cell>
          <cell r="AK1449">
            <v>-189383.55999999997</v>
          </cell>
        </row>
        <row r="1450">
          <cell r="AG1450">
            <v>-1122.3841666666667</v>
          </cell>
          <cell r="AK1450">
            <v>-1122.3841666666667</v>
          </cell>
        </row>
        <row r="1451">
          <cell r="AG1451">
            <v>-71851894.799999997</v>
          </cell>
          <cell r="AK1451">
            <v>-71851894.799999997</v>
          </cell>
        </row>
        <row r="1452">
          <cell r="AG1452">
            <v>-3476875</v>
          </cell>
          <cell r="AK1452">
            <v>-3393208.3333333335</v>
          </cell>
        </row>
        <row r="1453">
          <cell r="AG1453">
            <v>-692719.79166666663</v>
          </cell>
          <cell r="AK1453">
            <v>-671980.79166666663</v>
          </cell>
        </row>
        <row r="1454">
          <cell r="AG1454">
            <v>-339967165.41666669</v>
          </cell>
          <cell r="AK1454">
            <v>-349103490.75</v>
          </cell>
        </row>
        <row r="1455">
          <cell r="AG1455">
            <v>-939083.33333333337</v>
          </cell>
          <cell r="AK1455">
            <v>-936916.66666666663</v>
          </cell>
        </row>
        <row r="1456">
          <cell r="AG1456">
            <v>-32874</v>
          </cell>
          <cell r="AK1456">
            <v>-32874</v>
          </cell>
        </row>
        <row r="1457">
          <cell r="AG1457">
            <v>-57006916.666666664</v>
          </cell>
          <cell r="AK1457">
            <v>-61692500</v>
          </cell>
        </row>
        <row r="1458">
          <cell r="AK1458">
            <v>0</v>
          </cell>
        </row>
        <row r="1459">
          <cell r="AK1459">
            <v>0</v>
          </cell>
        </row>
        <row r="1460">
          <cell r="AK1460">
            <v>0</v>
          </cell>
        </row>
        <row r="1461">
          <cell r="AK1461">
            <v>0</v>
          </cell>
        </row>
        <row r="1462">
          <cell r="AG1462">
            <v>-40375</v>
          </cell>
          <cell r="AK1462">
            <v>-314041.66666666669</v>
          </cell>
        </row>
        <row r="1463">
          <cell r="AG1463">
            <v>-780972.03000000014</v>
          </cell>
          <cell r="AK1463">
            <v>-6019972.0300000012</v>
          </cell>
        </row>
        <row r="1464">
          <cell r="AG1464">
            <v>-520833.33333333331</v>
          </cell>
          <cell r="AK1464">
            <v>169833.33333333334</v>
          </cell>
        </row>
        <row r="1465">
          <cell r="AG1465">
            <v>-27673328.77</v>
          </cell>
          <cell r="AK1465">
            <v>-27673328.77</v>
          </cell>
        </row>
        <row r="1466">
          <cell r="AK1466">
            <v>0</v>
          </cell>
        </row>
        <row r="1467">
          <cell r="AG1467">
            <v>-4489581</v>
          </cell>
          <cell r="AK1467">
            <v>-4489581</v>
          </cell>
        </row>
        <row r="1468">
          <cell r="AK1468">
            <v>0</v>
          </cell>
        </row>
        <row r="1469">
          <cell r="AG1469">
            <v>-269554.91000000003</v>
          </cell>
          <cell r="AK1469">
            <v>-269554.91000000003</v>
          </cell>
        </row>
        <row r="1470">
          <cell r="AG1470">
            <v>-443787.05999999988</v>
          </cell>
          <cell r="AK1470">
            <v>-443787.05999999988</v>
          </cell>
        </row>
        <row r="1471">
          <cell r="AG1471">
            <v>-1614.97</v>
          </cell>
          <cell r="AK1471">
            <v>-1614.97</v>
          </cell>
        </row>
        <row r="1472">
          <cell r="AG1472">
            <v>-48687.62</v>
          </cell>
          <cell r="AK1472">
            <v>-48687.62</v>
          </cell>
        </row>
        <row r="1473">
          <cell r="AG1473">
            <v>-76732.02</v>
          </cell>
          <cell r="AK1473">
            <v>-76732.02</v>
          </cell>
        </row>
        <row r="1474">
          <cell r="AG1474">
            <v>-2475</v>
          </cell>
          <cell r="AK1474">
            <v>-2475</v>
          </cell>
        </row>
        <row r="1475">
          <cell r="AG1475">
            <v>97405</v>
          </cell>
          <cell r="AK1475">
            <v>97405</v>
          </cell>
        </row>
        <row r="1476">
          <cell r="AG1476">
            <v>-4106</v>
          </cell>
          <cell r="AK1476">
            <v>-4106</v>
          </cell>
        </row>
        <row r="1477">
          <cell r="AG1477">
            <v>-171529</v>
          </cell>
          <cell r="AK1477">
            <v>-171529</v>
          </cell>
        </row>
        <row r="1478">
          <cell r="AG1478">
            <v>2161240</v>
          </cell>
          <cell r="AK1478">
            <v>4825617.708333333</v>
          </cell>
        </row>
        <row r="1479">
          <cell r="AG1479">
            <v>-152467</v>
          </cell>
          <cell r="AK1479">
            <v>-152467</v>
          </cell>
        </row>
        <row r="1480">
          <cell r="AG1480">
            <v>1365117.7899999998</v>
          </cell>
          <cell r="AK1480">
            <v>1365117.7899999998</v>
          </cell>
        </row>
        <row r="1481">
          <cell r="AG1481">
            <v>0</v>
          </cell>
          <cell r="AK1481">
            <v>0</v>
          </cell>
        </row>
        <row r="1482">
          <cell r="AG1482">
            <v>0</v>
          </cell>
          <cell r="AK1482">
            <v>0</v>
          </cell>
        </row>
        <row r="1483">
          <cell r="AG1483">
            <v>-477999.57000000007</v>
          </cell>
          <cell r="AK1483">
            <v>-477999.57000000007</v>
          </cell>
        </row>
        <row r="1484">
          <cell r="AG1484">
            <v>-3665</v>
          </cell>
          <cell r="AK1484">
            <v>-3665</v>
          </cell>
        </row>
        <row r="1485">
          <cell r="AG1485">
            <v>-6906625</v>
          </cell>
          <cell r="AK1485">
            <v>-6436291.666666667</v>
          </cell>
        </row>
        <row r="1486">
          <cell r="AG1486">
            <v>-947000</v>
          </cell>
          <cell r="AK1486">
            <v>-947000</v>
          </cell>
        </row>
        <row r="1487">
          <cell r="AG1487">
            <v>-4318224.583333333</v>
          </cell>
          <cell r="AK1487">
            <v>-4281383.25</v>
          </cell>
        </row>
        <row r="1488">
          <cell r="AG1488">
            <v>0</v>
          </cell>
          <cell r="AK1488">
            <v>0</v>
          </cell>
        </row>
        <row r="1489">
          <cell r="AG1489">
            <v>-1426208.3333333333</v>
          </cell>
          <cell r="AK1489">
            <v>-2736958.3333333335</v>
          </cell>
        </row>
        <row r="1490">
          <cell r="AG1490">
            <v>-70219.697916666686</v>
          </cell>
          <cell r="AK1490">
            <v>-43248.067916666667</v>
          </cell>
        </row>
        <row r="1491">
          <cell r="AG1491">
            <v>-9663.625</v>
          </cell>
          <cell r="AK1491">
            <v>-32156.916666666668</v>
          </cell>
        </row>
        <row r="1492">
          <cell r="AG1492">
            <v>-144802064</v>
          </cell>
          <cell r="AK1492">
            <v>-136017772.33333334</v>
          </cell>
        </row>
        <row r="1493">
          <cell r="AG1493">
            <v>0</v>
          </cell>
          <cell r="AK1493">
            <v>-15625</v>
          </cell>
        </row>
        <row r="1494">
          <cell r="AG1494">
            <v>353750</v>
          </cell>
          <cell r="AK1494">
            <v>485625</v>
          </cell>
        </row>
        <row r="1495">
          <cell r="AG1495">
            <v>0</v>
          </cell>
          <cell r="AK1495">
            <v>0</v>
          </cell>
        </row>
        <row r="1496">
          <cell r="AG1496">
            <v>-3279000</v>
          </cell>
          <cell r="AK1496">
            <v>-2579000</v>
          </cell>
        </row>
        <row r="1497">
          <cell r="AG1497">
            <v>-1673000</v>
          </cell>
          <cell r="AK1497">
            <v>-1673000</v>
          </cell>
        </row>
        <row r="1498">
          <cell r="AG1498">
            <v>0</v>
          </cell>
          <cell r="AK1498">
            <v>0</v>
          </cell>
        </row>
        <row r="1499">
          <cell r="AG1499">
            <v>-15391592.25</v>
          </cell>
          <cell r="AK1499">
            <v>-15016019.583333334</v>
          </cell>
        </row>
        <row r="1500">
          <cell r="AG1500">
            <v>-41554541.666666664</v>
          </cell>
          <cell r="AK1500">
            <v>-43173583.333333336</v>
          </cell>
        </row>
        <row r="1501">
          <cell r="AG1501">
            <v>-12859791.666666666</v>
          </cell>
          <cell r="AK1501">
            <v>-12337458.333333334</v>
          </cell>
        </row>
        <row r="1502">
          <cell r="AG1502">
            <v>1332692</v>
          </cell>
          <cell r="AK1502">
            <v>1332692</v>
          </cell>
        </row>
        <row r="1503">
          <cell r="AG1503">
            <v>-3564500</v>
          </cell>
          <cell r="AK1503">
            <v>-3120791.6666666665</v>
          </cell>
        </row>
        <row r="1504">
          <cell r="AG1504">
            <v>5635154.54</v>
          </cell>
          <cell r="AK1504">
            <v>5635154.54</v>
          </cell>
        </row>
        <row r="1505">
          <cell r="AG1505">
            <v>-10735500</v>
          </cell>
          <cell r="AK1505">
            <v>-10941875</v>
          </cell>
        </row>
        <row r="1506">
          <cell r="AG1506">
            <v>-956773.70833333337</v>
          </cell>
          <cell r="AK1506">
            <v>-2544335.9166666665</v>
          </cell>
        </row>
        <row r="1507">
          <cell r="AG1507">
            <v>0</v>
          </cell>
          <cell r="AK1507">
            <v>0</v>
          </cell>
        </row>
        <row r="1508">
          <cell r="AG1508">
            <v>-33312000</v>
          </cell>
          <cell r="AK1508">
            <v>-33312000</v>
          </cell>
        </row>
        <row r="1509">
          <cell r="AG1509">
            <v>-1788208.3333333333</v>
          </cell>
          <cell r="AK1509">
            <v>-2250375</v>
          </cell>
        </row>
        <row r="1510">
          <cell r="AG1510">
            <v>-73288528</v>
          </cell>
          <cell r="AK1510">
            <v>-71824194.666666672</v>
          </cell>
        </row>
        <row r="1511">
          <cell r="AG1511">
            <v>8442.3858333333337</v>
          </cell>
          <cell r="AK1511">
            <v>4748.8424999999997</v>
          </cell>
        </row>
        <row r="1512">
          <cell r="AG1512">
            <v>29794.735000000001</v>
          </cell>
          <cell r="AK1512">
            <v>16746.776249999999</v>
          </cell>
        </row>
        <row r="1513">
          <cell r="AG1513">
            <v>1192773.4399999997</v>
          </cell>
          <cell r="AK1513">
            <v>667529.29874999996</v>
          </cell>
        </row>
        <row r="1514">
          <cell r="AG1514">
            <v>0</v>
          </cell>
          <cell r="AK1514">
            <v>0</v>
          </cell>
        </row>
        <row r="1515">
          <cell r="AG1515">
            <v>2266035.2383333337</v>
          </cell>
          <cell r="AK1515">
            <v>1381347.6512499999</v>
          </cell>
        </row>
        <row r="1516">
          <cell r="AG1516">
            <v>0</v>
          </cell>
          <cell r="AK1516">
            <v>0</v>
          </cell>
        </row>
        <row r="1517">
          <cell r="AG1517">
            <v>0</v>
          </cell>
          <cell r="AK1517">
            <v>0</v>
          </cell>
        </row>
        <row r="1518">
          <cell r="AG1518">
            <v>44312213.227916665</v>
          </cell>
          <cell r="AK1518">
            <v>45547122.641249992</v>
          </cell>
        </row>
        <row r="1519">
          <cell r="AG1519">
            <v>0</v>
          </cell>
          <cell r="AK1519">
            <v>0</v>
          </cell>
        </row>
        <row r="1520">
          <cell r="AG1520">
            <v>-5223976800.5541658</v>
          </cell>
          <cell r="AK1520">
            <v>-5227843247.4712505</v>
          </cell>
        </row>
        <row r="1521">
          <cell r="AG1521">
            <v>0</v>
          </cell>
          <cell r="AK1521">
            <v>0</v>
          </cell>
        </row>
        <row r="1530">
          <cell r="AG1530">
            <v>-9.5367431640625E-7</v>
          </cell>
          <cell r="AK1530">
            <v>-9.5367431640625E-7</v>
          </cell>
        </row>
        <row r="1536">
          <cell r="AG1536">
            <v>-9.5367431640625E-7</v>
          </cell>
          <cell r="AK1536">
            <v>-9.5367431640625E-7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Components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1"/>
    </sheetNames>
    <definedNames>
      <definedName name="balsh1stqtr97"/>
      <definedName name="balshet2ndqtr"/>
      <definedName name="nuc797act"/>
      <definedName name="NUC797sum"/>
      <definedName name="nuc97budget"/>
      <definedName name="NUCEVA2ndqtr"/>
      <definedName name="PPE797act"/>
      <definedName name="ppe797sum"/>
      <definedName name="res797act"/>
      <definedName name="res797sum"/>
      <definedName name="RES97budget"/>
      <definedName name="resEVA2ndqtr"/>
      <definedName name="RETRUN_TO_SUMARY_2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Supply by Fuel Type"/>
      <sheetName val="#REF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 refreshError="1"/>
      <sheetData sheetId="1" refreshError="1"/>
      <sheetData sheetId="2" refreshError="1">
        <row r="1">
          <cell r="A1" t="str">
            <v>WH Expansion Project</v>
          </cell>
        </row>
        <row r="3">
          <cell r="C3">
            <v>1680000</v>
          </cell>
        </row>
        <row r="4">
          <cell r="C4">
            <v>92000000</v>
          </cell>
        </row>
        <row r="5">
          <cell r="C5">
            <v>15400000</v>
          </cell>
        </row>
      </sheetData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Ex D"/>
      <sheetName val="Return on"/>
      <sheetName val="Cabot 2004 GRC"/>
      <sheetName val="Cabot 2003 PCORC"/>
      <sheetName val="Tenaska 2004 GRC"/>
      <sheetName val="Tenaska 2003 PCORC"/>
      <sheetName val="BEP"/>
      <sheetName val="WRPC 2004 GRC"/>
      <sheetName val="WRPC 2003 PCORC"/>
      <sheetName val="WR Relic"/>
      <sheetName val="Canwest Liab"/>
      <sheetName val="Ppd Transm"/>
      <sheetName val="Rate"/>
      <sheetName val="Timeline"/>
      <sheetName val="Cabot 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Cover"/>
      <sheetName val="2.26"/>
      <sheetName val="Ex D"/>
      <sheetName val="Ex D-1"/>
      <sheetName val="ERB"/>
      <sheetName val="Cabot "/>
      <sheetName val="Cabot.Backup"/>
      <sheetName val="Tenaska"/>
      <sheetName val="Tenaska.Backup"/>
      <sheetName val="BEP"/>
      <sheetName val="WR Relic"/>
      <sheetName val="WRPC"/>
      <sheetName val="WR.DFIT.Backup"/>
      <sheetName val="Canwest Liab"/>
      <sheetName val="HR"/>
      <sheetName val="BS"/>
      <sheetName val="Rate"/>
      <sheetName val="Timeline"/>
      <sheetName val="Tax.W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Whitby Cogeneration Limited Partnership.</v>
          </cell>
        </row>
        <row r="26">
          <cell r="B26" t="str">
            <v>Net Energy</v>
          </cell>
          <cell r="C26" t="str">
            <v>Steam Sold</v>
          </cell>
        </row>
        <row r="27">
          <cell r="B27" t="str">
            <v>NMwh</v>
          </cell>
          <cell r="C27" t="str">
            <v>Tons Sold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20832</v>
          </cell>
          <cell r="C32">
            <v>17632.8</v>
          </cell>
        </row>
        <row r="33">
          <cell r="B33">
            <v>20160</v>
          </cell>
          <cell r="C33">
            <v>17064</v>
          </cell>
        </row>
        <row r="34">
          <cell r="B34">
            <v>20832</v>
          </cell>
          <cell r="C34">
            <v>17632.8</v>
          </cell>
        </row>
        <row r="35">
          <cell r="B35">
            <v>20832</v>
          </cell>
          <cell r="C35">
            <v>17632.8</v>
          </cell>
        </row>
        <row r="36">
          <cell r="B36">
            <v>20160</v>
          </cell>
          <cell r="C36">
            <v>17064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Bakers"/>
      <sheetName val="Baker License"/>
      <sheetName val="Sheet3"/>
      <sheetName val="2010 GRC Bakers Production O&amp;M"/>
    </sheetNames>
    <definedNames>
      <definedName name="Budget1997"/>
      <definedName name="BusiLineexp"/>
      <definedName name="capandrates"/>
      <definedName name="Choices_Wrapper"/>
      <definedName name="Depreciation"/>
      <definedName name="emc797act"/>
      <definedName name="EMC797sum"/>
      <definedName name="EMC97budget"/>
      <definedName name="EMCeva2ndqtr"/>
      <definedName name="emissallo"/>
      <definedName name="fincosts"/>
      <definedName name="flowchart"/>
      <definedName name="Fuelexp"/>
      <definedName name="Macro1"/>
      <definedName name="macro2"/>
      <definedName name="PPEEVA2ndqtr"/>
      <definedName name="taxes"/>
      <definedName name="tblecontents"/>
      <definedName name="TPactuals"/>
      <definedName name="TPbudget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Transport (West coast)"/>
      <sheetName val="Nominal Gas Basis"/>
      <sheetName val="Sumas"/>
      <sheetName val="AECO"/>
      <sheetName val="Summary"/>
      <sheetName val="Ferndale_Current"/>
      <sheetName val="Assumptions"/>
      <sheetName val="PPA3 &amp; 4 Checklist"/>
      <sheetName val="Input_PPA 3"/>
      <sheetName val="Input_PPA 4"/>
      <sheetName val="Acquisition Checklist"/>
      <sheetName val="Thermal Acq."/>
      <sheetName val="Input_Therm Acq 1 &amp; 2"/>
      <sheetName val="Gas Transport"/>
      <sheetName val="Tx Cost Calculator"/>
    </sheetNames>
    <sheetDataSet>
      <sheetData sheetId="0"/>
      <sheetData sheetId="1">
        <row r="12">
          <cell r="H12">
            <v>-9.0570806423102002E-2</v>
          </cell>
        </row>
      </sheetData>
      <sheetData sheetId="2">
        <row r="11">
          <cell r="E11">
            <v>2.2172055555555552</v>
          </cell>
        </row>
      </sheetData>
      <sheetData sheetId="3">
        <row r="11">
          <cell r="E11">
            <v>2.0752380952380944</v>
          </cell>
        </row>
      </sheetData>
      <sheetData sheetId="4"/>
      <sheetData sheetId="5"/>
      <sheetData sheetId="6">
        <row r="1">
          <cell r="A1" t="str">
            <v>NatG_TWP Ferndale Toll_11118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CHANGES"/>
      <sheetName val="General Inputs"/>
      <sheetName val="Power Cost Summary"/>
      <sheetName val="Financial Statements"/>
      <sheetName val="Revenue Calculation"/>
      <sheetName val="Depreciation"/>
      <sheetName val="Expenses"/>
      <sheetName val="Generation &amp; Fuel &amp; RECs"/>
      <sheetName val="Capital Budget"/>
      <sheetName val="N,D Forecast of Remng CapEx"/>
      <sheetName val="Error Checks &amp; Notes"/>
      <sheetName val="Data----&gt;"/>
      <sheetName val="WTG Supply Agmt"/>
      <sheetName val="Exchange Hist"/>
      <sheetName val="PSE - WR Payment Schedule"/>
      <sheetName val="RES FINAL BOP"/>
      <sheetName val="Contingency"/>
      <sheetName val="Start-up costs_Act"/>
      <sheetName val="Property Tax Worksheet"/>
      <sheetName val="Budget- EMC Approved"/>
      <sheetName val="Budget-Updated"/>
    </sheetNames>
    <sheetDataSet>
      <sheetData sheetId="0"/>
      <sheetData sheetId="1"/>
      <sheetData sheetId="2">
        <row r="4">
          <cell r="E4">
            <v>40126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4">
          <cell r="B44">
            <v>98757657.482553735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al"/>
      <sheetName val="Manual"/>
      <sheetName val="FAQ"/>
      <sheetName val="Questionnaire"/>
      <sheetName val="GE Data"/>
      <sheetName val="Customer Data"/>
      <sheetName val="PartsFlow"/>
      <sheetName val="Offer Comp."/>
      <sheetName val="Self Perf. Chart"/>
      <sheetName val="Accumulated Offer"/>
      <sheetName val="YearByYear"/>
      <sheetName val="Self-Perf Itemization"/>
      <sheetName val="Offer Comp. Chart"/>
      <sheetName val="Questionnaire_Output"/>
      <sheetName val="PartsData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F10">
            <v>2007</v>
          </cell>
        </row>
        <row r="88">
          <cell r="I88">
            <v>37440</v>
          </cell>
        </row>
        <row r="243">
          <cell r="F243">
            <v>171000</v>
          </cell>
        </row>
      </sheetData>
      <sheetData sheetId="6" refreshError="1">
        <row r="7">
          <cell r="D7" t="str">
            <v>INITIAL</v>
          </cell>
        </row>
        <row r="318">
          <cell r="A318" t="b">
            <v>0</v>
          </cell>
        </row>
        <row r="319">
          <cell r="A319" t="b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Technology</v>
          </cell>
        </row>
        <row r="15">
          <cell r="A15">
            <v>2005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  <sheetName val="netgen"/>
      <sheetName val="MPFdays"/>
      <sheetName val="Generation Chart"/>
    </sheetNames>
    <definedNames>
      <definedName name="Create_Easton_Cost_Report"/>
      <definedName name="View_Graph3"/>
    </definedNames>
    <sheetDataSet>
      <sheetData sheetId="0" refreshError="1">
        <row r="49">
          <cell r="A49" t="str">
            <v>All Steam Electric Stations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V3" t="str">
            <v>FUEL TYPE</v>
          </cell>
        </row>
        <row r="4">
          <cell r="V4" t="str">
            <v>Coal</v>
          </cell>
          <cell r="W4" t="str">
            <v>Ton</v>
          </cell>
          <cell r="Y4" t="str">
            <v>Fuel Mix Cost $/</v>
          </cell>
          <cell r="Z4" t="str">
            <v>Bit Coal FOB $/</v>
          </cell>
          <cell r="AA4" t="str">
            <v>Fuel Hand. $/</v>
          </cell>
          <cell r="AB4" t="str">
            <v>Stock Mult.</v>
          </cell>
          <cell r="AC4" t="str">
            <v>Inc Maint. $/</v>
          </cell>
          <cell r="AD4" t="str">
            <v>No Load Cost $</v>
          </cell>
          <cell r="AE4" t="str">
            <v>Pickup MW</v>
          </cell>
          <cell r="AF4" t="str">
            <v>Incr. Costs M/K</v>
          </cell>
          <cell r="AG4" t="str">
            <v>Perf Fact</v>
          </cell>
        </row>
        <row r="5">
          <cell r="V5" t="str">
            <v>CT</v>
          </cell>
          <cell r="W5" t="str">
            <v>Gal</v>
          </cell>
          <cell r="Y5" t="str">
            <v>Fuel Mix Cost $/</v>
          </cell>
          <cell r="Z5" t="str">
            <v>FOB $/</v>
          </cell>
          <cell r="AB5" t="str">
            <v>Pipeline Var. Cost $/</v>
          </cell>
          <cell r="AC5" t="str">
            <v>Fuel Stock Mult.</v>
          </cell>
          <cell r="AD5" t="str">
            <v>Normal</v>
          </cell>
          <cell r="AE5" t="str">
            <v>Emerg.</v>
          </cell>
          <cell r="AF5" t="str">
            <v>Machine Hr Cost Incl. Maint. $</v>
          </cell>
          <cell r="AG5" t="str">
            <v>Perf Fact</v>
          </cell>
        </row>
        <row r="6">
          <cell r="V6" t="str">
            <v>Diesel</v>
          </cell>
          <cell r="W6" t="str">
            <v>Gal</v>
          </cell>
          <cell r="Y6" t="str">
            <v>Fuel Mix Cost $/</v>
          </cell>
          <cell r="Z6" t="str">
            <v>Port of Entry $/</v>
          </cell>
          <cell r="AB6" t="str">
            <v>Pipeline Var. Cost $/</v>
          </cell>
          <cell r="AC6" t="str">
            <v>Fuel Stock Mult.</v>
          </cell>
          <cell r="AD6" t="str">
            <v>Normal</v>
          </cell>
          <cell r="AE6" t="str">
            <v>Emerg.</v>
          </cell>
          <cell r="AF6" t="str">
            <v>Machine Hr Cost Incl. Maint. $</v>
          </cell>
          <cell r="AG6" t="str">
            <v>Perf Fact</v>
          </cell>
        </row>
        <row r="7">
          <cell r="V7" t="str">
            <v>Gas</v>
          </cell>
          <cell r="W7" t="str">
            <v>MCF</v>
          </cell>
          <cell r="Y7" t="str">
            <v>Fuel Mix Cost $/</v>
          </cell>
          <cell r="Z7" t="str">
            <v>Deliv. $/</v>
          </cell>
          <cell r="AA7" t="str">
            <v>Fuel Hand. $/</v>
          </cell>
          <cell r="AB7" t="str">
            <v>Pipeline Var. Cost $/</v>
          </cell>
          <cell r="AC7" t="str">
            <v>Incr. Maint. $/</v>
          </cell>
          <cell r="AD7" t="str">
            <v>No Load Cost $</v>
          </cell>
          <cell r="AE7" t="str">
            <v>Pickup MW</v>
          </cell>
          <cell r="AF7" t="str">
            <v>Incr. Costs M/K</v>
          </cell>
          <cell r="AG7" t="str">
            <v>Perf Fact</v>
          </cell>
        </row>
        <row r="8">
          <cell r="V8" t="str">
            <v>LtOil</v>
          </cell>
          <cell r="W8" t="str">
            <v>Gal</v>
          </cell>
          <cell r="Y8" t="str">
            <v>Fuel Mix Cost $/</v>
          </cell>
          <cell r="Z8" t="str">
            <v>Port of Entry $/</v>
          </cell>
          <cell r="AA8" t="str">
            <v>Fuel Hand. $/</v>
          </cell>
          <cell r="AB8" t="str">
            <v>Pipeline Var. Cost $/</v>
          </cell>
          <cell r="AC8" t="str">
            <v>Incr. Maint. $/</v>
          </cell>
          <cell r="AD8" t="str">
            <v>No Load Cost $</v>
          </cell>
          <cell r="AE8" t="str">
            <v>Pickup MW</v>
          </cell>
          <cell r="AF8" t="str">
            <v>Incr. Costs M/K</v>
          </cell>
          <cell r="AG8" t="str">
            <v>Perf Fact</v>
          </cell>
        </row>
        <row r="9">
          <cell r="V9" t="str">
            <v>NUCLEAR</v>
          </cell>
          <cell r="W9" t="str">
            <v>MBTU</v>
          </cell>
          <cell r="Y9" t="str">
            <v>Fuel Mix Cost $/</v>
          </cell>
          <cell r="Z9" t="str">
            <v>Uran $/</v>
          </cell>
          <cell r="AA9" t="str">
            <v>Fuel Hand. $/</v>
          </cell>
          <cell r="AB9" t="str">
            <v>Stock Mult.</v>
          </cell>
          <cell r="AC9" t="str">
            <v>Incr. Maint. $/</v>
          </cell>
          <cell r="AD9" t="str">
            <v>No Load Cost $</v>
          </cell>
          <cell r="AG9" t="str">
            <v>Perf Fact</v>
          </cell>
        </row>
        <row r="10">
          <cell r="V10" t="str">
            <v>Resid</v>
          </cell>
          <cell r="W10" t="str">
            <v>BBL</v>
          </cell>
          <cell r="Y10" t="str">
            <v>Fuel Mix Cost $/</v>
          </cell>
          <cell r="AA10" t="str">
            <v>Fuel Hand. $/</v>
          </cell>
          <cell r="AB10" t="str">
            <v>Pipeline Var. Cost $/</v>
          </cell>
          <cell r="AC10" t="str">
            <v>Incr. Maint. $/</v>
          </cell>
          <cell r="AD10" t="str">
            <v>No Load Cost $</v>
          </cell>
          <cell r="AE10" t="str">
            <v>Pickup MW</v>
          </cell>
          <cell r="AF10" t="str">
            <v>Incr. Costs M/K</v>
          </cell>
          <cell r="AG10" t="str">
            <v>Perf Fact</v>
          </cell>
        </row>
        <row r="11">
          <cell r="V11" t="str">
            <v>Steam</v>
          </cell>
          <cell r="W11" t="str">
            <v>Ton</v>
          </cell>
          <cell r="Y11" t="str">
            <v>Fuel Mix Cost $/</v>
          </cell>
          <cell r="AA11" t="str">
            <v>Fuel Hand. $/</v>
          </cell>
          <cell r="AB11" t="str">
            <v>Stock Mult.</v>
          </cell>
          <cell r="AC11" t="str">
            <v>Incr. Maint. $/</v>
          </cell>
          <cell r="AD11" t="str">
            <v>No Load Cost $</v>
          </cell>
          <cell r="AF11" t="str">
            <v>Incr. Costs M/K</v>
          </cell>
          <cell r="AG11" t="str">
            <v>Perf Fact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.t"/>
      <sheetName val="Total Estimate Summary"/>
      <sheetName val="Cap Cost Detail"/>
      <sheetName val="(Engineering Detail)"/>
      <sheetName val="Estimate Data"/>
      <sheetName val="Acct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4110</v>
          </cell>
          <cell r="B1" t="str">
            <v>Equipment Demolition</v>
          </cell>
        </row>
        <row r="2">
          <cell r="A2">
            <v>4111</v>
          </cell>
          <cell r="B2" t="str">
            <v>Columns and Pressure Vessels</v>
          </cell>
        </row>
        <row r="3">
          <cell r="A3">
            <v>4112</v>
          </cell>
          <cell r="B3" t="str">
            <v>Heat Exchangers  (Type)</v>
          </cell>
        </row>
        <row r="4">
          <cell r="A4">
            <v>4113</v>
          </cell>
          <cell r="B4" t="str">
            <v>Fired Heaters  (Type)</v>
          </cell>
        </row>
        <row r="5">
          <cell r="A5">
            <v>4114</v>
          </cell>
          <cell r="B5" t="str">
            <v>Machinery  (Type)</v>
          </cell>
        </row>
        <row r="6">
          <cell r="A6">
            <v>4115</v>
          </cell>
          <cell r="B6" t="str">
            <v>Conveying Equipment</v>
          </cell>
        </row>
        <row r="7">
          <cell r="A7">
            <v>4116</v>
          </cell>
          <cell r="B7" t="str">
            <v>Filters and Separators</v>
          </cell>
        </row>
        <row r="8">
          <cell r="A8">
            <v>4117</v>
          </cell>
          <cell r="B8" t="str">
            <v>Special Equipment (Type)</v>
          </cell>
        </row>
        <row r="9">
          <cell r="A9">
            <v>4118</v>
          </cell>
          <cell r="B9" t="str">
            <v>Equipment Rigging</v>
          </cell>
        </row>
        <row r="10">
          <cell r="A10">
            <v>4119</v>
          </cell>
          <cell r="B10" t="str">
            <v>Testing and Inspection</v>
          </cell>
        </row>
        <row r="11">
          <cell r="A11">
            <v>4120</v>
          </cell>
          <cell r="B11" t="str">
            <v>Equipment Scaffolding</v>
          </cell>
        </row>
        <row r="12">
          <cell r="A12">
            <v>4121</v>
          </cell>
          <cell r="B12" t="str">
            <v>Material Handling</v>
          </cell>
        </row>
        <row r="13">
          <cell r="A13">
            <v>4130</v>
          </cell>
          <cell r="B13" t="str">
            <v>Pipe Demolition</v>
          </cell>
        </row>
        <row r="14">
          <cell r="A14">
            <v>4131</v>
          </cell>
          <cell r="B14" t="str">
            <v>Shop Fabricated Carbon Steel Piping</v>
          </cell>
        </row>
        <row r="15">
          <cell r="A15">
            <v>4132</v>
          </cell>
          <cell r="B15" t="str">
            <v>A/G Carbon Steel Pipe and Fittings - 2" and Under</v>
          </cell>
        </row>
        <row r="16">
          <cell r="A16">
            <v>4133</v>
          </cell>
          <cell r="B16" t="str">
            <v>Install A/G Carbon Steel Pipe Spools</v>
          </cell>
        </row>
        <row r="17">
          <cell r="A17">
            <v>4134</v>
          </cell>
          <cell r="B17" t="str">
            <v>A/G Carbon Steel Rack Pipe and Fittings - 2½" to 6"</v>
          </cell>
        </row>
        <row r="18">
          <cell r="A18">
            <v>4135</v>
          </cell>
          <cell r="B18" t="str">
            <v>A/G Carbon Steel Rack Pipe and Fittings - 8" to 12"</v>
          </cell>
        </row>
        <row r="19">
          <cell r="A19">
            <v>4136</v>
          </cell>
          <cell r="B19" t="str">
            <v>A/G Carbon Steel Rack Pipe and Fittings - 14" to 24"</v>
          </cell>
        </row>
        <row r="20">
          <cell r="A20">
            <v>4137</v>
          </cell>
          <cell r="B20" t="str">
            <v>A/G Carbon Steel Rack Pipe &amp; Fittings - 26" &amp; Larger</v>
          </cell>
        </row>
        <row r="21">
          <cell r="A21">
            <v>4138</v>
          </cell>
          <cell r="B21" t="str">
            <v>A/G Carbon Steel Non-Rack Pipe &amp; Fittings-2½"to6"</v>
          </cell>
        </row>
        <row r="22">
          <cell r="A22">
            <v>4139</v>
          </cell>
          <cell r="B22" t="str">
            <v>A/G Carbon Steel Non-Rack Pipe &amp; Fittings-8"to12"</v>
          </cell>
        </row>
        <row r="23">
          <cell r="A23">
            <v>4140</v>
          </cell>
          <cell r="B23" t="str">
            <v>A/G Carbon Steel Non-Rack Pipe &amp; Fittings-14"to24"</v>
          </cell>
        </row>
        <row r="24">
          <cell r="A24">
            <v>4141</v>
          </cell>
          <cell r="B24" t="str">
            <v>A/G Carbon Steel Non-Rack Pipe &amp; Fittings-26" &amp; Larger</v>
          </cell>
        </row>
        <row r="25">
          <cell r="A25">
            <v>4142</v>
          </cell>
          <cell r="B25" t="str">
            <v>Carbon Steel Valves - Screwed and Socketweld</v>
          </cell>
        </row>
        <row r="26">
          <cell r="A26">
            <v>4143</v>
          </cell>
          <cell r="B26" t="str">
            <v>Carbon Steel Valves - Flanged and Buttweld</v>
          </cell>
        </row>
        <row r="27">
          <cell r="A27">
            <v>4144</v>
          </cell>
          <cell r="B27" t="str">
            <v>Carbon Steel Piping Specialties</v>
          </cell>
        </row>
        <row r="28">
          <cell r="A28">
            <v>4145</v>
          </cell>
          <cell r="B28" t="str">
            <v>Field Fabricated Pipe Hangers and Misc Supports</v>
          </cell>
        </row>
        <row r="29">
          <cell r="A29">
            <v>4150</v>
          </cell>
          <cell r="B29" t="str">
            <v>Shop Fabricated Alloy Pipe</v>
          </cell>
        </row>
        <row r="30">
          <cell r="A30">
            <v>4151</v>
          </cell>
          <cell r="B30" t="str">
            <v>A/G Alloy Pipe and Fittings  - 2" and Under</v>
          </cell>
        </row>
        <row r="31">
          <cell r="A31">
            <v>4152</v>
          </cell>
          <cell r="B31" t="str">
            <v>Install A/G Alloy Pipe Spools</v>
          </cell>
        </row>
        <row r="32">
          <cell r="A32">
            <v>4153</v>
          </cell>
          <cell r="B32" t="str">
            <v>A/G Alloy Rack Pipe and Fittings - 2½" to 6"</v>
          </cell>
        </row>
        <row r="33">
          <cell r="A33">
            <v>4154</v>
          </cell>
          <cell r="B33" t="str">
            <v>A/G Alloy Rack Pipe and Fittings - 8" to 12"</v>
          </cell>
        </row>
        <row r="34">
          <cell r="A34">
            <v>4155</v>
          </cell>
          <cell r="B34" t="str">
            <v>A/G Alloy Rack Pipe and Fittings - 14" to 24"</v>
          </cell>
        </row>
        <row r="35">
          <cell r="A35">
            <v>4156</v>
          </cell>
          <cell r="B35" t="str">
            <v>A/G Alloy Rack Pipe and Fittings - 26" and Larger</v>
          </cell>
        </row>
        <row r="36">
          <cell r="A36">
            <v>4157</v>
          </cell>
          <cell r="B36" t="str">
            <v>A/G Alloy Non-Rack Pipe and Fittings - 2½" to 6"</v>
          </cell>
        </row>
        <row r="37">
          <cell r="A37">
            <v>4158</v>
          </cell>
          <cell r="B37" t="str">
            <v>A/G Alloy Non-Rack Pipe and Fittings - 8" to 12"</v>
          </cell>
        </row>
        <row r="38">
          <cell r="A38">
            <v>4159</v>
          </cell>
          <cell r="B38" t="str">
            <v>A/G Alloy Non-Rack Pipe and Fittings - 14" to 24"</v>
          </cell>
        </row>
        <row r="39">
          <cell r="A39">
            <v>4160</v>
          </cell>
          <cell r="B39" t="str">
            <v>A/G Alloy Non-Rack Pipe and Fittings - 26" &amp; Larger</v>
          </cell>
        </row>
        <row r="40">
          <cell r="A40">
            <v>4161</v>
          </cell>
          <cell r="B40" t="str">
            <v>Alloy Valves - Screwed and Socketweld</v>
          </cell>
        </row>
        <row r="41">
          <cell r="A41">
            <v>4162</v>
          </cell>
          <cell r="B41" t="str">
            <v>Alloy Valves - Flanged and Buttweld</v>
          </cell>
        </row>
        <row r="42">
          <cell r="A42">
            <v>4163</v>
          </cell>
          <cell r="B42" t="str">
            <v>Alloy Piping Specialties</v>
          </cell>
        </row>
        <row r="43">
          <cell r="A43">
            <v>4164</v>
          </cell>
          <cell r="B43" t="str">
            <v>Underground Carbon Steel Pipe and Fittings</v>
          </cell>
        </row>
        <row r="44">
          <cell r="A44">
            <v>4165</v>
          </cell>
          <cell r="B44" t="str">
            <v>Steam Tracing</v>
          </cell>
        </row>
        <row r="45">
          <cell r="A45">
            <v>4166</v>
          </cell>
          <cell r="B45" t="str">
            <v>Revamp and Tie-In Material and Labor</v>
          </cell>
        </row>
        <row r="46">
          <cell r="A46">
            <v>4167</v>
          </cell>
          <cell r="B46" t="str">
            <v>Hangers and Supports</v>
          </cell>
        </row>
        <row r="47">
          <cell r="A47">
            <v>4168</v>
          </cell>
          <cell r="B47" t="str">
            <v>Bolts and Gaskets</v>
          </cell>
        </row>
        <row r="48">
          <cell r="A48">
            <v>4169</v>
          </cell>
          <cell r="B48" t="str">
            <v>Field Stress Relieving</v>
          </cell>
        </row>
        <row r="49">
          <cell r="A49">
            <v>4170</v>
          </cell>
          <cell r="B49" t="str">
            <v>Nondestructive Examination</v>
          </cell>
        </row>
        <row r="50">
          <cell r="A50">
            <v>4180</v>
          </cell>
          <cell r="B50" t="str">
            <v>Equipment Insulation (Hot)</v>
          </cell>
        </row>
        <row r="51">
          <cell r="A51">
            <v>4181</v>
          </cell>
          <cell r="B51" t="str">
            <v>Equipment Insulation (Cold)</v>
          </cell>
        </row>
        <row r="52">
          <cell r="A52">
            <v>4182</v>
          </cell>
          <cell r="B52" t="str">
            <v>Pipe Insulation (Hot)</v>
          </cell>
        </row>
        <row r="53">
          <cell r="A53">
            <v>4183</v>
          </cell>
          <cell r="B53" t="str">
            <v>Pipe Insulation (Cold)</v>
          </cell>
        </row>
        <row r="54">
          <cell r="A54">
            <v>4184</v>
          </cell>
          <cell r="B54" t="str">
            <v>Special Insulation</v>
          </cell>
        </row>
        <row r="55">
          <cell r="A55">
            <v>4185</v>
          </cell>
          <cell r="B55" t="str">
            <v>Duct Insulation</v>
          </cell>
        </row>
        <row r="56">
          <cell r="A56">
            <v>4186</v>
          </cell>
          <cell r="B56" t="str">
            <v>Asbestos Abatement</v>
          </cell>
        </row>
        <row r="57">
          <cell r="A57">
            <v>4195</v>
          </cell>
          <cell r="B57" t="str">
            <v>Testing and Inspection</v>
          </cell>
        </row>
        <row r="58">
          <cell r="A58">
            <v>4196</v>
          </cell>
          <cell r="B58" t="str">
            <v>Scaffolding</v>
          </cell>
        </row>
        <row r="59">
          <cell r="A59">
            <v>4197</v>
          </cell>
          <cell r="B59" t="str">
            <v>Material Handling</v>
          </cell>
        </row>
        <row r="60">
          <cell r="A60">
            <v>4198</v>
          </cell>
          <cell r="B60" t="str">
            <v>Labor Productivity Adjustments</v>
          </cell>
        </row>
        <row r="61">
          <cell r="A61">
            <v>4199</v>
          </cell>
          <cell r="B61" t="str">
            <v>Design Completion Allowance</v>
          </cell>
        </row>
        <row r="62">
          <cell r="A62">
            <v>4209</v>
          </cell>
          <cell r="B62" t="str">
            <v>Civil Demolition</v>
          </cell>
        </row>
        <row r="63">
          <cell r="A63">
            <v>4210</v>
          </cell>
          <cell r="B63" t="str">
            <v>Clearing and Grubbing</v>
          </cell>
        </row>
        <row r="64">
          <cell r="A64">
            <v>4211</v>
          </cell>
          <cell r="B64" t="str">
            <v>Stripping and Rough Grade</v>
          </cell>
        </row>
        <row r="65">
          <cell r="A65">
            <v>4212</v>
          </cell>
          <cell r="B65" t="str">
            <v>Dewatering</v>
          </cell>
        </row>
        <row r="66">
          <cell r="A66">
            <v>4213</v>
          </cell>
          <cell r="B66" t="str">
            <v>Excavation</v>
          </cell>
        </row>
        <row r="67">
          <cell r="A67">
            <v>4214</v>
          </cell>
          <cell r="B67" t="str">
            <v>Backfill</v>
          </cell>
        </row>
        <row r="68">
          <cell r="A68">
            <v>4215</v>
          </cell>
          <cell r="B68" t="str">
            <v>Shoring</v>
          </cell>
        </row>
        <row r="69">
          <cell r="A69">
            <v>4216</v>
          </cell>
          <cell r="B69" t="str">
            <v>Sheet Piling</v>
          </cell>
        </row>
        <row r="70">
          <cell r="A70">
            <v>4217</v>
          </cell>
          <cell r="B70" t="str">
            <v>Load Bearing Piles</v>
          </cell>
        </row>
        <row r="71">
          <cell r="A71">
            <v>4218</v>
          </cell>
          <cell r="B71" t="str">
            <v>Gravity Flow Underground Sewer Pipe - 12" &amp; Under</v>
          </cell>
        </row>
        <row r="72">
          <cell r="A72">
            <v>4219</v>
          </cell>
          <cell r="B72" t="str">
            <v>Gravity Flow Underground Sewer Pipe - 14" to 30"</v>
          </cell>
        </row>
        <row r="73">
          <cell r="A73">
            <v>4220</v>
          </cell>
          <cell r="B73" t="str">
            <v>Gravity Flow Underground Sewer Pipe - 32" to 60"</v>
          </cell>
        </row>
        <row r="74">
          <cell r="A74">
            <v>4221</v>
          </cell>
          <cell r="B74" t="str">
            <v>Gravity Flow Underground Sewer Pipe - 60" &amp; Larger</v>
          </cell>
        </row>
        <row r="75">
          <cell r="A75">
            <v>4222</v>
          </cell>
          <cell r="B75" t="str">
            <v>Utility Piping</v>
          </cell>
        </row>
        <row r="76">
          <cell r="A76">
            <v>4223</v>
          </cell>
          <cell r="B76" t="str">
            <v>Catchbasins and Manholes</v>
          </cell>
        </row>
        <row r="77">
          <cell r="A77">
            <v>4224</v>
          </cell>
          <cell r="B77" t="str">
            <v>Sub Base</v>
          </cell>
        </row>
        <row r="78">
          <cell r="A78">
            <v>4225</v>
          </cell>
          <cell r="B78" t="str">
            <v>Fine Grading</v>
          </cell>
        </row>
        <row r="79">
          <cell r="A79">
            <v>4226</v>
          </cell>
          <cell r="B79" t="str">
            <v>Slope Protection and Linings</v>
          </cell>
        </row>
        <row r="80">
          <cell r="A80">
            <v>4227</v>
          </cell>
          <cell r="B80" t="str">
            <v>Ponds, Canals, and Dikes</v>
          </cell>
        </row>
        <row r="81">
          <cell r="A81">
            <v>4228</v>
          </cell>
          <cell r="B81" t="str">
            <v>Fencing</v>
          </cell>
        </row>
        <row r="82">
          <cell r="A82">
            <v>4229</v>
          </cell>
          <cell r="B82" t="str">
            <v>Railroads</v>
          </cell>
        </row>
        <row r="83">
          <cell r="A83">
            <v>4230</v>
          </cell>
          <cell r="B83" t="str">
            <v>Marine Facilities</v>
          </cell>
        </row>
        <row r="84">
          <cell r="A84">
            <v>4231</v>
          </cell>
          <cell r="B84" t="str">
            <v>Water Wells</v>
          </cell>
        </row>
        <row r="85">
          <cell r="A85">
            <v>4232</v>
          </cell>
          <cell r="B85" t="str">
            <v>Bridges</v>
          </cell>
        </row>
        <row r="86">
          <cell r="A86">
            <v>4233</v>
          </cell>
          <cell r="B86" t="str">
            <v>Landscaping and Ground Cover</v>
          </cell>
        </row>
        <row r="87">
          <cell r="A87">
            <v>4234</v>
          </cell>
          <cell r="B87" t="str">
            <v>Buildings (SF/Type)</v>
          </cell>
        </row>
        <row r="88">
          <cell r="A88">
            <v>4238</v>
          </cell>
          <cell r="B88" t="str">
            <v>Miscellaneous Foundations</v>
          </cell>
        </row>
        <row r="89">
          <cell r="A89">
            <v>4240</v>
          </cell>
          <cell r="B89" t="str">
            <v>Process Equipment Foundations</v>
          </cell>
        </row>
        <row r="90">
          <cell r="A90">
            <v>4241</v>
          </cell>
          <cell r="B90" t="str">
            <v>Slabs On Grade</v>
          </cell>
        </row>
        <row r="91">
          <cell r="A91">
            <v>4242</v>
          </cell>
          <cell r="B91" t="str">
            <v>Asphalt Paving</v>
          </cell>
        </row>
        <row r="92">
          <cell r="A92">
            <v>4243</v>
          </cell>
          <cell r="B92" t="str">
            <v>Concrete Paving</v>
          </cell>
        </row>
        <row r="93">
          <cell r="A93">
            <v>4244</v>
          </cell>
          <cell r="B93" t="str">
            <v>Cooling Tower Foundations</v>
          </cell>
        </row>
        <row r="94">
          <cell r="A94">
            <v>4245</v>
          </cell>
          <cell r="B94" t="str">
            <v>Tank Ringwalls</v>
          </cell>
        </row>
        <row r="95">
          <cell r="A95">
            <v>4246</v>
          </cell>
          <cell r="B95" t="str">
            <v>Concrete Trenches, Pits, and Boxes</v>
          </cell>
        </row>
        <row r="96">
          <cell r="A96">
            <v>4247</v>
          </cell>
          <cell r="B96" t="str">
            <v>Seal Slabs</v>
          </cell>
        </row>
        <row r="97">
          <cell r="A97">
            <v>4248</v>
          </cell>
          <cell r="B97" t="str">
            <v>Drilled Footings</v>
          </cell>
        </row>
        <row r="98">
          <cell r="A98">
            <v>4249</v>
          </cell>
          <cell r="B98" t="str">
            <v>Concrete Specialties</v>
          </cell>
        </row>
        <row r="99">
          <cell r="A99">
            <v>4250</v>
          </cell>
          <cell r="B99" t="str">
            <v>Grouting</v>
          </cell>
        </row>
        <row r="100">
          <cell r="A100">
            <v>4251</v>
          </cell>
          <cell r="B100" t="str">
            <v>Fireproofing (All Plant Facilities Except Buildings)</v>
          </cell>
        </row>
        <row r="101">
          <cell r="A101">
            <v>4260</v>
          </cell>
          <cell r="B101" t="str">
            <v>Painting (All Plant Facilities Except Buildings)</v>
          </cell>
        </row>
        <row r="102">
          <cell r="A102">
            <v>4261</v>
          </cell>
          <cell r="B102" t="str">
            <v>Specialty Coatings</v>
          </cell>
        </row>
        <row r="103">
          <cell r="A103">
            <v>4295</v>
          </cell>
          <cell r="B103" t="str">
            <v>Testing and Inspection</v>
          </cell>
        </row>
        <row r="104">
          <cell r="A104">
            <v>4296</v>
          </cell>
          <cell r="B104" t="str">
            <v>Scaffolding</v>
          </cell>
        </row>
        <row r="105">
          <cell r="A105">
            <v>4297</v>
          </cell>
          <cell r="B105" t="str">
            <v>Material Handling</v>
          </cell>
        </row>
        <row r="106">
          <cell r="A106">
            <v>4298</v>
          </cell>
          <cell r="B106" t="str">
            <v>Labor Productivity Adjustments</v>
          </cell>
        </row>
        <row r="107">
          <cell r="A107">
            <v>4299</v>
          </cell>
          <cell r="B107" t="str">
            <v>Design Completion Allowance</v>
          </cell>
        </row>
        <row r="108">
          <cell r="A108">
            <v>4309</v>
          </cell>
          <cell r="B108" t="str">
            <v>Structural Demolition</v>
          </cell>
        </row>
        <row r="109">
          <cell r="A109">
            <v>4310</v>
          </cell>
          <cell r="B109" t="str">
            <v>Steel Structures &amp; Encl Mat'l-Under 17#/LF (light)</v>
          </cell>
        </row>
        <row r="110">
          <cell r="A110">
            <v>4311</v>
          </cell>
          <cell r="B110" t="str">
            <v>Steel Structures &amp; Encl Mat'l-17# to 45#/LF (heavy)</v>
          </cell>
        </row>
        <row r="111">
          <cell r="A111">
            <v>4312</v>
          </cell>
          <cell r="B111" t="str">
            <v>Steel Structures - Over 45#/LF</v>
          </cell>
        </row>
        <row r="112">
          <cell r="A112">
            <v>4313</v>
          </cell>
          <cell r="B112" t="str">
            <v>Platforms, Ladders, Stairs, and Handrails</v>
          </cell>
        </row>
        <row r="113">
          <cell r="A113">
            <v>4314</v>
          </cell>
          <cell r="B113" t="str">
            <v>Metal Decking</v>
          </cell>
        </row>
        <row r="114">
          <cell r="A114">
            <v>4315</v>
          </cell>
          <cell r="B114" t="str">
            <v>Steel Pipe Stanchions</v>
          </cell>
        </row>
        <row r="115">
          <cell r="A115">
            <v>4316</v>
          </cell>
          <cell r="B115" t="str">
            <v>Miscellaneous Steel</v>
          </cell>
        </row>
        <row r="116">
          <cell r="A116">
            <v>4317</v>
          </cell>
          <cell r="B116" t="str">
            <v>Other Structural Material</v>
          </cell>
        </row>
        <row r="117">
          <cell r="A117">
            <v>4318</v>
          </cell>
          <cell r="B117" t="str">
            <v>Precast Pipe Stanchions</v>
          </cell>
        </row>
        <row r="118">
          <cell r="A118">
            <v>4319</v>
          </cell>
          <cell r="B118" t="str">
            <v>Concrete Structures Poured In Place</v>
          </cell>
        </row>
        <row r="119">
          <cell r="A119">
            <v>4320</v>
          </cell>
          <cell r="B119" t="str">
            <v>Precast Concrete Structures</v>
          </cell>
        </row>
        <row r="120">
          <cell r="A120">
            <v>4330</v>
          </cell>
          <cell r="B120" t="str">
            <v>Atmospheric Tanks (Steel, Concrete, Fiberglass, Etc.)</v>
          </cell>
        </row>
        <row r="121">
          <cell r="A121">
            <v>4331</v>
          </cell>
          <cell r="B121" t="str">
            <v>Tank Insulation</v>
          </cell>
        </row>
        <row r="122">
          <cell r="A122">
            <v>4395</v>
          </cell>
          <cell r="B122" t="str">
            <v>Testing and Inspection</v>
          </cell>
        </row>
        <row r="123">
          <cell r="A123">
            <v>4396</v>
          </cell>
          <cell r="B123" t="str">
            <v>Scaffolding</v>
          </cell>
        </row>
        <row r="124">
          <cell r="A124">
            <v>4397</v>
          </cell>
          <cell r="B124" t="str">
            <v>Material Handling</v>
          </cell>
        </row>
        <row r="125">
          <cell r="A125">
            <v>4398</v>
          </cell>
          <cell r="B125" t="str">
            <v>Labor Productivity Adjustments</v>
          </cell>
        </row>
        <row r="126">
          <cell r="A126">
            <v>4399</v>
          </cell>
          <cell r="B126" t="str">
            <v>Design Completion Allowance</v>
          </cell>
        </row>
        <row r="127">
          <cell r="A127">
            <v>4410</v>
          </cell>
          <cell r="B127" t="str">
            <v>Electrical Demolition</v>
          </cell>
        </row>
        <row r="128">
          <cell r="A128">
            <v>4411</v>
          </cell>
          <cell r="B128" t="str">
            <v>Distrubution Equip (Substations, 15KV Switchgear)</v>
          </cell>
        </row>
        <row r="129">
          <cell r="A129">
            <v>4412</v>
          </cell>
          <cell r="B129" t="str">
            <v>Power Equipment (5KV, 600V MCC's, Switchgear)</v>
          </cell>
        </row>
        <row r="130">
          <cell r="A130">
            <v>4413</v>
          </cell>
          <cell r="B130" t="str">
            <v>Emergency and Standby Equipment</v>
          </cell>
        </row>
        <row r="131">
          <cell r="A131">
            <v>4414</v>
          </cell>
          <cell r="B131" t="str">
            <v>Lighting Equipment</v>
          </cell>
        </row>
        <row r="132">
          <cell r="A132">
            <v>4415</v>
          </cell>
          <cell r="B132" t="str">
            <v>Conduit</v>
          </cell>
        </row>
        <row r="133">
          <cell r="A133">
            <v>4416</v>
          </cell>
          <cell r="B133" t="str">
            <v>Transformers</v>
          </cell>
        </row>
        <row r="134">
          <cell r="A134">
            <v>4417</v>
          </cell>
          <cell r="B134" t="str">
            <v>Breakers/Panelboards</v>
          </cell>
        </row>
        <row r="135">
          <cell r="A135">
            <v>4418</v>
          </cell>
          <cell r="B135" t="str">
            <v>Miscellaneous Electrical Equipment</v>
          </cell>
        </row>
        <row r="136">
          <cell r="A136">
            <v>4419</v>
          </cell>
          <cell r="B136" t="str">
            <v>Cable Tray Systems</v>
          </cell>
        </row>
        <row r="137">
          <cell r="A137">
            <v>4420</v>
          </cell>
          <cell r="B137" t="str">
            <v>Terminal Box/Junction Box</v>
          </cell>
        </row>
        <row r="138">
          <cell r="A138">
            <v>4421</v>
          </cell>
          <cell r="B138" t="str">
            <v>Wire and Cable</v>
          </cell>
        </row>
        <row r="139">
          <cell r="A139">
            <v>4422</v>
          </cell>
          <cell r="B139" t="str">
            <v>Miscellaneous Support Materials</v>
          </cell>
        </row>
        <row r="140">
          <cell r="A140">
            <v>4424</v>
          </cell>
          <cell r="B140" t="str">
            <v>Connections</v>
          </cell>
        </row>
        <row r="141">
          <cell r="A141">
            <v>4425</v>
          </cell>
          <cell r="B141" t="str">
            <v>Motor Control Equipment</v>
          </cell>
        </row>
        <row r="142">
          <cell r="A142">
            <v>4427</v>
          </cell>
          <cell r="B142" t="str">
            <v>Grounding Systems</v>
          </cell>
        </row>
        <row r="143">
          <cell r="A143">
            <v>4428</v>
          </cell>
          <cell r="B143" t="str">
            <v>Cathodic Protection</v>
          </cell>
        </row>
        <row r="144">
          <cell r="A144">
            <v>4429</v>
          </cell>
          <cell r="B144" t="str">
            <v>Electric Heat Tracing</v>
          </cell>
        </row>
        <row r="145">
          <cell r="A145">
            <v>4431</v>
          </cell>
          <cell r="B145" t="str">
            <v>Underground Concrete Duct Bank and Vaults</v>
          </cell>
        </row>
        <row r="146">
          <cell r="A146">
            <v>4474</v>
          </cell>
          <cell r="B146" t="str">
            <v>Asbestos Abatement</v>
          </cell>
        </row>
        <row r="147">
          <cell r="A147">
            <v>4493</v>
          </cell>
          <cell r="B147" t="str">
            <v>Nameplates</v>
          </cell>
        </row>
        <row r="148">
          <cell r="A148">
            <v>4495</v>
          </cell>
          <cell r="B148" t="str">
            <v>Testing and Inspection/Start-Up Assistance</v>
          </cell>
        </row>
        <row r="149">
          <cell r="A149">
            <v>4496</v>
          </cell>
          <cell r="B149" t="str">
            <v>Scaffolding</v>
          </cell>
        </row>
        <row r="150">
          <cell r="A150">
            <v>4497</v>
          </cell>
          <cell r="B150" t="str">
            <v>Material Handling</v>
          </cell>
        </row>
        <row r="151">
          <cell r="A151">
            <v>4498</v>
          </cell>
          <cell r="B151" t="str">
            <v>Labor Productivity Adjustments</v>
          </cell>
        </row>
        <row r="152">
          <cell r="A152">
            <v>4499</v>
          </cell>
          <cell r="B152" t="str">
            <v>Design Completion Allowance</v>
          </cell>
        </row>
        <row r="153">
          <cell r="A153">
            <v>4510</v>
          </cell>
          <cell r="B153" t="str">
            <v>Instrument Demolition</v>
          </cell>
        </row>
        <row r="154">
          <cell r="A154">
            <v>4511</v>
          </cell>
          <cell r="B154" t="str">
            <v>Instrument Supports</v>
          </cell>
        </row>
        <row r="155">
          <cell r="A155">
            <v>4512</v>
          </cell>
          <cell r="B155" t="str">
            <v>Process Indicators</v>
          </cell>
        </row>
        <row r="156">
          <cell r="A156">
            <v>4513</v>
          </cell>
          <cell r="B156" t="str">
            <v>Field Controllers and Indicators</v>
          </cell>
        </row>
        <row r="157">
          <cell r="A157">
            <v>4514</v>
          </cell>
          <cell r="B157" t="str">
            <v>Field Switches</v>
          </cell>
        </row>
        <row r="158">
          <cell r="A158">
            <v>4515</v>
          </cell>
          <cell r="B158" t="str">
            <v>Transmitters and Primary Elements</v>
          </cell>
        </row>
        <row r="159">
          <cell r="A159">
            <v>4516</v>
          </cell>
          <cell r="B159" t="str">
            <v>Process Analyzers</v>
          </cell>
        </row>
        <row r="160">
          <cell r="A160">
            <v>4517</v>
          </cell>
          <cell r="B160" t="str">
            <v>Miscellaneous Devices</v>
          </cell>
        </row>
        <row r="161">
          <cell r="A161">
            <v>4518</v>
          </cell>
          <cell r="B161" t="str">
            <v>Control Valves</v>
          </cell>
        </row>
        <row r="162">
          <cell r="A162">
            <v>4519</v>
          </cell>
          <cell r="B162" t="str">
            <v>Relief Valves</v>
          </cell>
        </row>
        <row r="163">
          <cell r="A163">
            <v>4520</v>
          </cell>
          <cell r="B163" t="str">
            <v>Instrument Enclosures</v>
          </cell>
        </row>
        <row r="164">
          <cell r="A164">
            <v>4530</v>
          </cell>
          <cell r="B164" t="str">
            <v>Instrument Conduit Systems, Raceway</v>
          </cell>
        </row>
        <row r="165">
          <cell r="A165">
            <v>4531</v>
          </cell>
          <cell r="B165" t="str">
            <v>Instrument Tray Systems</v>
          </cell>
        </row>
        <row r="166">
          <cell r="A166">
            <v>4540</v>
          </cell>
          <cell r="B166" t="str">
            <v>Instrument Junction Boxes</v>
          </cell>
        </row>
        <row r="167">
          <cell r="A167">
            <v>4550</v>
          </cell>
          <cell r="B167" t="str">
            <v>Multi-Tube Bundles</v>
          </cell>
        </row>
        <row r="168">
          <cell r="A168">
            <v>4551</v>
          </cell>
          <cell r="B168" t="str">
            <v>Control Tubing</v>
          </cell>
        </row>
        <row r="169">
          <cell r="A169">
            <v>4560</v>
          </cell>
          <cell r="B169" t="str">
            <v>Multi-Pair Cable</v>
          </cell>
        </row>
        <row r="170">
          <cell r="A170">
            <v>4561</v>
          </cell>
          <cell r="B170" t="str">
            <v>Single Pair Cable</v>
          </cell>
        </row>
        <row r="171">
          <cell r="A171">
            <v>4562</v>
          </cell>
          <cell r="B171" t="str">
            <v>Instrument Terminations</v>
          </cell>
        </row>
        <row r="172">
          <cell r="A172">
            <v>4570</v>
          </cell>
          <cell r="B172" t="str">
            <v>Instrument Air Piping</v>
          </cell>
        </row>
        <row r="173">
          <cell r="A173">
            <v>4571</v>
          </cell>
          <cell r="B173" t="str">
            <v>Instrument Process Piping</v>
          </cell>
        </row>
        <row r="174">
          <cell r="A174">
            <v>4572</v>
          </cell>
          <cell r="B174" t="str">
            <v>Instrument Steam and Condensate Piping</v>
          </cell>
        </row>
        <row r="175">
          <cell r="A175">
            <v>4573</v>
          </cell>
          <cell r="B175" t="str">
            <v>Instrument Steam Tracing and Insulation</v>
          </cell>
        </row>
        <row r="176">
          <cell r="A176">
            <v>4574</v>
          </cell>
          <cell r="B176" t="str">
            <v>Asbestos Abatement</v>
          </cell>
        </row>
        <row r="177">
          <cell r="A177">
            <v>4580</v>
          </cell>
          <cell r="B177" t="str">
            <v>Field Control Panels, Racks and Shelters</v>
          </cell>
        </row>
        <row r="178">
          <cell r="A178">
            <v>4581</v>
          </cell>
          <cell r="B178" t="str">
            <v>Control Room Panels, Building Modifications</v>
          </cell>
        </row>
        <row r="179">
          <cell r="A179">
            <v>4582</v>
          </cell>
          <cell r="B179" t="str">
            <v>Panel Instrumentation</v>
          </cell>
        </row>
        <row r="180">
          <cell r="A180">
            <v>4590</v>
          </cell>
          <cell r="B180" t="str">
            <v>Distributed Controls, Computer Equipment</v>
          </cell>
        </row>
        <row r="181">
          <cell r="A181">
            <v>4591</v>
          </cell>
          <cell r="B181" t="str">
            <v>Calibration and Checkout</v>
          </cell>
        </row>
        <row r="182">
          <cell r="A182">
            <v>4593</v>
          </cell>
          <cell r="B182" t="str">
            <v>Nameplates</v>
          </cell>
        </row>
        <row r="183">
          <cell r="A183">
            <v>4596</v>
          </cell>
          <cell r="B183" t="str">
            <v>Scaffolding</v>
          </cell>
        </row>
        <row r="184">
          <cell r="A184">
            <v>4597</v>
          </cell>
          <cell r="B184" t="str">
            <v>Material Handling</v>
          </cell>
        </row>
        <row r="185">
          <cell r="A185">
            <v>4598</v>
          </cell>
          <cell r="B185" t="str">
            <v>Labor Productivity Adjustments</v>
          </cell>
        </row>
        <row r="186">
          <cell r="A186">
            <v>4599</v>
          </cell>
          <cell r="B186" t="str">
            <v>Design Completion Allowance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Components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 She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al"/>
      <sheetName val="Manual"/>
      <sheetName val="FAQ"/>
      <sheetName val="Questionnaire"/>
      <sheetName val="GE Data"/>
      <sheetName val="Customer Data"/>
      <sheetName val="PartsFlow"/>
      <sheetName val="Offer Comp."/>
      <sheetName val="Self Perf. Chart"/>
      <sheetName val="Accumulated Offer"/>
      <sheetName val="YearByYear"/>
      <sheetName val="Self-Perf Itemization"/>
      <sheetName val="Offer Comp. Chart"/>
      <sheetName val="Questionnaire_Output"/>
      <sheetName val="PartsData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7">
          <cell r="F67">
            <v>0</v>
          </cell>
        </row>
      </sheetData>
      <sheetData sheetId="5" refreshError="1">
        <row r="10">
          <cell r="F10">
            <v>2007</v>
          </cell>
        </row>
        <row r="11">
          <cell r="F11" t="str">
            <v>Q2</v>
          </cell>
        </row>
        <row r="12">
          <cell r="F12">
            <v>10</v>
          </cell>
        </row>
        <row r="13">
          <cell r="F13">
            <v>1</v>
          </cell>
        </row>
        <row r="14">
          <cell r="F14">
            <v>0</v>
          </cell>
        </row>
        <row r="20">
          <cell r="F20" t="str">
            <v>Hours</v>
          </cell>
        </row>
        <row r="48">
          <cell r="F48">
            <v>12000</v>
          </cell>
        </row>
        <row r="49">
          <cell r="F49">
            <v>24000</v>
          </cell>
        </row>
        <row r="50">
          <cell r="F50">
            <v>48000</v>
          </cell>
        </row>
        <row r="57">
          <cell r="B57" t="str">
            <v>Turbine Identification</v>
          </cell>
        </row>
        <row r="58">
          <cell r="C58">
            <v>4000</v>
          </cell>
          <cell r="E58">
            <v>12000</v>
          </cell>
          <cell r="F58">
            <v>0</v>
          </cell>
          <cell r="G58">
            <v>0</v>
          </cell>
          <cell r="H58">
            <v>0</v>
          </cell>
          <cell r="I58" t="str">
            <v>Yes</v>
          </cell>
        </row>
        <row r="59">
          <cell r="I59" t="str">
            <v>Yes</v>
          </cell>
        </row>
        <row r="60">
          <cell r="I60" t="str">
            <v>Yes</v>
          </cell>
        </row>
        <row r="61">
          <cell r="I61" t="str">
            <v>Yes</v>
          </cell>
        </row>
        <row r="62">
          <cell r="I62" t="str">
            <v>Yes</v>
          </cell>
        </row>
        <row r="63">
          <cell r="I63" t="str">
            <v>Yes</v>
          </cell>
        </row>
        <row r="64">
          <cell r="I64" t="str">
            <v>Yes</v>
          </cell>
        </row>
        <row r="65">
          <cell r="I65" t="str">
            <v>Yes</v>
          </cell>
        </row>
        <row r="68">
          <cell r="B68" t="str">
            <v>Enter by how many gas turbines the steam turbines(s) get fed and select with which gas turbine the outage should be performed.</v>
          </cell>
        </row>
        <row r="70">
          <cell r="B70" t="str">
            <v>Steam Turbine History</v>
          </cell>
        </row>
        <row r="72">
          <cell r="D72" t="str">
            <v>Steam Turbine</v>
          </cell>
          <cell r="E72" t="str">
            <v>Fed by how many Gas Turbines?</v>
          </cell>
          <cell r="F72" t="str">
            <v>Outage with which GT?</v>
          </cell>
        </row>
        <row r="73">
          <cell r="D73" t="str">
            <v>Steam Turbine 1</v>
          </cell>
          <cell r="E73">
            <v>1</v>
          </cell>
          <cell r="F73">
            <v>297760</v>
          </cell>
        </row>
        <row r="74">
          <cell r="D74" t="str">
            <v>Steam Turbine 2</v>
          </cell>
        </row>
        <row r="75">
          <cell r="D75" t="str">
            <v>Steam Turbine 3</v>
          </cell>
        </row>
        <row r="76">
          <cell r="D76" t="str">
            <v>Steam Turbine 4</v>
          </cell>
        </row>
        <row r="77">
          <cell r="D77" t="str">
            <v>Steam Turbine 5</v>
          </cell>
        </row>
        <row r="78">
          <cell r="D78" t="str">
            <v>Steam Turbine 6</v>
          </cell>
        </row>
        <row r="79">
          <cell r="D79" t="str">
            <v>Steam Turbine 7</v>
          </cell>
        </row>
        <row r="80">
          <cell r="D80" t="str">
            <v>Steam Turbine 8</v>
          </cell>
        </row>
        <row r="81">
          <cell r="G81">
            <v>1</v>
          </cell>
        </row>
        <row r="92">
          <cell r="B92" t="str">
            <v>10P ST MINOR PARTS &amp; CONS.</v>
          </cell>
        </row>
        <row r="96">
          <cell r="B96" t="str">
            <v>20P ST MINOR PARTS &amp; CONS.</v>
          </cell>
        </row>
        <row r="100">
          <cell r="B100" t="str">
            <v>30P ST MINOR PARTS &amp; CONS.</v>
          </cell>
        </row>
        <row r="104">
          <cell r="B104" t="str">
            <v>40P ST MINOR PARTS &amp; CONS.</v>
          </cell>
          <cell r="C104" t="str">
            <v>n/a</v>
          </cell>
          <cell r="E104" t="str">
            <v>n/a</v>
          </cell>
        </row>
        <row r="105">
          <cell r="C105" t="str">
            <v>n/a</v>
          </cell>
          <cell r="E105" t="str">
            <v>n/a</v>
          </cell>
        </row>
        <row r="109">
          <cell r="C109">
            <v>0</v>
          </cell>
          <cell r="E109">
            <v>4</v>
          </cell>
        </row>
        <row r="110">
          <cell r="C110">
            <v>0</v>
          </cell>
          <cell r="E110">
            <v>3</v>
          </cell>
        </row>
        <row r="111">
          <cell r="C111">
            <v>0</v>
          </cell>
          <cell r="E111">
            <v>3</v>
          </cell>
        </row>
        <row r="112">
          <cell r="C112">
            <v>0</v>
          </cell>
          <cell r="E112">
            <v>3</v>
          </cell>
        </row>
        <row r="114">
          <cell r="C114">
            <v>0</v>
          </cell>
          <cell r="E114">
            <v>3</v>
          </cell>
        </row>
        <row r="115">
          <cell r="C115">
            <v>0</v>
          </cell>
          <cell r="E115">
            <v>3</v>
          </cell>
        </row>
        <row r="116">
          <cell r="B116" t="str">
            <v>BUCKETS: STAGE 3</v>
          </cell>
          <cell r="C116">
            <v>0</v>
          </cell>
          <cell r="D116">
            <v>3</v>
          </cell>
          <cell r="E116">
            <v>3</v>
          </cell>
          <cell r="F116">
            <v>251552</v>
          </cell>
          <cell r="G116">
            <v>251552</v>
          </cell>
          <cell r="H116">
            <v>2520493.6</v>
          </cell>
          <cell r="I116">
            <v>2520493.6</v>
          </cell>
        </row>
        <row r="117">
          <cell r="C117">
            <v>0</v>
          </cell>
          <cell r="E117">
            <v>2</v>
          </cell>
        </row>
        <row r="118">
          <cell r="C118">
            <v>0</v>
          </cell>
          <cell r="E118">
            <v>2</v>
          </cell>
        </row>
        <row r="119">
          <cell r="B119" t="str">
            <v>NOZZLES: STAGE 3</v>
          </cell>
          <cell r="C119">
            <v>0</v>
          </cell>
          <cell r="D119">
            <v>3</v>
          </cell>
          <cell r="E119">
            <v>3</v>
          </cell>
          <cell r="F119">
            <v>56864</v>
          </cell>
          <cell r="G119">
            <v>56864</v>
          </cell>
          <cell r="H119">
            <v>1642250.4000000001</v>
          </cell>
          <cell r="I119">
            <v>1642250.4000000001</v>
          </cell>
        </row>
        <row r="120">
          <cell r="C120">
            <v>0</v>
          </cell>
          <cell r="E120">
            <v>2</v>
          </cell>
        </row>
        <row r="121">
          <cell r="C121">
            <v>0</v>
          </cell>
          <cell r="E121">
            <v>2</v>
          </cell>
        </row>
        <row r="122">
          <cell r="B122" t="str">
            <v>SHROUDS: STAGE 3</v>
          </cell>
          <cell r="C122">
            <v>0</v>
          </cell>
          <cell r="D122">
            <v>3</v>
          </cell>
          <cell r="E122">
            <v>3</v>
          </cell>
          <cell r="F122">
            <v>73159.199999999997</v>
          </cell>
          <cell r="G122">
            <v>73159.199999999997</v>
          </cell>
          <cell r="H122">
            <v>467299.2</v>
          </cell>
          <cell r="I122">
            <v>467299.2</v>
          </cell>
        </row>
        <row r="132">
          <cell r="B132" t="str">
            <v>FUEL NOZZLE ASMBY</v>
          </cell>
        </row>
        <row r="133">
          <cell r="B133" t="str">
            <v>COMBUSTION LINERS</v>
          </cell>
        </row>
        <row r="134">
          <cell r="B134" t="str">
            <v>TRANSITION PIECES</v>
          </cell>
        </row>
        <row r="135">
          <cell r="B135" t="str">
            <v>FUEL NOZZLE TIPS</v>
          </cell>
        </row>
        <row r="137">
          <cell r="B137" t="str">
            <v>BUCKETS: STAGE 1</v>
          </cell>
        </row>
        <row r="138">
          <cell r="B138" t="str">
            <v>BUCKETS: STAGE 2</v>
          </cell>
        </row>
        <row r="139">
          <cell r="B139" t="str">
            <v>BUCKETS: STAGE 3</v>
          </cell>
          <cell r="C139" t="str">
            <v>Leave in GT</v>
          </cell>
          <cell r="D139" t="str">
            <v>Repair</v>
          </cell>
          <cell r="E139" t="str">
            <v>Repair</v>
          </cell>
          <cell r="F139" t="str">
            <v>Repair</v>
          </cell>
          <cell r="G139" t="str">
            <v>Repair</v>
          </cell>
          <cell r="H139" t="str">
            <v>Repair</v>
          </cell>
          <cell r="I139" t="str">
            <v>Repair</v>
          </cell>
        </row>
        <row r="140">
          <cell r="B140" t="str">
            <v>NOZZLES: STAGE 1</v>
          </cell>
        </row>
        <row r="141">
          <cell r="B141" t="str">
            <v>NOZZLES: STAGE 2</v>
          </cell>
        </row>
        <row r="142">
          <cell r="B142" t="str">
            <v>NOZZLES: STAGE 3</v>
          </cell>
          <cell r="C142" t="str">
            <v>Leave in GT</v>
          </cell>
          <cell r="D142" t="str">
            <v>Repair</v>
          </cell>
          <cell r="E142" t="str">
            <v>Repair</v>
          </cell>
          <cell r="F142" t="str">
            <v>Repair</v>
          </cell>
          <cell r="G142" t="str">
            <v>Repair</v>
          </cell>
          <cell r="H142" t="str">
            <v>Repair</v>
          </cell>
          <cell r="I142" t="str">
            <v>Repair</v>
          </cell>
        </row>
        <row r="143">
          <cell r="B143" t="str">
            <v>SHROUDS: STAGE 1</v>
          </cell>
        </row>
        <row r="144">
          <cell r="B144" t="str">
            <v>SHROUDS: STAGE 2</v>
          </cell>
        </row>
        <row r="145">
          <cell r="B145" t="str">
            <v>SHROUDS: STAGE 3</v>
          </cell>
          <cell r="C145" t="str">
            <v>Leave in GT</v>
          </cell>
          <cell r="D145" t="str">
            <v>Repair</v>
          </cell>
          <cell r="E145" t="str">
            <v>Repair</v>
          </cell>
          <cell r="F145" t="str">
            <v>Repair</v>
          </cell>
          <cell r="G145" t="str">
            <v>Repair</v>
          </cell>
          <cell r="H145" t="str">
            <v>Repair</v>
          </cell>
          <cell r="I145" t="str">
            <v>Repair</v>
          </cell>
        </row>
        <row r="152">
          <cell r="I152" t="str">
            <v>BUCKETS: STAGE 3</v>
          </cell>
        </row>
        <row r="153">
          <cell r="B153" t="str">
            <v>Total Intervals</v>
          </cell>
          <cell r="I153">
            <v>3</v>
          </cell>
        </row>
        <row r="154">
          <cell r="I154">
            <v>0</v>
          </cell>
        </row>
        <row r="161">
          <cell r="B161">
            <v>0</v>
          </cell>
        </row>
        <row r="162">
          <cell r="B162" t="str">
            <v>Inventory 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No Part</v>
          </cell>
          <cell r="H162" t="str">
            <v>No Part</v>
          </cell>
          <cell r="I162" t="str">
            <v>No Part</v>
          </cell>
        </row>
        <row r="163">
          <cell r="C163" t="str">
            <v>No Part</v>
          </cell>
          <cell r="D163" t="str">
            <v>No Part</v>
          </cell>
          <cell r="E163" t="str">
            <v>No Part</v>
          </cell>
          <cell r="F163" t="str">
            <v>No Part</v>
          </cell>
          <cell r="G163" t="str">
            <v>No Part</v>
          </cell>
          <cell r="H163" t="str">
            <v>No Part</v>
          </cell>
          <cell r="I163" t="str">
            <v>No Part</v>
          </cell>
        </row>
        <row r="164">
          <cell r="C164" t="str">
            <v>No Part</v>
          </cell>
          <cell r="D164" t="str">
            <v>No Part</v>
          </cell>
          <cell r="E164" t="str">
            <v>No Part</v>
          </cell>
          <cell r="F164" t="str">
            <v>No Part</v>
          </cell>
          <cell r="G164" t="str">
            <v>No Part</v>
          </cell>
          <cell r="H164" t="str">
            <v>No Part</v>
          </cell>
          <cell r="I164" t="str">
            <v>No Part</v>
          </cell>
        </row>
        <row r="165">
          <cell r="C165" t="str">
            <v>No Part</v>
          </cell>
          <cell r="D165" t="str">
            <v>No Part</v>
          </cell>
          <cell r="E165" t="str">
            <v>No Part</v>
          </cell>
          <cell r="F165" t="str">
            <v>No Part</v>
          </cell>
          <cell r="G165" t="str">
            <v>No Part</v>
          </cell>
          <cell r="H165" t="str">
            <v>No Part</v>
          </cell>
          <cell r="I165" t="str">
            <v>No Part</v>
          </cell>
        </row>
        <row r="166">
          <cell r="C166" t="str">
            <v>No Part</v>
          </cell>
          <cell r="D166" t="str">
            <v>No Part</v>
          </cell>
          <cell r="E166" t="str">
            <v>No Part</v>
          </cell>
          <cell r="F166" t="str">
            <v>No Part</v>
          </cell>
          <cell r="G166" t="str">
            <v>No Part</v>
          </cell>
          <cell r="H166" t="str">
            <v>No Part</v>
          </cell>
          <cell r="I166" t="str">
            <v>No Part</v>
          </cell>
        </row>
        <row r="167">
          <cell r="C167" t="str">
            <v>No Part</v>
          </cell>
          <cell r="D167" t="str">
            <v>No Part</v>
          </cell>
          <cell r="E167" t="str">
            <v>No Part</v>
          </cell>
          <cell r="F167" t="str">
            <v>No Part</v>
          </cell>
          <cell r="G167" t="str">
            <v>No Part</v>
          </cell>
          <cell r="H167" t="str">
            <v>No Part</v>
          </cell>
          <cell r="I167" t="str">
            <v>No Part</v>
          </cell>
        </row>
        <row r="168">
          <cell r="C168" t="str">
            <v>No Part</v>
          </cell>
          <cell r="D168" t="str">
            <v>No Part</v>
          </cell>
          <cell r="E168" t="str">
            <v>No Part</v>
          </cell>
          <cell r="F168" t="str">
            <v>No Part</v>
          </cell>
          <cell r="G168" t="str">
            <v>No Part</v>
          </cell>
          <cell r="H168" t="str">
            <v>No Part</v>
          </cell>
          <cell r="I168" t="str">
            <v>No Part</v>
          </cell>
        </row>
        <row r="169">
          <cell r="C169" t="str">
            <v>No Part</v>
          </cell>
          <cell r="D169" t="str">
            <v>No Part</v>
          </cell>
          <cell r="E169" t="str">
            <v>No Part</v>
          </cell>
          <cell r="F169" t="str">
            <v>No Part</v>
          </cell>
          <cell r="G169" t="str">
            <v>No Part</v>
          </cell>
          <cell r="H169" t="str">
            <v>No Part</v>
          </cell>
          <cell r="I169" t="str">
            <v>No Part</v>
          </cell>
        </row>
        <row r="174">
          <cell r="E174" t="str">
            <v>NOZZLES: STAGE 3</v>
          </cell>
          <cell r="H174" t="str">
            <v>SHROUDS: STAGE 3</v>
          </cell>
        </row>
        <row r="175">
          <cell r="B175" t="str">
            <v>Total Intervals</v>
          </cell>
          <cell r="E175">
            <v>3</v>
          </cell>
          <cell r="H175">
            <v>3</v>
          </cell>
        </row>
        <row r="176">
          <cell r="E176">
            <v>0</v>
          </cell>
          <cell r="H176">
            <v>0</v>
          </cell>
        </row>
        <row r="183">
          <cell r="B183">
            <v>0</v>
          </cell>
        </row>
        <row r="184">
          <cell r="B184" t="str">
            <v>Inventory 1</v>
          </cell>
          <cell r="C184" t="str">
            <v>No Part</v>
          </cell>
          <cell r="D184" t="str">
            <v>No Part</v>
          </cell>
          <cell r="E184" t="str">
            <v>No Part</v>
          </cell>
          <cell r="F184" t="str">
            <v>No Part</v>
          </cell>
          <cell r="G184" t="str">
            <v>No Part</v>
          </cell>
          <cell r="H184" t="str">
            <v>No Part</v>
          </cell>
        </row>
        <row r="185">
          <cell r="C185" t="str">
            <v>No Part</v>
          </cell>
          <cell r="D185" t="str">
            <v>No Part</v>
          </cell>
          <cell r="E185" t="str">
            <v>No Part</v>
          </cell>
          <cell r="F185" t="str">
            <v>No Part</v>
          </cell>
          <cell r="G185" t="str">
            <v>No Part</v>
          </cell>
          <cell r="H185" t="str">
            <v>No Part</v>
          </cell>
        </row>
        <row r="186">
          <cell r="C186" t="str">
            <v>No Part</v>
          </cell>
          <cell r="D186" t="str">
            <v>No Part</v>
          </cell>
          <cell r="E186" t="str">
            <v>No Part</v>
          </cell>
          <cell r="F186" t="str">
            <v>No Part</v>
          </cell>
          <cell r="G186" t="str">
            <v>No Part</v>
          </cell>
          <cell r="H186" t="str">
            <v>No Part</v>
          </cell>
        </row>
        <row r="187">
          <cell r="C187" t="str">
            <v>No Part</v>
          </cell>
          <cell r="D187" t="str">
            <v>No Part</v>
          </cell>
          <cell r="E187" t="str">
            <v>No Part</v>
          </cell>
          <cell r="F187" t="str">
            <v>No Part</v>
          </cell>
          <cell r="G187" t="str">
            <v>No Part</v>
          </cell>
          <cell r="H187" t="str">
            <v>No Part</v>
          </cell>
        </row>
        <row r="188">
          <cell r="C188" t="str">
            <v>No Part</v>
          </cell>
          <cell r="D188" t="str">
            <v>No Part</v>
          </cell>
          <cell r="E188" t="str">
            <v>No Part</v>
          </cell>
          <cell r="F188" t="str">
            <v>No Part</v>
          </cell>
          <cell r="G188" t="str">
            <v>No Part</v>
          </cell>
          <cell r="H188" t="str">
            <v>No Part</v>
          </cell>
        </row>
        <row r="189">
          <cell r="C189" t="str">
            <v>No Part</v>
          </cell>
          <cell r="D189" t="str">
            <v>No Part</v>
          </cell>
          <cell r="E189" t="str">
            <v>No Part</v>
          </cell>
          <cell r="F189" t="str">
            <v>No Part</v>
          </cell>
          <cell r="G189" t="str">
            <v>No Part</v>
          </cell>
          <cell r="H189" t="str">
            <v>No Part</v>
          </cell>
        </row>
        <row r="190">
          <cell r="C190" t="str">
            <v>No Part</v>
          </cell>
          <cell r="D190" t="str">
            <v>No Part</v>
          </cell>
          <cell r="E190" t="str">
            <v>No Part</v>
          </cell>
          <cell r="F190" t="str">
            <v>No Part</v>
          </cell>
          <cell r="G190" t="str">
            <v>No Part</v>
          </cell>
          <cell r="H190" t="str">
            <v>No Part</v>
          </cell>
        </row>
        <row r="191">
          <cell r="C191" t="str">
            <v>No Part</v>
          </cell>
          <cell r="D191" t="str">
            <v>No Part</v>
          </cell>
          <cell r="E191" t="str">
            <v>No Part</v>
          </cell>
          <cell r="F191" t="str">
            <v>No Part</v>
          </cell>
          <cell r="G191" t="str">
            <v>No Part</v>
          </cell>
          <cell r="H191" t="str">
            <v>No Part</v>
          </cell>
        </row>
        <row r="194">
          <cell r="B194" t="str">
            <v>Operational Spares: Enter your assumed rate, in dollars. (OP Spares are not scheduled like other parts. GE usually assumes a replenishment rate of 10% per year.) [OP Spares may include Gas Turbine (GT) and Steam Turbine (ST-G) OP Spares, Load Gear (LD GEA</v>
          </cell>
        </row>
        <row r="196">
          <cell r="B196" t="str">
            <v>OP Spares Replenishment</v>
          </cell>
        </row>
        <row r="197">
          <cell r="D197" t="str">
            <v>Year</v>
          </cell>
          <cell r="E197" t="str">
            <v>Standard</v>
          </cell>
          <cell r="F197" t="str">
            <v>Customer Input</v>
          </cell>
        </row>
        <row r="198">
          <cell r="D198">
            <v>2007</v>
          </cell>
          <cell r="E198">
            <v>0</v>
          </cell>
        </row>
        <row r="199">
          <cell r="D199">
            <v>2008</v>
          </cell>
          <cell r="E199">
            <v>0</v>
          </cell>
        </row>
        <row r="200">
          <cell r="D200">
            <v>2009</v>
          </cell>
          <cell r="E200">
            <v>0</v>
          </cell>
        </row>
        <row r="201">
          <cell r="D201">
            <v>2010</v>
          </cell>
          <cell r="E201">
            <v>0</v>
          </cell>
        </row>
        <row r="202">
          <cell r="D202">
            <v>2011</v>
          </cell>
          <cell r="E202">
            <v>0</v>
          </cell>
        </row>
        <row r="203">
          <cell r="D203">
            <v>2012</v>
          </cell>
          <cell r="E203">
            <v>0</v>
          </cell>
        </row>
        <row r="204">
          <cell r="D204">
            <v>2013</v>
          </cell>
          <cell r="E204">
            <v>0</v>
          </cell>
        </row>
        <row r="205">
          <cell r="D205">
            <v>2014</v>
          </cell>
          <cell r="E205">
            <v>0</v>
          </cell>
        </row>
        <row r="206">
          <cell r="D206">
            <v>2015</v>
          </cell>
          <cell r="E206">
            <v>0</v>
          </cell>
        </row>
        <row r="207">
          <cell r="D207">
            <v>2016</v>
          </cell>
          <cell r="E207">
            <v>0</v>
          </cell>
        </row>
        <row r="208">
          <cell r="D208">
            <v>2017</v>
          </cell>
          <cell r="E208">
            <v>0</v>
          </cell>
        </row>
        <row r="209">
          <cell r="D209">
            <v>2018</v>
          </cell>
          <cell r="E209">
            <v>0</v>
          </cell>
        </row>
        <row r="210">
          <cell r="D210">
            <v>2019</v>
          </cell>
          <cell r="E210">
            <v>0</v>
          </cell>
        </row>
        <row r="211">
          <cell r="D211">
            <v>2020</v>
          </cell>
          <cell r="E211">
            <v>0</v>
          </cell>
        </row>
        <row r="212">
          <cell r="D212">
            <v>2021</v>
          </cell>
          <cell r="E212">
            <v>0</v>
          </cell>
        </row>
        <row r="213">
          <cell r="D213">
            <v>2022</v>
          </cell>
          <cell r="E213">
            <v>0</v>
          </cell>
        </row>
        <row r="214">
          <cell r="D214">
            <v>2023</v>
          </cell>
          <cell r="E214">
            <v>0</v>
          </cell>
        </row>
        <row r="215">
          <cell r="D215">
            <v>2024</v>
          </cell>
          <cell r="E215">
            <v>0</v>
          </cell>
        </row>
        <row r="216">
          <cell r="D216">
            <v>2025</v>
          </cell>
          <cell r="E216">
            <v>0</v>
          </cell>
        </row>
        <row r="224">
          <cell r="F224">
            <v>0</v>
          </cell>
        </row>
        <row r="231">
          <cell r="F231">
            <v>0</v>
          </cell>
        </row>
        <row r="247">
          <cell r="G247">
            <v>0</v>
          </cell>
        </row>
      </sheetData>
      <sheetData sheetId="6" refreshError="1">
        <row r="7">
          <cell r="D7" t="str">
            <v>INITIAL</v>
          </cell>
        </row>
        <row r="9">
          <cell r="B9" t="str">
            <v>297760: FFH - Analysis Start to Interval End</v>
          </cell>
          <cell r="E9">
            <v>12000</v>
          </cell>
          <cell r="F9">
            <v>13000</v>
          </cell>
          <cell r="G9">
            <v>14000</v>
          </cell>
          <cell r="H9">
            <v>15000</v>
          </cell>
          <cell r="I9">
            <v>16000</v>
          </cell>
          <cell r="J9">
            <v>17000</v>
          </cell>
          <cell r="K9">
            <v>18000</v>
          </cell>
          <cell r="L9">
            <v>19000</v>
          </cell>
          <cell r="M9">
            <v>20000</v>
          </cell>
          <cell r="N9">
            <v>21000</v>
          </cell>
          <cell r="O9">
            <v>22000</v>
          </cell>
          <cell r="P9">
            <v>23000</v>
          </cell>
          <cell r="Q9">
            <v>24000</v>
          </cell>
          <cell r="R9">
            <v>25000</v>
          </cell>
          <cell r="S9">
            <v>26000</v>
          </cell>
          <cell r="T9">
            <v>27000</v>
          </cell>
          <cell r="U9">
            <v>28000</v>
          </cell>
          <cell r="V9">
            <v>29000</v>
          </cell>
          <cell r="W9">
            <v>30000</v>
          </cell>
          <cell r="X9">
            <v>31000</v>
          </cell>
          <cell r="Y9">
            <v>32000</v>
          </cell>
          <cell r="Z9">
            <v>33000</v>
          </cell>
          <cell r="AA9">
            <v>34000</v>
          </cell>
          <cell r="AB9">
            <v>35000</v>
          </cell>
          <cell r="AC9">
            <v>36000</v>
          </cell>
          <cell r="AD9">
            <v>37000</v>
          </cell>
          <cell r="AE9">
            <v>38000</v>
          </cell>
          <cell r="AF9">
            <v>39000</v>
          </cell>
          <cell r="AG9">
            <v>40000</v>
          </cell>
          <cell r="AH9">
            <v>41000</v>
          </cell>
          <cell r="AI9">
            <v>42000</v>
          </cell>
          <cell r="AJ9">
            <v>43000</v>
          </cell>
          <cell r="AK9">
            <v>44000</v>
          </cell>
          <cell r="AL9">
            <v>45000</v>
          </cell>
          <cell r="AM9">
            <v>46000</v>
          </cell>
          <cell r="AN9">
            <v>47000</v>
          </cell>
          <cell r="AO9">
            <v>48000</v>
          </cell>
          <cell r="AP9">
            <v>49000</v>
          </cell>
          <cell r="AQ9">
            <v>50000</v>
          </cell>
          <cell r="AR9">
            <v>51000</v>
          </cell>
          <cell r="AS9">
            <v>52000</v>
          </cell>
          <cell r="AT9">
            <v>53000</v>
          </cell>
          <cell r="AU9">
            <v>54000</v>
          </cell>
          <cell r="AV9">
            <v>55000</v>
          </cell>
          <cell r="AW9">
            <v>56000</v>
          </cell>
          <cell r="AX9">
            <v>57000</v>
          </cell>
          <cell r="AY9">
            <v>58000</v>
          </cell>
          <cell r="AZ9">
            <v>59000</v>
          </cell>
          <cell r="BA9">
            <v>60000</v>
          </cell>
          <cell r="BB9">
            <v>61000</v>
          </cell>
          <cell r="BC9">
            <v>62000</v>
          </cell>
          <cell r="BD9">
            <v>63000</v>
          </cell>
          <cell r="BE9">
            <v>64000</v>
          </cell>
          <cell r="BF9">
            <v>65000</v>
          </cell>
          <cell r="BG9">
            <v>66000</v>
          </cell>
          <cell r="BH9">
            <v>67000</v>
          </cell>
          <cell r="BI9">
            <v>68000</v>
          </cell>
          <cell r="BJ9">
            <v>69000</v>
          </cell>
          <cell r="BK9">
            <v>70000</v>
          </cell>
          <cell r="BL9">
            <v>71000</v>
          </cell>
          <cell r="BM9">
            <v>72000</v>
          </cell>
          <cell r="BN9">
            <v>73000</v>
          </cell>
          <cell r="BO9">
            <v>74000</v>
          </cell>
          <cell r="BP9">
            <v>75000</v>
          </cell>
          <cell r="BQ9">
            <v>76000</v>
          </cell>
          <cell r="BR9">
            <v>77000</v>
          </cell>
          <cell r="BS9">
            <v>78000</v>
          </cell>
          <cell r="BT9">
            <v>79000</v>
          </cell>
          <cell r="BU9">
            <v>80000</v>
          </cell>
          <cell r="BV9">
            <v>81000</v>
          </cell>
          <cell r="BW9">
            <v>82000</v>
          </cell>
          <cell r="BX9">
            <v>83000</v>
          </cell>
        </row>
        <row r="10">
          <cell r="F10" t="str">
            <v>CI</v>
          </cell>
          <cell r="R10" t="str">
            <v>HGP</v>
          </cell>
          <cell r="AD10" t="str">
            <v>CI</v>
          </cell>
          <cell r="AP10" t="str">
            <v>MI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34">
          <cell r="B34" t="str">
            <v>FUEL NOZZLE ASMBY</v>
          </cell>
          <cell r="D34" t="str">
            <v>O1i0</v>
          </cell>
          <cell r="F34" t="str">
            <v>O2i0</v>
          </cell>
          <cell r="R34" t="str">
            <v>O1i1</v>
          </cell>
        </row>
        <row r="42">
          <cell r="D42" t="str">
            <v>O2i0</v>
          </cell>
          <cell r="E42" t="str">
            <v>O2i0</v>
          </cell>
          <cell r="F42" t="str">
            <v>O1i1</v>
          </cell>
          <cell r="G42" t="str">
            <v>O1i1</v>
          </cell>
          <cell r="H42" t="str">
            <v>O1i1</v>
          </cell>
          <cell r="I42" t="str">
            <v>O1i1</v>
          </cell>
          <cell r="J42" t="str">
            <v>O1i1</v>
          </cell>
          <cell r="K42" t="str">
            <v>O1i1</v>
          </cell>
          <cell r="L42" t="str">
            <v>O1i1</v>
          </cell>
          <cell r="M42" t="str">
            <v>O1i1</v>
          </cell>
          <cell r="N42" t="str">
            <v>O1i1</v>
          </cell>
          <cell r="O42" t="str">
            <v>O1i1</v>
          </cell>
          <cell r="P42" t="str">
            <v>O1i1</v>
          </cell>
          <cell r="Q42" t="str">
            <v>O1i1</v>
          </cell>
          <cell r="R42" t="str">
            <v>O2i1</v>
          </cell>
        </row>
        <row r="51">
          <cell r="F51">
            <v>1</v>
          </cell>
          <cell r="R51">
            <v>1</v>
          </cell>
        </row>
        <row r="53">
          <cell r="B53" t="str">
            <v>COMBUSTION LINERS</v>
          </cell>
          <cell r="D53" t="str">
            <v>O1i0</v>
          </cell>
          <cell r="F53" t="str">
            <v>O2i0</v>
          </cell>
          <cell r="R53" t="str">
            <v>O1i1</v>
          </cell>
        </row>
        <row r="61">
          <cell r="D61" t="str">
            <v>O2i0</v>
          </cell>
          <cell r="E61" t="str">
            <v>O2i0</v>
          </cell>
          <cell r="F61" t="str">
            <v>O1i1</v>
          </cell>
          <cell r="G61" t="str">
            <v>O1i1</v>
          </cell>
          <cell r="H61" t="str">
            <v>O1i1</v>
          </cell>
          <cell r="I61" t="str">
            <v>O1i1</v>
          </cell>
          <cell r="J61" t="str">
            <v>O1i1</v>
          </cell>
          <cell r="K61" t="str">
            <v>O1i1</v>
          </cell>
          <cell r="L61" t="str">
            <v>O1i1</v>
          </cell>
          <cell r="M61" t="str">
            <v>O1i1</v>
          </cell>
          <cell r="N61" t="str">
            <v>O1i1</v>
          </cell>
          <cell r="O61" t="str">
            <v>O1i1</v>
          </cell>
          <cell r="P61" t="str">
            <v>O1i1</v>
          </cell>
          <cell r="Q61" t="str">
            <v>O1i1</v>
          </cell>
          <cell r="R61" t="str">
            <v>O2i1</v>
          </cell>
        </row>
        <row r="70">
          <cell r="F70">
            <v>1</v>
          </cell>
          <cell r="R70">
            <v>1</v>
          </cell>
        </row>
        <row r="72">
          <cell r="B72" t="str">
            <v>TRANSITION PIECES</v>
          </cell>
          <cell r="D72" t="str">
            <v>O1i0</v>
          </cell>
          <cell r="F72" t="str">
            <v>O2i0</v>
          </cell>
          <cell r="R72" t="str">
            <v>O1i1</v>
          </cell>
        </row>
        <row r="80">
          <cell r="D80" t="str">
            <v>O2i0</v>
          </cell>
          <cell r="E80" t="str">
            <v>O2i0</v>
          </cell>
          <cell r="F80" t="str">
            <v>O1i1</v>
          </cell>
          <cell r="G80" t="str">
            <v>O1i1</v>
          </cell>
          <cell r="H80" t="str">
            <v>O1i1</v>
          </cell>
          <cell r="I80" t="str">
            <v>O1i1</v>
          </cell>
          <cell r="J80" t="str">
            <v>O1i1</v>
          </cell>
          <cell r="K80" t="str">
            <v>O1i1</v>
          </cell>
          <cell r="L80" t="str">
            <v>O1i1</v>
          </cell>
          <cell r="M80" t="str">
            <v>O1i1</v>
          </cell>
          <cell r="N80" t="str">
            <v>O1i1</v>
          </cell>
          <cell r="O80" t="str">
            <v>O1i1</v>
          </cell>
          <cell r="P80" t="str">
            <v>O1i1</v>
          </cell>
          <cell r="Q80" t="str">
            <v>O1i1</v>
          </cell>
          <cell r="R80" t="str">
            <v>O2i1</v>
          </cell>
        </row>
        <row r="89">
          <cell r="F89">
            <v>1</v>
          </cell>
          <cell r="R89">
            <v>1</v>
          </cell>
        </row>
        <row r="91">
          <cell r="B91" t="str">
            <v>FUEL NOZZLE TIPS</v>
          </cell>
          <cell r="D91" t="str">
            <v>O1i0</v>
          </cell>
          <cell r="F91" t="str">
            <v>O2i0</v>
          </cell>
          <cell r="R91" t="str">
            <v>O1i1</v>
          </cell>
        </row>
        <row r="99">
          <cell r="D99" t="str">
            <v>O2i0</v>
          </cell>
          <cell r="E99" t="str">
            <v>O2i0</v>
          </cell>
          <cell r="F99" t="str">
            <v>O1i1</v>
          </cell>
          <cell r="G99" t="str">
            <v>O1i1</v>
          </cell>
          <cell r="H99" t="str">
            <v>O1i1</v>
          </cell>
          <cell r="I99" t="str">
            <v>O1i1</v>
          </cell>
          <cell r="J99" t="str">
            <v>O1i1</v>
          </cell>
          <cell r="K99" t="str">
            <v>O1i1</v>
          </cell>
          <cell r="L99" t="str">
            <v>O1i1</v>
          </cell>
          <cell r="M99" t="str">
            <v>O1i1</v>
          </cell>
          <cell r="N99" t="str">
            <v>O1i1</v>
          </cell>
          <cell r="O99" t="str">
            <v>O1i1</v>
          </cell>
          <cell r="P99" t="str">
            <v>O1i1</v>
          </cell>
          <cell r="Q99" t="str">
            <v>O1i1</v>
          </cell>
          <cell r="R99" t="str">
            <v>O2i1</v>
          </cell>
        </row>
        <row r="108">
          <cell r="F108">
            <v>1</v>
          </cell>
          <cell r="R108">
            <v>1</v>
          </cell>
        </row>
        <row r="110">
          <cell r="B110" t="str">
            <v>BUCKETS: STAGE 1</v>
          </cell>
          <cell r="D110" t="str">
            <v>O1i0</v>
          </cell>
          <cell r="R110" t="str">
            <v>N2i0</v>
          </cell>
        </row>
        <row r="118">
          <cell r="R118" t="str">
            <v>O1i1</v>
          </cell>
        </row>
        <row r="126">
          <cell r="R126">
            <v>1</v>
          </cell>
        </row>
        <row r="127">
          <cell r="R127">
            <v>1</v>
          </cell>
        </row>
        <row r="129">
          <cell r="B129" t="str">
            <v>BUCKETS: STAGE 2</v>
          </cell>
          <cell r="D129" t="str">
            <v>O1i0</v>
          </cell>
          <cell r="R129" t="str">
            <v>N2i0</v>
          </cell>
        </row>
        <row r="137">
          <cell r="R137" t="str">
            <v>O1i1</v>
          </cell>
        </row>
        <row r="145">
          <cell r="R145">
            <v>1</v>
          </cell>
        </row>
        <row r="146">
          <cell r="R146">
            <v>1</v>
          </cell>
        </row>
        <row r="148">
          <cell r="B148" t="str">
            <v>BUCKETS: STAGE 3</v>
          </cell>
          <cell r="D148" t="str">
            <v>O1i0</v>
          </cell>
          <cell r="R148" t="str">
            <v>O1i1</v>
          </cell>
        </row>
        <row r="167">
          <cell r="B167" t="str">
            <v>NOZZLES: STAGE 1</v>
          </cell>
          <cell r="D167" t="str">
            <v>O1i0</v>
          </cell>
          <cell r="R167" t="str">
            <v>N2i0</v>
          </cell>
        </row>
        <row r="175">
          <cell r="R175" t="str">
            <v>O1i1</v>
          </cell>
        </row>
        <row r="183">
          <cell r="R183">
            <v>1</v>
          </cell>
        </row>
        <row r="184">
          <cell r="R184">
            <v>1</v>
          </cell>
        </row>
        <row r="186">
          <cell r="B186" t="str">
            <v>NOZZLES: STAGE 2</v>
          </cell>
          <cell r="D186" t="str">
            <v>O1i0</v>
          </cell>
          <cell r="R186" t="str">
            <v>N2i0</v>
          </cell>
        </row>
        <row r="194">
          <cell r="R194" t="str">
            <v>O1i1</v>
          </cell>
        </row>
        <row r="202">
          <cell r="R202">
            <v>1</v>
          </cell>
        </row>
        <row r="203">
          <cell r="R203">
            <v>1</v>
          </cell>
        </row>
        <row r="205">
          <cell r="B205" t="str">
            <v>NOZZLES: STAGE 3</v>
          </cell>
          <cell r="D205" t="str">
            <v>O1i0</v>
          </cell>
          <cell r="R205" t="str">
            <v>O1i1</v>
          </cell>
        </row>
        <row r="224">
          <cell r="B224" t="str">
            <v>SHROUDS: STAGE 1</v>
          </cell>
          <cell r="D224" t="str">
            <v>O1i0</v>
          </cell>
          <cell r="R224" t="str">
            <v>N2i0</v>
          </cell>
        </row>
        <row r="232">
          <cell r="R232" t="str">
            <v>O1i1</v>
          </cell>
        </row>
        <row r="240">
          <cell r="R240">
            <v>1</v>
          </cell>
        </row>
        <row r="241">
          <cell r="R241">
            <v>1</v>
          </cell>
        </row>
        <row r="243">
          <cell r="B243" t="str">
            <v>SHROUDS: STAGE 2</v>
          </cell>
          <cell r="D243" t="str">
            <v>O1i0</v>
          </cell>
          <cell r="R243" t="str">
            <v>O1i1</v>
          </cell>
        </row>
        <row r="262">
          <cell r="B262" t="str">
            <v>SHROUDS: STAGE 3</v>
          </cell>
          <cell r="D262" t="str">
            <v>O1i0</v>
          </cell>
          <cell r="R262" t="str">
            <v>O1i1</v>
          </cell>
        </row>
        <row r="281">
          <cell r="B281" t="str">
            <v>GENERATOR &amp; ST MAJOR</v>
          </cell>
        </row>
        <row r="300">
          <cell r="B300" t="str">
            <v>ST MINOR</v>
          </cell>
        </row>
      </sheetData>
      <sheetData sheetId="7" refreshError="1"/>
      <sheetData sheetId="8" refreshError="1"/>
      <sheetData sheetId="9" refreshError="1">
        <row r="41">
          <cell r="D41" t="str">
            <v>INITIAL</v>
          </cell>
        </row>
        <row r="45">
          <cell r="D45">
            <v>0</v>
          </cell>
        </row>
        <row r="52">
          <cell r="D52">
            <v>1405000</v>
          </cell>
        </row>
        <row r="59">
          <cell r="D5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Technology</v>
          </cell>
          <cell r="B1">
            <v>8</v>
          </cell>
          <cell r="G1" t="str">
            <v>Combustion</v>
          </cell>
          <cell r="H1">
            <v>4</v>
          </cell>
          <cell r="P1" t="str">
            <v>DataStart</v>
          </cell>
        </row>
        <row r="2">
          <cell r="A2" t="str">
            <v>PG6561B</v>
          </cell>
          <cell r="F2" t="str">
            <v>DLN 2.6 Dual Fuel -- 8K CI</v>
          </cell>
        </row>
        <row r="3">
          <cell r="A3" t="str">
            <v>PG6581B</v>
          </cell>
          <cell r="F3" t="str">
            <v>DLN 2.6 Gas Only -- 8K CI</v>
          </cell>
        </row>
        <row r="4">
          <cell r="A4" t="str">
            <v>PG7121EA</v>
          </cell>
          <cell r="F4" t="str">
            <v>DLN 2.6 Dual Fuel - 12K EL Class C  CI (FINAL)</v>
          </cell>
        </row>
        <row r="5">
          <cell r="A5" t="str">
            <v>PG9171E</v>
          </cell>
          <cell r="F5" t="str">
            <v>DLN 2.6 Gas Only - 12K EL Class C  CI (FINAL)</v>
          </cell>
        </row>
        <row r="6">
          <cell r="A6" t="str">
            <v>PG6101FA</v>
          </cell>
          <cell r="F6" t="str">
            <v/>
          </cell>
        </row>
        <row r="7">
          <cell r="A7" t="str">
            <v>PG7221FA</v>
          </cell>
          <cell r="F7" t="str">
            <v/>
          </cell>
        </row>
        <row r="8">
          <cell r="A8" t="str">
            <v>PG7231FA+</v>
          </cell>
          <cell r="F8" t="str">
            <v/>
          </cell>
        </row>
        <row r="9">
          <cell r="A9" t="str">
            <v>PG7241FA+e</v>
          </cell>
          <cell r="F9" t="str">
            <v/>
          </cell>
        </row>
        <row r="10">
          <cell r="A10" t="str">
            <v>PG9311FA</v>
          </cell>
        </row>
        <row r="11">
          <cell r="A11" t="str">
            <v>PG9351FA+e</v>
          </cell>
        </row>
        <row r="12">
          <cell r="A12" t="str">
            <v>PG5371PA</v>
          </cell>
        </row>
        <row r="13">
          <cell r="A13" t="str">
            <v/>
          </cell>
        </row>
        <row r="14">
          <cell r="A14" t="str">
            <v>SPA Version 8.0, Rev 2</v>
          </cell>
          <cell r="E14">
            <v>38718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46800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19500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167000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4</v>
          </cell>
          <cell r="J24">
            <v>3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163983</v>
          </cell>
          <cell r="I25">
            <v>2</v>
          </cell>
          <cell r="J25">
            <v>5</v>
          </cell>
          <cell r="K25">
            <v>2019646</v>
          </cell>
        </row>
        <row r="26">
          <cell r="F26">
            <v>0</v>
          </cell>
          <cell r="G26">
            <v>0</v>
          </cell>
          <cell r="H26">
            <v>232708</v>
          </cell>
          <cell r="I26">
            <v>3</v>
          </cell>
          <cell r="J26">
            <v>5</v>
          </cell>
          <cell r="K26">
            <v>1979475</v>
          </cell>
        </row>
        <row r="27">
          <cell r="F27">
            <v>0</v>
          </cell>
          <cell r="G27">
            <v>0</v>
          </cell>
          <cell r="H27">
            <v>14599</v>
          </cell>
          <cell r="I27">
            <v>3</v>
          </cell>
          <cell r="J27">
            <v>3</v>
          </cell>
          <cell r="K27">
            <v>1623361</v>
          </cell>
        </row>
        <row r="28">
          <cell r="F28">
            <v>0</v>
          </cell>
          <cell r="G28">
            <v>0</v>
          </cell>
          <cell r="H28">
            <v>1579011</v>
          </cell>
          <cell r="I28">
            <v>3</v>
          </cell>
          <cell r="J28">
            <v>2</v>
          </cell>
          <cell r="K28">
            <v>4371000</v>
          </cell>
        </row>
        <row r="29">
          <cell r="F29">
            <v>0</v>
          </cell>
          <cell r="G29">
            <v>0</v>
          </cell>
          <cell r="H29">
            <v>373469</v>
          </cell>
          <cell r="I29">
            <v>3</v>
          </cell>
          <cell r="J29">
            <v>3</v>
          </cell>
          <cell r="K29">
            <v>2766984</v>
          </cell>
        </row>
        <row r="30">
          <cell r="F30">
            <v>0</v>
          </cell>
          <cell r="G30">
            <v>0</v>
          </cell>
          <cell r="H30">
            <v>314440</v>
          </cell>
          <cell r="I30">
            <v>3</v>
          </cell>
          <cell r="J30">
            <v>3</v>
          </cell>
          <cell r="K30">
            <v>3150617</v>
          </cell>
        </row>
        <row r="31">
          <cell r="F31">
            <v>0</v>
          </cell>
          <cell r="G31">
            <v>0</v>
          </cell>
          <cell r="H31">
            <v>304224</v>
          </cell>
          <cell r="I31">
            <v>2</v>
          </cell>
          <cell r="J31">
            <v>2</v>
          </cell>
          <cell r="K31">
            <v>2245557</v>
          </cell>
        </row>
        <row r="32">
          <cell r="F32">
            <v>0</v>
          </cell>
          <cell r="G32">
            <v>0</v>
          </cell>
          <cell r="H32">
            <v>396172</v>
          </cell>
          <cell r="I32">
            <v>2</v>
          </cell>
          <cell r="J32">
            <v>2</v>
          </cell>
          <cell r="K32">
            <v>2155734</v>
          </cell>
        </row>
        <row r="33">
          <cell r="F33">
            <v>0</v>
          </cell>
          <cell r="G33">
            <v>0</v>
          </cell>
          <cell r="H33">
            <v>71080</v>
          </cell>
          <cell r="I33">
            <v>3</v>
          </cell>
          <cell r="J33">
            <v>3</v>
          </cell>
          <cell r="K33">
            <v>2052813</v>
          </cell>
        </row>
        <row r="34">
          <cell r="F34">
            <v>0</v>
          </cell>
          <cell r="G34">
            <v>0</v>
          </cell>
          <cell r="H34">
            <v>302972</v>
          </cell>
          <cell r="I34">
            <v>2</v>
          </cell>
          <cell r="J34">
            <v>2</v>
          </cell>
          <cell r="K34">
            <v>980852</v>
          </cell>
        </row>
        <row r="35">
          <cell r="F35">
            <v>0</v>
          </cell>
          <cell r="G35">
            <v>0</v>
          </cell>
          <cell r="H35">
            <v>90499</v>
          </cell>
          <cell r="I35">
            <v>2</v>
          </cell>
          <cell r="J35">
            <v>2</v>
          </cell>
          <cell r="K35">
            <v>682736</v>
          </cell>
        </row>
        <row r="36">
          <cell r="F36">
            <v>0</v>
          </cell>
          <cell r="G36">
            <v>0</v>
          </cell>
          <cell r="H36">
            <v>91449</v>
          </cell>
          <cell r="I36">
            <v>3</v>
          </cell>
          <cell r="J36">
            <v>3</v>
          </cell>
          <cell r="K36">
            <v>584124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59000</v>
          </cell>
        </row>
        <row r="41">
          <cell r="F41">
            <v>3</v>
          </cell>
        </row>
        <row r="44">
          <cell r="G44">
            <v>0</v>
          </cell>
          <cell r="H44">
            <v>0</v>
          </cell>
          <cell r="I44">
            <v>125190</v>
          </cell>
        </row>
        <row r="45">
          <cell r="G45">
            <v>0</v>
          </cell>
          <cell r="H45">
            <v>0</v>
          </cell>
          <cell r="I45">
            <v>310930</v>
          </cell>
        </row>
        <row r="46">
          <cell r="G46">
            <v>0</v>
          </cell>
          <cell r="H46">
            <v>0</v>
          </cell>
          <cell r="I46">
            <v>268790</v>
          </cell>
        </row>
        <row r="47">
          <cell r="G47">
            <v>0</v>
          </cell>
          <cell r="H47">
            <v>0</v>
          </cell>
          <cell r="I47">
            <v>1178792</v>
          </cell>
        </row>
        <row r="48">
          <cell r="G48">
            <v>0</v>
          </cell>
          <cell r="H48">
            <v>0</v>
          </cell>
          <cell r="I48">
            <v>200304</v>
          </cell>
        </row>
        <row r="49">
          <cell r="G49">
            <v>0</v>
          </cell>
          <cell r="H49">
            <v>0</v>
          </cell>
          <cell r="I49">
            <v>497488</v>
          </cell>
        </row>
        <row r="50">
          <cell r="G50">
            <v>0</v>
          </cell>
          <cell r="H50">
            <v>0</v>
          </cell>
          <cell r="I50">
            <v>353807</v>
          </cell>
        </row>
        <row r="51">
          <cell r="G51">
            <v>0</v>
          </cell>
          <cell r="H51">
            <v>0</v>
          </cell>
          <cell r="I51">
            <v>1522194</v>
          </cell>
        </row>
        <row r="52">
          <cell r="G52">
            <v>0</v>
          </cell>
          <cell r="H52">
            <v>0</v>
          </cell>
          <cell r="I52">
            <v>260395.203125</v>
          </cell>
        </row>
        <row r="53">
          <cell r="G53">
            <v>0</v>
          </cell>
          <cell r="H53">
            <v>0</v>
          </cell>
          <cell r="I53">
            <v>646734.375</v>
          </cell>
        </row>
        <row r="54">
          <cell r="G54">
            <v>0</v>
          </cell>
          <cell r="H54">
            <v>0</v>
          </cell>
          <cell r="I54">
            <v>412879</v>
          </cell>
        </row>
        <row r="55">
          <cell r="G55">
            <v>0</v>
          </cell>
          <cell r="H55">
            <v>0</v>
          </cell>
          <cell r="I55">
            <v>1735416</v>
          </cell>
        </row>
        <row r="56">
          <cell r="G56">
            <v>0</v>
          </cell>
          <cell r="H56">
            <v>0</v>
          </cell>
          <cell r="I56">
            <v>320486.40625</v>
          </cell>
        </row>
        <row r="57">
          <cell r="G57">
            <v>0</v>
          </cell>
          <cell r="H57">
            <v>0</v>
          </cell>
          <cell r="I57">
            <v>795980.8125</v>
          </cell>
        </row>
        <row r="58">
          <cell r="G58">
            <v>0</v>
          </cell>
          <cell r="H58">
            <v>0</v>
          </cell>
          <cell r="I58">
            <v>475316</v>
          </cell>
        </row>
        <row r="59">
          <cell r="G59">
            <v>0</v>
          </cell>
          <cell r="H59">
            <v>0</v>
          </cell>
          <cell r="I59">
            <v>1977597</v>
          </cell>
        </row>
        <row r="61">
          <cell r="C61" t="str">
            <v>STDataStart</v>
          </cell>
        </row>
        <row r="266">
          <cell r="I266" t="str">
            <v>IntervalDataStart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21">
          <cell r="C21">
            <v>2.5000000000000001E-2</v>
          </cell>
        </row>
        <row r="23">
          <cell r="L23">
            <v>9100</v>
          </cell>
        </row>
        <row r="25">
          <cell r="C25">
            <v>30</v>
          </cell>
        </row>
        <row r="56">
          <cell r="I56">
            <v>7.2400000000000006E-2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Maintenance-monthly"/>
      <sheetName val="&lt;---Output"/>
      <sheetName val="Month Based Template"/>
      <sheetName val="Fredrickson 1"/>
      <sheetName val="Fredrickson 2"/>
      <sheetName val="Encogen 1 time"/>
      <sheetName val="Encogen 2 time"/>
      <sheetName val="Encogen 3 time"/>
      <sheetName val="Encogen ST"/>
      <sheetName val="Whitehorn 2"/>
      <sheetName val="Whitehorn 3"/>
      <sheetName val="Fredonia 1"/>
      <sheetName val="Fredonia 2"/>
      <sheetName val="Fredonia 3A"/>
      <sheetName val="Fredonia 3B"/>
      <sheetName val="Fredonia 4A"/>
      <sheetName val="Fredonia 4B"/>
      <sheetName val="Sumas GT"/>
      <sheetName val="Sumas ST"/>
      <sheetName val="Goldendale GT"/>
      <sheetName val="Goldendale ST"/>
      <sheetName val="Mint Farm GT"/>
      <sheetName val="Mint Farm ST"/>
      <sheetName val="Freddy_GT"/>
      <sheetName val="Freddy_ST"/>
      <sheetName val="Data----&gt;"/>
      <sheetName val="FORECST_Disptch_as03.25.09m"/>
      <sheetName val="Run Hours Maint Inputs"/>
      <sheetName val="Maint Schedule and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B3">
            <v>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Business Unit Report"/>
      <sheetName val="Week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ower Summary"/>
      <sheetName val="Gas Summary"/>
      <sheetName val="Gas Txns"/>
      <sheetName val="Summary (no formulas)"/>
      <sheetName val="Presentation Summary"/>
      <sheetName val="Forward Curves"/>
      <sheetName val="Gen Summary"/>
      <sheetName val="Wholesale"/>
      <sheetName val="Griffith Baseload"/>
      <sheetName val="Griffith Duct"/>
      <sheetName val="DETM Call"/>
      <sheetName val="EP Gas Cap"/>
      <sheetName val="TW Gas Cap"/>
      <sheetName val="Txn Vol"/>
      <sheetName val="Txn Price"/>
      <sheetName val="Txn MTM"/>
      <sheetName val="Gas Trades"/>
      <sheetName val="Dep Inputs-Car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eport"/>
      <sheetName val="log"/>
    </sheetNames>
    <sheetDataSet>
      <sheetData sheetId="0" refreshError="1"/>
      <sheetData sheetId="1" refreshError="1">
        <row r="2">
          <cell r="A2">
            <v>36871</v>
          </cell>
          <cell r="B2">
            <v>19747684.676977403</v>
          </cell>
          <cell r="C2">
            <v>41476591.969697088</v>
          </cell>
          <cell r="D2">
            <v>31624545.093866769</v>
          </cell>
        </row>
        <row r="3">
          <cell r="A3">
            <v>36872</v>
          </cell>
          <cell r="B3">
            <v>20329162.818263318</v>
          </cell>
          <cell r="C3">
            <v>41455589.93258068</v>
          </cell>
          <cell r="D3">
            <v>31613356.161898252</v>
          </cell>
        </row>
        <row r="4">
          <cell r="A4">
            <v>36873</v>
          </cell>
          <cell r="B4">
            <v>20007669.204480212</v>
          </cell>
          <cell r="C4">
            <v>38443977.149326935</v>
          </cell>
          <cell r="D4">
            <v>31602161.022218544</v>
          </cell>
        </row>
        <row r="5">
          <cell r="A5">
            <v>36874</v>
          </cell>
          <cell r="B5">
            <v>18196543.823898382</v>
          </cell>
          <cell r="C5">
            <v>27014533.205937713</v>
          </cell>
          <cell r="D5">
            <v>27662769.42473698</v>
          </cell>
        </row>
        <row r="6">
          <cell r="A6">
            <v>36875</v>
          </cell>
          <cell r="B6">
            <v>18982030.197664648</v>
          </cell>
          <cell r="C6">
            <v>29358428.020846445</v>
          </cell>
          <cell r="D6">
            <v>27654059.933368877</v>
          </cell>
        </row>
        <row r="7">
          <cell r="A7">
            <v>36876</v>
          </cell>
        </row>
        <row r="8">
          <cell r="A8">
            <v>36877</v>
          </cell>
        </row>
        <row r="9">
          <cell r="A9">
            <v>36878</v>
          </cell>
          <cell r="B9">
            <v>16581969.498042641</v>
          </cell>
          <cell r="C9">
            <v>25111531.956776187</v>
          </cell>
          <cell r="D9">
            <v>26630918.76663778</v>
          </cell>
        </row>
        <row r="10">
          <cell r="A10">
            <v>36879</v>
          </cell>
          <cell r="B10">
            <v>17103034.497307215</v>
          </cell>
          <cell r="C10">
            <v>25062023.496590931</v>
          </cell>
          <cell r="D10">
            <v>26622729.518348858</v>
          </cell>
        </row>
        <row r="11">
          <cell r="A11">
            <v>36880</v>
          </cell>
          <cell r="B11">
            <v>13090925.921442755</v>
          </cell>
          <cell r="C11">
            <v>20088552.113040041</v>
          </cell>
          <cell r="D11">
            <v>21594681.199939765</v>
          </cell>
        </row>
        <row r="12">
          <cell r="A12">
            <v>36881</v>
          </cell>
        </row>
        <row r="13">
          <cell r="A13">
            <v>36882</v>
          </cell>
        </row>
        <row r="14">
          <cell r="A14">
            <v>36883</v>
          </cell>
        </row>
        <row r="15">
          <cell r="A15">
            <v>36884</v>
          </cell>
        </row>
        <row r="16">
          <cell r="A16">
            <v>36885</v>
          </cell>
        </row>
        <row r="17">
          <cell r="A17">
            <v>36886</v>
          </cell>
        </row>
        <row r="18">
          <cell r="A18">
            <v>36887</v>
          </cell>
        </row>
        <row r="19">
          <cell r="A19">
            <v>36888</v>
          </cell>
        </row>
        <row r="20">
          <cell r="A20">
            <v>36889</v>
          </cell>
        </row>
        <row r="21">
          <cell r="A21">
            <v>36890</v>
          </cell>
        </row>
        <row r="22">
          <cell r="A22">
            <v>36891</v>
          </cell>
        </row>
        <row r="23">
          <cell r="A23">
            <v>36892</v>
          </cell>
        </row>
        <row r="24">
          <cell r="A24">
            <v>36893</v>
          </cell>
        </row>
        <row r="25">
          <cell r="A25">
            <v>36894</v>
          </cell>
          <cell r="B25">
            <v>11726980.287109973</v>
          </cell>
          <cell r="C25">
            <v>21247274.018170431</v>
          </cell>
          <cell r="D25">
            <v>23225451.958970312</v>
          </cell>
        </row>
        <row r="26">
          <cell r="A26">
            <v>36895</v>
          </cell>
          <cell r="B26">
            <v>10844614.013357455</v>
          </cell>
          <cell r="C26">
            <v>21235927.243156884</v>
          </cell>
          <cell r="D26">
            <v>23217166.799713973</v>
          </cell>
        </row>
        <row r="27">
          <cell r="A27">
            <v>36896</v>
          </cell>
          <cell r="B27">
            <v>10711686.809907285</v>
          </cell>
          <cell r="C27">
            <v>19996375.363194939</v>
          </cell>
          <cell r="D27">
            <v>23401859.969474513</v>
          </cell>
        </row>
        <row r="28">
          <cell r="A28">
            <v>36897</v>
          </cell>
        </row>
        <row r="29">
          <cell r="A29">
            <v>36898</v>
          </cell>
        </row>
        <row r="30">
          <cell r="A30">
            <v>36899</v>
          </cell>
          <cell r="B30">
            <v>10968313.869173497</v>
          </cell>
          <cell r="C30">
            <v>20740553.126030341</v>
          </cell>
          <cell r="D30">
            <v>24290332.173937574</v>
          </cell>
        </row>
        <row r="31">
          <cell r="A31">
            <v>36900</v>
          </cell>
          <cell r="B31">
            <v>10520093.418664079</v>
          </cell>
          <cell r="C31">
            <v>18925781.577693708</v>
          </cell>
          <cell r="D31">
            <v>22748822.677889023</v>
          </cell>
        </row>
        <row r="32">
          <cell r="A32">
            <v>36901</v>
          </cell>
          <cell r="B32">
            <v>10416434.054027673</v>
          </cell>
          <cell r="C32">
            <v>24180655.924037989</v>
          </cell>
          <cell r="D32">
            <v>22739765.392673813</v>
          </cell>
        </row>
        <row r="33">
          <cell r="A33">
            <v>36902</v>
          </cell>
          <cell r="B33">
            <v>9989621.0112026669</v>
          </cell>
          <cell r="C33">
            <v>18603363.478503969</v>
          </cell>
          <cell r="D33">
            <v>21219512.232783366</v>
          </cell>
        </row>
        <row r="34">
          <cell r="A34">
            <v>36903</v>
          </cell>
          <cell r="B34">
            <v>10441906.885880383</v>
          </cell>
          <cell r="C34">
            <v>18291455.959143601</v>
          </cell>
          <cell r="D34">
            <v>20607118.917349331</v>
          </cell>
        </row>
        <row r="35">
          <cell r="A35">
            <v>36904</v>
          </cell>
        </row>
        <row r="36">
          <cell r="A36">
            <v>36905</v>
          </cell>
        </row>
        <row r="37">
          <cell r="A37">
            <v>36906</v>
          </cell>
          <cell r="B37">
            <v>10467309.551937519</v>
          </cell>
          <cell r="C37">
            <v>17361102.966880962</v>
          </cell>
          <cell r="D37">
            <v>19295503.101033583</v>
          </cell>
        </row>
        <row r="38">
          <cell r="A38">
            <v>36907</v>
          </cell>
          <cell r="B38">
            <v>10459602.523519199</v>
          </cell>
          <cell r="C38">
            <v>17348535.284834489</v>
          </cell>
          <cell r="D38">
            <v>19286164.22500661</v>
          </cell>
        </row>
        <row r="39">
          <cell r="A39">
            <v>36908</v>
          </cell>
          <cell r="B39">
            <v>10637477.298199529</v>
          </cell>
          <cell r="C39">
            <v>17671122.336877067</v>
          </cell>
          <cell r="D39">
            <v>19629099.473271452</v>
          </cell>
        </row>
        <row r="40">
          <cell r="A40">
            <v>36909</v>
          </cell>
          <cell r="B40">
            <v>10995738.956751009</v>
          </cell>
          <cell r="C40">
            <v>18452327.966234837</v>
          </cell>
          <cell r="D40">
            <v>21260358.373966865</v>
          </cell>
        </row>
        <row r="41">
          <cell r="A41">
            <v>36910</v>
          </cell>
          <cell r="B41">
            <v>10663796.022479452</v>
          </cell>
          <cell r="C41">
            <v>18165949.618490428</v>
          </cell>
          <cell r="D41">
            <v>20896204.901932783</v>
          </cell>
        </row>
        <row r="42">
          <cell r="A42">
            <v>36913</v>
          </cell>
          <cell r="B42">
            <v>10714292.656678865</v>
          </cell>
          <cell r="C42">
            <v>19319291.211899094</v>
          </cell>
          <cell r="D42">
            <v>21023349.972710148</v>
          </cell>
        </row>
        <row r="43">
          <cell r="A43">
            <v>36914</v>
          </cell>
          <cell r="B43">
            <v>10561958.866244385</v>
          </cell>
          <cell r="C43">
            <v>19306938.996438593</v>
          </cell>
          <cell r="D43">
            <v>21014079.505759384</v>
          </cell>
        </row>
        <row r="44">
          <cell r="A44">
            <v>36915</v>
          </cell>
          <cell r="B44">
            <v>10099865.555071961</v>
          </cell>
          <cell r="C44">
            <v>19046945.142904386</v>
          </cell>
          <cell r="D44">
            <v>20880401.199090693</v>
          </cell>
        </row>
        <row r="45">
          <cell r="A45">
            <v>36916</v>
          </cell>
          <cell r="B45">
            <v>10559310.282285549</v>
          </cell>
          <cell r="C45">
            <v>19383366.718628563</v>
          </cell>
          <cell r="D45">
            <v>21549892.540011611</v>
          </cell>
        </row>
        <row r="46">
          <cell r="A46">
            <v>36917</v>
          </cell>
          <cell r="B46">
            <v>10557049.240513002</v>
          </cell>
          <cell r="C46">
            <v>18961643.911366045</v>
          </cell>
          <cell r="D46">
            <v>21038418.559920616</v>
          </cell>
        </row>
        <row r="47">
          <cell r="A47">
            <v>36920</v>
          </cell>
          <cell r="B47">
            <v>9911347.5685862955</v>
          </cell>
          <cell r="C47">
            <v>17836927.753669798</v>
          </cell>
          <cell r="D47">
            <v>20012992.941514593</v>
          </cell>
        </row>
        <row r="48">
          <cell r="A48">
            <v>36921</v>
          </cell>
          <cell r="B48">
            <v>11424817.660802411</v>
          </cell>
          <cell r="C48">
            <v>19772797.937928163</v>
          </cell>
          <cell r="D48">
            <v>20974996.123772163</v>
          </cell>
        </row>
        <row r="49">
          <cell r="A49">
            <v>36922</v>
          </cell>
          <cell r="B49">
            <v>10981112.823655032</v>
          </cell>
          <cell r="C49">
            <v>19345596.925232448</v>
          </cell>
          <cell r="D49">
            <v>19980170.571258109</v>
          </cell>
        </row>
        <row r="50">
          <cell r="A50">
            <v>36923</v>
          </cell>
          <cell r="B50">
            <v>10981112.823655032</v>
          </cell>
          <cell r="C50">
            <v>19345596.925232448</v>
          </cell>
          <cell r="D50">
            <v>19980170.571258109</v>
          </cell>
        </row>
        <row r="51">
          <cell r="A51">
            <v>36924</v>
          </cell>
          <cell r="B51">
            <v>10254710.710918175</v>
          </cell>
          <cell r="C51">
            <v>18924004.371012237</v>
          </cell>
          <cell r="D51">
            <v>19700170.718226947</v>
          </cell>
        </row>
        <row r="52">
          <cell r="A52">
            <v>36927</v>
          </cell>
          <cell r="B52">
            <v>10470651.309335416</v>
          </cell>
          <cell r="C52">
            <v>18771163.682242911</v>
          </cell>
          <cell r="D52">
            <v>19485248.660601154</v>
          </cell>
        </row>
        <row r="53">
          <cell r="A53">
            <v>36928</v>
          </cell>
          <cell r="B53">
            <v>11165058.471774496</v>
          </cell>
          <cell r="C53">
            <v>19581572.320155736</v>
          </cell>
          <cell r="D53">
            <v>19769051.341368053</v>
          </cell>
        </row>
        <row r="54">
          <cell r="A54">
            <v>36929</v>
          </cell>
          <cell r="B54">
            <v>10893141.758987892</v>
          </cell>
          <cell r="C54">
            <v>19159107.147364974</v>
          </cell>
          <cell r="D54">
            <v>19353499.905029859</v>
          </cell>
        </row>
        <row r="55">
          <cell r="A55">
            <v>36930</v>
          </cell>
          <cell r="B55">
            <v>9742835.0890560932</v>
          </cell>
          <cell r="C55">
            <v>18038175.91746429</v>
          </cell>
          <cell r="D55">
            <v>18497728.086987115</v>
          </cell>
        </row>
        <row r="56">
          <cell r="A56">
            <v>36931</v>
          </cell>
          <cell r="B56">
            <v>9999892.5434658099</v>
          </cell>
          <cell r="C56">
            <v>19104770.786341295</v>
          </cell>
          <cell r="D56">
            <v>18648464.371180728</v>
          </cell>
        </row>
        <row r="57">
          <cell r="A57">
            <v>36934</v>
          </cell>
          <cell r="B57">
            <v>10010573.676399721</v>
          </cell>
          <cell r="C57">
            <v>19274878.762049217</v>
          </cell>
          <cell r="D57">
            <v>18971885.78889735</v>
          </cell>
        </row>
        <row r="58">
          <cell r="A58">
            <v>36935</v>
          </cell>
          <cell r="B58">
            <v>10147939.495791942</v>
          </cell>
          <cell r="C58">
            <v>19085960.588534288</v>
          </cell>
          <cell r="D58">
            <v>18869184.945235789</v>
          </cell>
        </row>
        <row r="59">
          <cell r="A59">
            <v>36936</v>
          </cell>
          <cell r="B59">
            <v>9446368.13010085</v>
          </cell>
          <cell r="C59">
            <v>18703704.628075536</v>
          </cell>
          <cell r="D59">
            <v>18670250.802944146</v>
          </cell>
        </row>
        <row r="60">
          <cell r="A60">
            <v>36937</v>
          </cell>
          <cell r="B60">
            <v>10058122.150522577</v>
          </cell>
          <cell r="C60">
            <v>19630264.885451537</v>
          </cell>
          <cell r="D60">
            <v>19416368.924870513</v>
          </cell>
        </row>
        <row r="61">
          <cell r="A61">
            <v>36938</v>
          </cell>
          <cell r="B61">
            <v>9872561.7960242666</v>
          </cell>
          <cell r="C61">
            <v>19276722.154891029</v>
          </cell>
          <cell r="D61">
            <v>19068561.657035876</v>
          </cell>
        </row>
        <row r="62">
          <cell r="A62">
            <v>36941</v>
          </cell>
        </row>
        <row r="63">
          <cell r="A63">
            <v>36942</v>
          </cell>
          <cell r="B63">
            <v>9793132.7210171744</v>
          </cell>
          <cell r="C63">
            <v>19086163.973505553</v>
          </cell>
          <cell r="D63">
            <v>18789108.728107583</v>
          </cell>
        </row>
        <row r="64">
          <cell r="A64">
            <v>36943</v>
          </cell>
          <cell r="B64">
            <v>10271807.743603654</v>
          </cell>
          <cell r="C64">
            <v>19621688.111857817</v>
          </cell>
          <cell r="D64">
            <v>19239230.454358514</v>
          </cell>
        </row>
        <row r="65">
          <cell r="A65">
            <v>36944</v>
          </cell>
          <cell r="B65">
            <v>10433784.87566499</v>
          </cell>
          <cell r="C65">
            <v>19880287.774347819</v>
          </cell>
          <cell r="D65">
            <v>19462778.361221015</v>
          </cell>
        </row>
        <row r="66">
          <cell r="A66">
            <v>36945</v>
          </cell>
          <cell r="B66">
            <v>10454568.375055242</v>
          </cell>
          <cell r="C66">
            <v>19791677.201867122</v>
          </cell>
          <cell r="D66">
            <v>19356773.080570348</v>
          </cell>
        </row>
        <row r="67">
          <cell r="A67">
            <v>36948</v>
          </cell>
          <cell r="B67">
            <v>10356483.147666864</v>
          </cell>
          <cell r="C67">
            <v>19640596.869749412</v>
          </cell>
          <cell r="D67">
            <v>19228094.048483528</v>
          </cell>
        </row>
        <row r="68">
          <cell r="A68">
            <v>36949</v>
          </cell>
          <cell r="B68">
            <v>10433556.046335138</v>
          </cell>
          <cell r="C68">
            <v>19839981.226307217</v>
          </cell>
          <cell r="D68">
            <v>19132607.179810628</v>
          </cell>
        </row>
        <row r="69">
          <cell r="A69">
            <v>36950</v>
          </cell>
          <cell r="B69">
            <v>10082388.778191421</v>
          </cell>
          <cell r="C69">
            <v>19306077.878911588</v>
          </cell>
          <cell r="D69">
            <v>18589377.915873911</v>
          </cell>
        </row>
        <row r="70">
          <cell r="A70">
            <v>36951</v>
          </cell>
        </row>
        <row r="71">
          <cell r="A71">
            <v>36952</v>
          </cell>
          <cell r="B71">
            <v>10652449.154016944</v>
          </cell>
          <cell r="C71">
            <v>18725589.62416992</v>
          </cell>
          <cell r="D71">
            <v>18516405.526619729</v>
          </cell>
        </row>
        <row r="72">
          <cell r="A72">
            <v>36955</v>
          </cell>
          <cell r="B72">
            <v>10069050.511222979</v>
          </cell>
          <cell r="C72">
            <v>18003748.614362221</v>
          </cell>
          <cell r="D72">
            <v>18171600.908202074</v>
          </cell>
        </row>
        <row r="73">
          <cell r="A73">
            <v>36956</v>
          </cell>
          <cell r="B73">
            <v>10081841.939620223</v>
          </cell>
          <cell r="C73">
            <v>17551060.090047192</v>
          </cell>
          <cell r="D73">
            <v>17911132.853111934</v>
          </cell>
        </row>
        <row r="74">
          <cell r="A74">
            <v>36957</v>
          </cell>
          <cell r="B74">
            <v>10183100.701210164</v>
          </cell>
          <cell r="C74">
            <v>17554799.796206579</v>
          </cell>
          <cell r="D74">
            <v>17805139.374740198</v>
          </cell>
        </row>
        <row r="75">
          <cell r="A75">
            <v>36958</v>
          </cell>
          <cell r="B75">
            <v>9810289.4658397548</v>
          </cell>
          <cell r="C75">
            <v>17305493.909898549</v>
          </cell>
          <cell r="D75">
            <v>17483071.444814295</v>
          </cell>
        </row>
        <row r="76">
          <cell r="A76">
            <v>36959</v>
          </cell>
          <cell r="B76">
            <v>10230180.612449808</v>
          </cell>
          <cell r="C76">
            <v>17691068.870608423</v>
          </cell>
          <cell r="D76">
            <v>17473693.763518091</v>
          </cell>
        </row>
        <row r="77">
          <cell r="A77">
            <v>36962</v>
          </cell>
          <cell r="B77">
            <v>11070784.130018916</v>
          </cell>
          <cell r="C77">
            <v>19129628.165865239</v>
          </cell>
          <cell r="D77">
            <v>18547338.863773461</v>
          </cell>
        </row>
        <row r="78">
          <cell r="A78">
            <v>36963</v>
          </cell>
          <cell r="B78">
            <v>10927335.964952279</v>
          </cell>
          <cell r="C78">
            <v>18922979.565290865</v>
          </cell>
          <cell r="D78">
            <v>18412035.482537657</v>
          </cell>
        </row>
        <row r="79">
          <cell r="A79">
            <v>36964</v>
          </cell>
          <cell r="B79">
            <v>11435368.971299127</v>
          </cell>
          <cell r="C79">
            <v>18967007.504656114</v>
          </cell>
          <cell r="D79">
            <v>18379684.122528777</v>
          </cell>
        </row>
        <row r="80">
          <cell r="A80">
            <v>36965</v>
          </cell>
          <cell r="B80">
            <v>11470400.930385115</v>
          </cell>
          <cell r="C80">
            <v>19394473.400893446</v>
          </cell>
          <cell r="D80">
            <v>18939860.467065945</v>
          </cell>
        </row>
        <row r="81">
          <cell r="A81">
            <v>36966</v>
          </cell>
          <cell r="B81">
            <v>10965246.782046426</v>
          </cell>
          <cell r="C81">
            <v>19163704.190897293</v>
          </cell>
          <cell r="D81">
            <v>18996498.841330227</v>
          </cell>
        </row>
        <row r="82">
          <cell r="A82">
            <v>36969</v>
          </cell>
          <cell r="B82">
            <v>9436813.7360558845</v>
          </cell>
          <cell r="C82">
            <v>16405246.311772866</v>
          </cell>
          <cell r="D82">
            <v>16647994.740785195</v>
          </cell>
        </row>
        <row r="83">
          <cell r="A83">
            <v>36970</v>
          </cell>
          <cell r="B83">
            <v>9407936.5291859098</v>
          </cell>
          <cell r="C83">
            <v>16296045.978534073</v>
          </cell>
          <cell r="D83">
            <v>16701948.587913297</v>
          </cell>
        </row>
        <row r="84">
          <cell r="A84">
            <v>36971</v>
          </cell>
          <cell r="B84">
            <v>9400070.5888954271</v>
          </cell>
          <cell r="C84">
            <v>16344148.410459293</v>
          </cell>
          <cell r="D84">
            <v>16580098.82632274</v>
          </cell>
        </row>
        <row r="85">
          <cell r="A85">
            <v>36972</v>
          </cell>
          <cell r="B85">
            <v>9383657.827892907</v>
          </cell>
          <cell r="C85">
            <v>16407216.175751144</v>
          </cell>
          <cell r="D85">
            <v>17106166.294376541</v>
          </cell>
        </row>
        <row r="86">
          <cell r="A86">
            <v>36973</v>
          </cell>
          <cell r="B86">
            <v>8617235.456374066</v>
          </cell>
          <cell r="C86">
            <v>16354943.163469506</v>
          </cell>
          <cell r="D86">
            <v>17302791.958467573</v>
          </cell>
        </row>
        <row r="87">
          <cell r="A87">
            <v>36976</v>
          </cell>
          <cell r="B87">
            <v>8743313.6896918174</v>
          </cell>
          <cell r="C87">
            <v>16284231.110368762</v>
          </cell>
          <cell r="D87">
            <v>17389985.711957362</v>
          </cell>
        </row>
        <row r="88">
          <cell r="A88">
            <v>36977</v>
          </cell>
          <cell r="B88">
            <v>8641854.6527331229</v>
          </cell>
          <cell r="C88">
            <v>16011188.215861123</v>
          </cell>
          <cell r="D88">
            <v>17100921.574446358</v>
          </cell>
        </row>
        <row r="89">
          <cell r="A89">
            <v>36978</v>
          </cell>
          <cell r="B89">
            <v>8315788.3848471968</v>
          </cell>
          <cell r="C89">
            <v>15204485.119872931</v>
          </cell>
          <cell r="D89">
            <v>16774336.049800994</v>
          </cell>
        </row>
        <row r="90">
          <cell r="A90">
            <v>36979</v>
          </cell>
          <cell r="B90">
            <v>8547225.5039873384</v>
          </cell>
          <cell r="C90">
            <v>15714815.562329169</v>
          </cell>
          <cell r="D90">
            <v>16951530.489253912</v>
          </cell>
        </row>
        <row r="91">
          <cell r="A91">
            <v>36980</v>
          </cell>
          <cell r="B91">
            <v>5791338.6635964457</v>
          </cell>
          <cell r="C91">
            <v>16235567.118480286</v>
          </cell>
          <cell r="D91">
            <v>17265538.696414676</v>
          </cell>
        </row>
        <row r="92">
          <cell r="A92">
            <v>36983</v>
          </cell>
          <cell r="B92">
            <v>5854847.3177724397</v>
          </cell>
          <cell r="C92">
            <v>15935016.765743544</v>
          </cell>
          <cell r="D92">
            <v>15861842.435142286</v>
          </cell>
        </row>
        <row r="93">
          <cell r="A93">
            <v>36984</v>
          </cell>
        </row>
        <row r="94">
          <cell r="A94">
            <v>36985</v>
          </cell>
        </row>
        <row r="95">
          <cell r="A95">
            <v>36986</v>
          </cell>
        </row>
        <row r="96">
          <cell r="A96">
            <v>36987</v>
          </cell>
        </row>
        <row r="97">
          <cell r="A97">
            <v>36990</v>
          </cell>
        </row>
        <row r="98">
          <cell r="A98">
            <v>36991</v>
          </cell>
        </row>
        <row r="99">
          <cell r="A99">
            <v>36992</v>
          </cell>
        </row>
        <row r="100">
          <cell r="A100">
            <v>36993</v>
          </cell>
        </row>
        <row r="101">
          <cell r="A101">
            <v>36994</v>
          </cell>
        </row>
        <row r="102">
          <cell r="A102">
            <v>36997</v>
          </cell>
        </row>
        <row r="103">
          <cell r="A103">
            <v>36998</v>
          </cell>
        </row>
        <row r="104">
          <cell r="A104">
            <v>36999</v>
          </cell>
        </row>
        <row r="105">
          <cell r="A105">
            <v>37000</v>
          </cell>
        </row>
        <row r="106">
          <cell r="A106">
            <v>37001</v>
          </cell>
        </row>
        <row r="107">
          <cell r="A107">
            <v>37004</v>
          </cell>
        </row>
        <row r="108">
          <cell r="A108">
            <v>37005</v>
          </cell>
        </row>
        <row r="109">
          <cell r="A109">
            <v>37006</v>
          </cell>
        </row>
        <row r="110">
          <cell r="A110">
            <v>37007</v>
          </cell>
        </row>
        <row r="111">
          <cell r="A111">
            <v>37008</v>
          </cell>
        </row>
        <row r="112">
          <cell r="A112">
            <v>37011</v>
          </cell>
        </row>
        <row r="113">
          <cell r="A113">
            <v>37012</v>
          </cell>
        </row>
        <row r="114">
          <cell r="A114">
            <v>37013</v>
          </cell>
        </row>
        <row r="115">
          <cell r="A115">
            <v>37014</v>
          </cell>
        </row>
        <row r="116">
          <cell r="A116">
            <v>37015</v>
          </cell>
        </row>
        <row r="117">
          <cell r="A117">
            <v>37018</v>
          </cell>
        </row>
        <row r="118">
          <cell r="A118">
            <v>37019</v>
          </cell>
        </row>
        <row r="119">
          <cell r="A119">
            <v>37020</v>
          </cell>
        </row>
        <row r="120">
          <cell r="A120">
            <v>37021</v>
          </cell>
        </row>
        <row r="121">
          <cell r="A121">
            <v>37022</v>
          </cell>
        </row>
        <row r="122">
          <cell r="A122">
            <v>37025</v>
          </cell>
        </row>
        <row r="123">
          <cell r="A123">
            <v>37026</v>
          </cell>
        </row>
        <row r="124">
          <cell r="A124">
            <v>37027</v>
          </cell>
        </row>
        <row r="125">
          <cell r="A125">
            <v>37028</v>
          </cell>
        </row>
        <row r="126">
          <cell r="A126">
            <v>37029</v>
          </cell>
        </row>
        <row r="127">
          <cell r="A127">
            <v>37032</v>
          </cell>
        </row>
        <row r="128">
          <cell r="A128">
            <v>37033</v>
          </cell>
        </row>
        <row r="129">
          <cell r="A129">
            <v>37034</v>
          </cell>
        </row>
        <row r="130">
          <cell r="A130">
            <v>37035</v>
          </cell>
        </row>
        <row r="131">
          <cell r="A131">
            <v>37036</v>
          </cell>
        </row>
        <row r="132">
          <cell r="A132">
            <v>37039</v>
          </cell>
        </row>
        <row r="133">
          <cell r="A133">
            <v>37040</v>
          </cell>
        </row>
        <row r="134">
          <cell r="A134">
            <v>37041</v>
          </cell>
        </row>
        <row r="135">
          <cell r="A135">
            <v>37042</v>
          </cell>
        </row>
        <row r="136">
          <cell r="A136">
            <v>37043</v>
          </cell>
        </row>
        <row r="137">
          <cell r="A137">
            <v>37046</v>
          </cell>
        </row>
        <row r="138">
          <cell r="A138">
            <v>37047</v>
          </cell>
        </row>
        <row r="139">
          <cell r="A139">
            <v>37048</v>
          </cell>
        </row>
        <row r="140">
          <cell r="A140">
            <v>37049</v>
          </cell>
        </row>
        <row r="141">
          <cell r="A141">
            <v>37050</v>
          </cell>
        </row>
        <row r="142">
          <cell r="A142">
            <v>37053</v>
          </cell>
        </row>
        <row r="143">
          <cell r="A143">
            <v>37054</v>
          </cell>
        </row>
        <row r="144">
          <cell r="A144">
            <v>37055</v>
          </cell>
        </row>
        <row r="145">
          <cell r="A145">
            <v>37056</v>
          </cell>
        </row>
        <row r="146">
          <cell r="A146">
            <v>37057</v>
          </cell>
        </row>
        <row r="147">
          <cell r="A147">
            <v>37060</v>
          </cell>
        </row>
        <row r="148">
          <cell r="A148">
            <v>37061</v>
          </cell>
        </row>
        <row r="149">
          <cell r="A149">
            <v>37062</v>
          </cell>
        </row>
        <row r="150">
          <cell r="A150">
            <v>37063</v>
          </cell>
        </row>
        <row r="151">
          <cell r="A151">
            <v>37064</v>
          </cell>
        </row>
        <row r="152">
          <cell r="A152">
            <v>37067</v>
          </cell>
        </row>
        <row r="153">
          <cell r="A153">
            <v>37068</v>
          </cell>
        </row>
        <row r="154">
          <cell r="A154">
            <v>37069</v>
          </cell>
        </row>
        <row r="155">
          <cell r="A155">
            <v>37070</v>
          </cell>
        </row>
        <row r="156">
          <cell r="A156">
            <v>37071</v>
          </cell>
        </row>
        <row r="157">
          <cell r="A157">
            <v>37074</v>
          </cell>
        </row>
        <row r="158">
          <cell r="A158">
            <v>37075</v>
          </cell>
        </row>
        <row r="159">
          <cell r="A159">
            <v>37076</v>
          </cell>
        </row>
        <row r="160">
          <cell r="A160">
            <v>37077</v>
          </cell>
        </row>
        <row r="161">
          <cell r="A161">
            <v>37078</v>
          </cell>
        </row>
        <row r="162">
          <cell r="A162">
            <v>37081</v>
          </cell>
        </row>
        <row r="163">
          <cell r="A163">
            <v>37082</v>
          </cell>
        </row>
        <row r="164">
          <cell r="A164">
            <v>37083</v>
          </cell>
        </row>
        <row r="165">
          <cell r="A165">
            <v>37084</v>
          </cell>
        </row>
        <row r="166">
          <cell r="A166">
            <v>37085</v>
          </cell>
        </row>
        <row r="167">
          <cell r="A167">
            <v>37088</v>
          </cell>
        </row>
        <row r="168">
          <cell r="A168">
            <v>37089</v>
          </cell>
        </row>
        <row r="169">
          <cell r="A169">
            <v>37090</v>
          </cell>
        </row>
        <row r="170">
          <cell r="A170">
            <v>37091</v>
          </cell>
        </row>
        <row r="171">
          <cell r="A171">
            <v>37092</v>
          </cell>
        </row>
        <row r="172">
          <cell r="A172">
            <v>37095</v>
          </cell>
        </row>
        <row r="173">
          <cell r="A173">
            <v>37096</v>
          </cell>
        </row>
        <row r="174">
          <cell r="A174">
            <v>37097</v>
          </cell>
        </row>
        <row r="175">
          <cell r="A175">
            <v>37098</v>
          </cell>
        </row>
        <row r="176">
          <cell r="A176">
            <v>37099</v>
          </cell>
        </row>
        <row r="177">
          <cell r="A177">
            <v>37102</v>
          </cell>
        </row>
        <row r="178">
          <cell r="A178">
            <v>37103</v>
          </cell>
        </row>
        <row r="179">
          <cell r="A179">
            <v>37104</v>
          </cell>
        </row>
        <row r="180">
          <cell r="A180">
            <v>37105</v>
          </cell>
        </row>
        <row r="181">
          <cell r="A181">
            <v>37106</v>
          </cell>
        </row>
        <row r="182">
          <cell r="A182">
            <v>37109</v>
          </cell>
        </row>
        <row r="183">
          <cell r="A183">
            <v>37110</v>
          </cell>
        </row>
        <row r="184">
          <cell r="A184">
            <v>37111</v>
          </cell>
        </row>
        <row r="185">
          <cell r="A185">
            <v>37112</v>
          </cell>
        </row>
        <row r="186">
          <cell r="A186">
            <v>37113</v>
          </cell>
        </row>
        <row r="187">
          <cell r="A187">
            <v>37116</v>
          </cell>
        </row>
        <row r="188">
          <cell r="A188">
            <v>37117</v>
          </cell>
        </row>
        <row r="189">
          <cell r="A189">
            <v>37118</v>
          </cell>
        </row>
        <row r="190">
          <cell r="A190">
            <v>37119</v>
          </cell>
        </row>
        <row r="191">
          <cell r="A191">
            <v>37120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37130</v>
          </cell>
        </row>
        <row r="198">
          <cell r="A198">
            <v>37131</v>
          </cell>
        </row>
        <row r="199">
          <cell r="A199">
            <v>37132</v>
          </cell>
        </row>
        <row r="200">
          <cell r="A200">
            <v>37133</v>
          </cell>
        </row>
        <row r="201">
          <cell r="A201">
            <v>37134</v>
          </cell>
        </row>
        <row r="202">
          <cell r="A202">
            <v>37137</v>
          </cell>
        </row>
        <row r="203">
          <cell r="A203">
            <v>37138</v>
          </cell>
        </row>
        <row r="204">
          <cell r="A204">
            <v>37139</v>
          </cell>
        </row>
        <row r="205">
          <cell r="A205">
            <v>37140</v>
          </cell>
        </row>
        <row r="206">
          <cell r="A206">
            <v>37141</v>
          </cell>
        </row>
        <row r="207">
          <cell r="A207">
            <v>37144</v>
          </cell>
        </row>
        <row r="208">
          <cell r="A208">
            <v>37145</v>
          </cell>
        </row>
        <row r="209">
          <cell r="A209">
            <v>37146</v>
          </cell>
        </row>
        <row r="210">
          <cell r="A210">
            <v>37147</v>
          </cell>
        </row>
        <row r="211">
          <cell r="A211">
            <v>37148</v>
          </cell>
        </row>
        <row r="212">
          <cell r="A212">
            <v>37151</v>
          </cell>
        </row>
        <row r="213">
          <cell r="A213">
            <v>37152</v>
          </cell>
        </row>
        <row r="214">
          <cell r="A214">
            <v>37153</v>
          </cell>
        </row>
        <row r="215">
          <cell r="A215">
            <v>37154</v>
          </cell>
        </row>
        <row r="216">
          <cell r="A216">
            <v>37155</v>
          </cell>
        </row>
        <row r="217">
          <cell r="A217">
            <v>37158</v>
          </cell>
        </row>
        <row r="218">
          <cell r="A218">
            <v>37159</v>
          </cell>
        </row>
        <row r="219">
          <cell r="A219">
            <v>37160</v>
          </cell>
        </row>
        <row r="220">
          <cell r="A220">
            <v>37161</v>
          </cell>
        </row>
        <row r="221">
          <cell r="A221">
            <v>37162</v>
          </cell>
        </row>
        <row r="222">
          <cell r="A222">
            <v>37165</v>
          </cell>
        </row>
        <row r="223">
          <cell r="A223">
            <v>37166</v>
          </cell>
        </row>
        <row r="224">
          <cell r="A224">
            <v>37167</v>
          </cell>
        </row>
        <row r="225">
          <cell r="A225">
            <v>37168</v>
          </cell>
        </row>
        <row r="226">
          <cell r="A226">
            <v>37169</v>
          </cell>
        </row>
        <row r="227">
          <cell r="A227">
            <v>37172</v>
          </cell>
        </row>
        <row r="228">
          <cell r="A228">
            <v>37173</v>
          </cell>
        </row>
        <row r="229">
          <cell r="A229">
            <v>37174</v>
          </cell>
        </row>
        <row r="230">
          <cell r="A230">
            <v>37175</v>
          </cell>
        </row>
        <row r="231">
          <cell r="A231">
            <v>37176</v>
          </cell>
        </row>
        <row r="232">
          <cell r="A232">
            <v>37179</v>
          </cell>
        </row>
        <row r="233">
          <cell r="A233">
            <v>37180</v>
          </cell>
        </row>
        <row r="234">
          <cell r="A234">
            <v>37181</v>
          </cell>
        </row>
        <row r="235">
          <cell r="A235">
            <v>37182</v>
          </cell>
        </row>
        <row r="236">
          <cell r="A236">
            <v>37183</v>
          </cell>
        </row>
        <row r="237">
          <cell r="A237">
            <v>37186</v>
          </cell>
        </row>
        <row r="238">
          <cell r="A238">
            <v>37187</v>
          </cell>
        </row>
        <row r="239">
          <cell r="A239">
            <v>37188</v>
          </cell>
        </row>
        <row r="240">
          <cell r="A240">
            <v>37189</v>
          </cell>
        </row>
        <row r="241">
          <cell r="A241">
            <v>37190</v>
          </cell>
        </row>
        <row r="242">
          <cell r="A242">
            <v>37193</v>
          </cell>
        </row>
        <row r="243">
          <cell r="A243">
            <v>37194</v>
          </cell>
        </row>
        <row r="244">
          <cell r="A244">
            <v>37195</v>
          </cell>
        </row>
        <row r="245">
          <cell r="A245">
            <v>37196</v>
          </cell>
        </row>
        <row r="246">
          <cell r="A246">
            <v>37197</v>
          </cell>
        </row>
        <row r="247">
          <cell r="A247">
            <v>37200</v>
          </cell>
        </row>
        <row r="248">
          <cell r="A248">
            <v>37201</v>
          </cell>
        </row>
        <row r="249">
          <cell r="A249">
            <v>37202</v>
          </cell>
        </row>
        <row r="250">
          <cell r="A250">
            <v>37203</v>
          </cell>
        </row>
        <row r="251">
          <cell r="A251">
            <v>37204</v>
          </cell>
        </row>
        <row r="252">
          <cell r="A252">
            <v>37207</v>
          </cell>
        </row>
        <row r="253">
          <cell r="A253">
            <v>37208</v>
          </cell>
        </row>
        <row r="254">
          <cell r="A254">
            <v>37209</v>
          </cell>
        </row>
        <row r="255">
          <cell r="A255">
            <v>37210</v>
          </cell>
        </row>
        <row r="256">
          <cell r="A256">
            <v>37211</v>
          </cell>
        </row>
        <row r="257">
          <cell r="A257">
            <v>37214</v>
          </cell>
        </row>
        <row r="258">
          <cell r="A258">
            <v>37215</v>
          </cell>
        </row>
        <row r="259">
          <cell r="A259">
            <v>37216</v>
          </cell>
        </row>
        <row r="260">
          <cell r="A260">
            <v>37217</v>
          </cell>
        </row>
        <row r="261">
          <cell r="A261">
            <v>37218</v>
          </cell>
        </row>
        <row r="262">
          <cell r="A262">
            <v>37221</v>
          </cell>
        </row>
        <row r="263">
          <cell r="A263">
            <v>37222</v>
          </cell>
        </row>
        <row r="264">
          <cell r="A264">
            <v>37223</v>
          </cell>
        </row>
        <row r="265">
          <cell r="A265">
            <v>37224</v>
          </cell>
        </row>
        <row r="266">
          <cell r="A266">
            <v>37225</v>
          </cell>
        </row>
        <row r="267">
          <cell r="A267">
            <v>37228</v>
          </cell>
        </row>
        <row r="268">
          <cell r="A268">
            <v>37229</v>
          </cell>
        </row>
        <row r="269">
          <cell r="A269">
            <v>37230</v>
          </cell>
        </row>
        <row r="270">
          <cell r="A270">
            <v>37231</v>
          </cell>
        </row>
        <row r="271">
          <cell r="A271">
            <v>37232</v>
          </cell>
        </row>
        <row r="272">
          <cell r="A272">
            <v>37235</v>
          </cell>
        </row>
        <row r="273">
          <cell r="A273">
            <v>37236</v>
          </cell>
        </row>
        <row r="274">
          <cell r="A274">
            <v>37237</v>
          </cell>
        </row>
        <row r="275">
          <cell r="A275">
            <v>37238</v>
          </cell>
        </row>
        <row r="276">
          <cell r="A276">
            <v>37239</v>
          </cell>
        </row>
        <row r="277">
          <cell r="A277">
            <v>37242</v>
          </cell>
        </row>
        <row r="278">
          <cell r="A278">
            <v>37243</v>
          </cell>
        </row>
        <row r="279">
          <cell r="A279">
            <v>37244</v>
          </cell>
        </row>
        <row r="280">
          <cell r="A280">
            <v>37245</v>
          </cell>
        </row>
        <row r="281">
          <cell r="A281">
            <v>37246</v>
          </cell>
        </row>
        <row r="282">
          <cell r="A282">
            <v>37249</v>
          </cell>
        </row>
        <row r="283">
          <cell r="A283">
            <v>37250</v>
          </cell>
        </row>
        <row r="284">
          <cell r="A284">
            <v>37251</v>
          </cell>
        </row>
        <row r="285">
          <cell r="A285">
            <v>37252</v>
          </cell>
        </row>
        <row r="286">
          <cell r="A286">
            <v>37253</v>
          </cell>
        </row>
        <row r="287">
          <cell r="A287">
            <v>37256</v>
          </cell>
        </row>
        <row r="288">
          <cell r="A288">
            <v>37257</v>
          </cell>
        </row>
        <row r="289">
          <cell r="A289">
            <v>37258</v>
          </cell>
        </row>
        <row r="290">
          <cell r="A290">
            <v>37259</v>
          </cell>
        </row>
        <row r="291">
          <cell r="A291">
            <v>37260</v>
          </cell>
        </row>
        <row r="292">
          <cell r="A292">
            <v>37263</v>
          </cell>
        </row>
        <row r="293">
          <cell r="A293">
            <v>37264</v>
          </cell>
        </row>
        <row r="294">
          <cell r="A294">
            <v>37265</v>
          </cell>
        </row>
        <row r="295">
          <cell r="A295">
            <v>37266</v>
          </cell>
        </row>
        <row r="296">
          <cell r="A296">
            <v>37267</v>
          </cell>
        </row>
        <row r="297">
          <cell r="A297">
            <v>37270</v>
          </cell>
        </row>
        <row r="298">
          <cell r="A298">
            <v>37271</v>
          </cell>
        </row>
        <row r="299">
          <cell r="A299">
            <v>37272</v>
          </cell>
        </row>
        <row r="300">
          <cell r="A300">
            <v>37273</v>
          </cell>
        </row>
        <row r="301">
          <cell r="A301">
            <v>37274</v>
          </cell>
        </row>
        <row r="302">
          <cell r="A302">
            <v>37277</v>
          </cell>
        </row>
        <row r="303">
          <cell r="A303">
            <v>37278</v>
          </cell>
        </row>
        <row r="304">
          <cell r="A304">
            <v>37279</v>
          </cell>
        </row>
        <row r="305">
          <cell r="A305">
            <v>37280</v>
          </cell>
        </row>
        <row r="306">
          <cell r="A306">
            <v>37281</v>
          </cell>
        </row>
        <row r="307">
          <cell r="A307">
            <v>37284</v>
          </cell>
        </row>
        <row r="308">
          <cell r="A308">
            <v>37285</v>
          </cell>
        </row>
        <row r="309">
          <cell r="A309">
            <v>37286</v>
          </cell>
        </row>
        <row r="310">
          <cell r="A310">
            <v>37287</v>
          </cell>
        </row>
        <row r="311">
          <cell r="A311">
            <v>37288</v>
          </cell>
        </row>
        <row r="312">
          <cell r="A312">
            <v>37291</v>
          </cell>
        </row>
        <row r="313">
          <cell r="A313">
            <v>37292</v>
          </cell>
        </row>
        <row r="314">
          <cell r="A314">
            <v>37293</v>
          </cell>
        </row>
        <row r="315">
          <cell r="A315">
            <v>37294</v>
          </cell>
        </row>
        <row r="316">
          <cell r="A316">
            <v>37295</v>
          </cell>
        </row>
        <row r="317">
          <cell r="A317">
            <v>37298</v>
          </cell>
        </row>
        <row r="318">
          <cell r="A318">
            <v>37299</v>
          </cell>
        </row>
        <row r="319">
          <cell r="A319">
            <v>37300</v>
          </cell>
        </row>
        <row r="320">
          <cell r="A320">
            <v>37301</v>
          </cell>
        </row>
        <row r="321">
          <cell r="A321">
            <v>37302</v>
          </cell>
        </row>
        <row r="322">
          <cell r="A322">
            <v>37305</v>
          </cell>
        </row>
        <row r="323">
          <cell r="A323">
            <v>37306</v>
          </cell>
        </row>
        <row r="324">
          <cell r="A324">
            <v>37307</v>
          </cell>
        </row>
        <row r="325">
          <cell r="A325">
            <v>37308</v>
          </cell>
        </row>
        <row r="326">
          <cell r="A326">
            <v>37309</v>
          </cell>
        </row>
        <row r="327">
          <cell r="A327">
            <v>37312</v>
          </cell>
        </row>
        <row r="328">
          <cell r="A328">
            <v>37313</v>
          </cell>
        </row>
        <row r="329">
          <cell r="A329">
            <v>37314</v>
          </cell>
        </row>
        <row r="330">
          <cell r="A330">
            <v>37315</v>
          </cell>
        </row>
        <row r="331">
          <cell r="A331">
            <v>37316</v>
          </cell>
        </row>
        <row r="332">
          <cell r="A332">
            <v>37319</v>
          </cell>
        </row>
        <row r="333">
          <cell r="A333">
            <v>37320</v>
          </cell>
        </row>
        <row r="334">
          <cell r="A334">
            <v>37321</v>
          </cell>
        </row>
        <row r="335">
          <cell r="A335">
            <v>37322</v>
          </cell>
        </row>
        <row r="336">
          <cell r="A336">
            <v>37323</v>
          </cell>
        </row>
        <row r="337">
          <cell r="A337">
            <v>37326</v>
          </cell>
        </row>
        <row r="338">
          <cell r="A338">
            <v>37327</v>
          </cell>
        </row>
        <row r="339">
          <cell r="A339">
            <v>37328</v>
          </cell>
        </row>
        <row r="340">
          <cell r="A340">
            <v>37329</v>
          </cell>
        </row>
        <row r="341">
          <cell r="A341">
            <v>37330</v>
          </cell>
        </row>
        <row r="342">
          <cell r="A342">
            <v>37333</v>
          </cell>
        </row>
        <row r="343">
          <cell r="A343">
            <v>37334</v>
          </cell>
        </row>
        <row r="344">
          <cell r="A344">
            <v>37335</v>
          </cell>
        </row>
        <row r="345">
          <cell r="A345">
            <v>37336</v>
          </cell>
        </row>
        <row r="346">
          <cell r="A346">
            <v>37337</v>
          </cell>
        </row>
        <row r="347">
          <cell r="A347">
            <v>37340</v>
          </cell>
        </row>
        <row r="348">
          <cell r="A348">
            <v>37341</v>
          </cell>
        </row>
        <row r="349">
          <cell r="A349">
            <v>37342</v>
          </cell>
        </row>
        <row r="350">
          <cell r="A350">
            <v>37343</v>
          </cell>
        </row>
        <row r="351">
          <cell r="A351">
            <v>37344</v>
          </cell>
        </row>
        <row r="352">
          <cell r="A352">
            <v>37347</v>
          </cell>
        </row>
        <row r="353">
          <cell r="A353">
            <v>37348</v>
          </cell>
        </row>
        <row r="354">
          <cell r="A354">
            <v>37349</v>
          </cell>
        </row>
        <row r="355">
          <cell r="A355">
            <v>37350</v>
          </cell>
        </row>
        <row r="356">
          <cell r="A356">
            <v>37351</v>
          </cell>
        </row>
        <row r="357">
          <cell r="A357">
            <v>37354</v>
          </cell>
        </row>
        <row r="358">
          <cell r="A358">
            <v>37355</v>
          </cell>
        </row>
        <row r="359">
          <cell r="A359">
            <v>37356</v>
          </cell>
        </row>
        <row r="360">
          <cell r="A360">
            <v>37357</v>
          </cell>
        </row>
        <row r="361">
          <cell r="A361">
            <v>37358</v>
          </cell>
        </row>
        <row r="362">
          <cell r="A362">
            <v>37361</v>
          </cell>
        </row>
        <row r="363">
          <cell r="A363">
            <v>37362</v>
          </cell>
        </row>
        <row r="364">
          <cell r="A364">
            <v>37363</v>
          </cell>
        </row>
        <row r="365">
          <cell r="A365">
            <v>37364</v>
          </cell>
        </row>
        <row r="366">
          <cell r="A366">
            <v>37365</v>
          </cell>
        </row>
        <row r="367">
          <cell r="A367">
            <v>37368</v>
          </cell>
        </row>
        <row r="368">
          <cell r="A368">
            <v>37369</v>
          </cell>
        </row>
        <row r="369">
          <cell r="A369">
            <v>37370</v>
          </cell>
        </row>
        <row r="370">
          <cell r="A370">
            <v>37371</v>
          </cell>
        </row>
        <row r="371">
          <cell r="A371">
            <v>37372</v>
          </cell>
        </row>
        <row r="372">
          <cell r="A372">
            <v>37375</v>
          </cell>
        </row>
        <row r="373">
          <cell r="A373">
            <v>37376</v>
          </cell>
        </row>
        <row r="374">
          <cell r="A374">
            <v>37377</v>
          </cell>
        </row>
        <row r="375">
          <cell r="A375">
            <v>37378</v>
          </cell>
        </row>
        <row r="376">
          <cell r="A376">
            <v>37379</v>
          </cell>
        </row>
        <row r="377">
          <cell r="A377">
            <v>37382</v>
          </cell>
        </row>
        <row r="378">
          <cell r="A378">
            <v>37383</v>
          </cell>
        </row>
        <row r="379">
          <cell r="A379">
            <v>37384</v>
          </cell>
        </row>
        <row r="380">
          <cell r="A380">
            <v>37385</v>
          </cell>
        </row>
        <row r="381">
          <cell r="A381">
            <v>37386</v>
          </cell>
        </row>
        <row r="382">
          <cell r="A382">
            <v>37389</v>
          </cell>
        </row>
        <row r="383">
          <cell r="A383">
            <v>37390</v>
          </cell>
        </row>
        <row r="384">
          <cell r="A384">
            <v>37391</v>
          </cell>
        </row>
        <row r="385">
          <cell r="A385">
            <v>37392</v>
          </cell>
        </row>
        <row r="386">
          <cell r="A386">
            <v>37393</v>
          </cell>
        </row>
        <row r="387">
          <cell r="A387">
            <v>37396</v>
          </cell>
        </row>
        <row r="388">
          <cell r="A388">
            <v>37397</v>
          </cell>
        </row>
        <row r="389">
          <cell r="A389">
            <v>37398</v>
          </cell>
        </row>
        <row r="390">
          <cell r="A390">
            <v>37399</v>
          </cell>
        </row>
        <row r="391">
          <cell r="A391">
            <v>37400</v>
          </cell>
        </row>
        <row r="392">
          <cell r="A392">
            <v>37403</v>
          </cell>
        </row>
        <row r="393">
          <cell r="A393">
            <v>37404</v>
          </cell>
        </row>
        <row r="394">
          <cell r="A394">
            <v>37405</v>
          </cell>
        </row>
        <row r="395">
          <cell r="A395">
            <v>37406</v>
          </cell>
        </row>
        <row r="396">
          <cell r="A396">
            <v>37407</v>
          </cell>
        </row>
        <row r="397">
          <cell r="A397">
            <v>37410</v>
          </cell>
        </row>
        <row r="398">
          <cell r="A398">
            <v>37411</v>
          </cell>
        </row>
        <row r="399">
          <cell r="A399">
            <v>37412</v>
          </cell>
        </row>
        <row r="400">
          <cell r="A400">
            <v>37413</v>
          </cell>
        </row>
        <row r="401">
          <cell r="A401">
            <v>37414</v>
          </cell>
        </row>
        <row r="402">
          <cell r="A402">
            <v>37417</v>
          </cell>
        </row>
        <row r="403">
          <cell r="A403">
            <v>37418</v>
          </cell>
        </row>
        <row r="404">
          <cell r="A404">
            <v>37419</v>
          </cell>
        </row>
        <row r="405">
          <cell r="A405">
            <v>37420</v>
          </cell>
        </row>
        <row r="406">
          <cell r="A406">
            <v>37421</v>
          </cell>
        </row>
        <row r="407">
          <cell r="A407">
            <v>37424</v>
          </cell>
        </row>
        <row r="408">
          <cell r="A408">
            <v>37425</v>
          </cell>
        </row>
        <row r="409">
          <cell r="A409">
            <v>37426</v>
          </cell>
        </row>
        <row r="410">
          <cell r="A410">
            <v>37427</v>
          </cell>
        </row>
        <row r="411">
          <cell r="A411">
            <v>37428</v>
          </cell>
        </row>
        <row r="412">
          <cell r="A412">
            <v>37431</v>
          </cell>
        </row>
        <row r="413">
          <cell r="A413">
            <v>37432</v>
          </cell>
        </row>
        <row r="414">
          <cell r="A414">
            <v>37433</v>
          </cell>
        </row>
        <row r="415">
          <cell r="A415">
            <v>37434</v>
          </cell>
        </row>
        <row r="416">
          <cell r="A416">
            <v>37435</v>
          </cell>
        </row>
        <row r="417">
          <cell r="A417">
            <v>37438</v>
          </cell>
        </row>
        <row r="418">
          <cell r="A418">
            <v>37439</v>
          </cell>
        </row>
        <row r="419">
          <cell r="A419">
            <v>37440</v>
          </cell>
        </row>
        <row r="420">
          <cell r="A420">
            <v>37441</v>
          </cell>
        </row>
        <row r="421">
          <cell r="A421">
            <v>37442</v>
          </cell>
        </row>
        <row r="422">
          <cell r="A422">
            <v>37445</v>
          </cell>
        </row>
        <row r="423">
          <cell r="A423">
            <v>37446</v>
          </cell>
        </row>
        <row r="424">
          <cell r="A424">
            <v>37447</v>
          </cell>
        </row>
        <row r="425">
          <cell r="A425">
            <v>37448</v>
          </cell>
        </row>
        <row r="426">
          <cell r="A426">
            <v>37449</v>
          </cell>
        </row>
        <row r="427">
          <cell r="A427">
            <v>37452</v>
          </cell>
        </row>
        <row r="428">
          <cell r="A428">
            <v>37453</v>
          </cell>
        </row>
        <row r="429">
          <cell r="A429">
            <v>37454</v>
          </cell>
        </row>
        <row r="430">
          <cell r="A430">
            <v>37455</v>
          </cell>
        </row>
        <row r="431">
          <cell r="A431">
            <v>37456</v>
          </cell>
        </row>
        <row r="432">
          <cell r="A432">
            <v>37459</v>
          </cell>
        </row>
        <row r="433">
          <cell r="A433">
            <v>37460</v>
          </cell>
        </row>
        <row r="434">
          <cell r="A434">
            <v>37461</v>
          </cell>
        </row>
        <row r="435">
          <cell r="A435">
            <v>37462</v>
          </cell>
        </row>
        <row r="436">
          <cell r="A436">
            <v>37463</v>
          </cell>
        </row>
        <row r="437">
          <cell r="A437">
            <v>37466</v>
          </cell>
        </row>
        <row r="438">
          <cell r="A438">
            <v>37467</v>
          </cell>
        </row>
        <row r="439">
          <cell r="A439">
            <v>37468</v>
          </cell>
        </row>
        <row r="440">
          <cell r="A440">
            <v>37469</v>
          </cell>
        </row>
        <row r="441">
          <cell r="A441">
            <v>37470</v>
          </cell>
        </row>
        <row r="442">
          <cell r="A442">
            <v>37473</v>
          </cell>
        </row>
        <row r="443">
          <cell r="A443">
            <v>37474</v>
          </cell>
        </row>
        <row r="444">
          <cell r="A444">
            <v>37475</v>
          </cell>
        </row>
        <row r="445">
          <cell r="A445">
            <v>37476</v>
          </cell>
        </row>
        <row r="446">
          <cell r="A446">
            <v>37477</v>
          </cell>
        </row>
        <row r="447">
          <cell r="A447">
            <v>37480</v>
          </cell>
        </row>
        <row r="448">
          <cell r="A448">
            <v>37481</v>
          </cell>
        </row>
        <row r="449">
          <cell r="A449">
            <v>37482</v>
          </cell>
        </row>
        <row r="450">
          <cell r="A450">
            <v>37483</v>
          </cell>
        </row>
        <row r="451">
          <cell r="A451">
            <v>37484</v>
          </cell>
        </row>
        <row r="452">
          <cell r="A452">
            <v>37487</v>
          </cell>
        </row>
        <row r="453">
          <cell r="A453">
            <v>37488</v>
          </cell>
        </row>
        <row r="454">
          <cell r="A454">
            <v>37489</v>
          </cell>
        </row>
        <row r="455">
          <cell r="A455">
            <v>37490</v>
          </cell>
        </row>
        <row r="456">
          <cell r="A456">
            <v>37491</v>
          </cell>
        </row>
        <row r="457">
          <cell r="A457">
            <v>37494</v>
          </cell>
        </row>
        <row r="458">
          <cell r="A458">
            <v>37495</v>
          </cell>
        </row>
        <row r="459">
          <cell r="A459">
            <v>37496</v>
          </cell>
        </row>
        <row r="460">
          <cell r="A460">
            <v>37497</v>
          </cell>
        </row>
        <row r="461">
          <cell r="A461">
            <v>37498</v>
          </cell>
        </row>
        <row r="462">
          <cell r="A462">
            <v>37501</v>
          </cell>
        </row>
        <row r="463">
          <cell r="A463">
            <v>37502</v>
          </cell>
        </row>
        <row r="464">
          <cell r="A464">
            <v>37503</v>
          </cell>
        </row>
        <row r="465">
          <cell r="A465">
            <v>37504</v>
          </cell>
        </row>
        <row r="466">
          <cell r="A466">
            <v>37505</v>
          </cell>
        </row>
        <row r="467">
          <cell r="A467">
            <v>37508</v>
          </cell>
        </row>
        <row r="468">
          <cell r="A468">
            <v>37509</v>
          </cell>
        </row>
        <row r="469">
          <cell r="A469">
            <v>37510</v>
          </cell>
        </row>
        <row r="470">
          <cell r="A470">
            <v>37511</v>
          </cell>
        </row>
        <row r="471">
          <cell r="A471">
            <v>37512</v>
          </cell>
        </row>
        <row r="472">
          <cell r="A472">
            <v>37515</v>
          </cell>
        </row>
        <row r="473">
          <cell r="A473">
            <v>37516</v>
          </cell>
        </row>
        <row r="474">
          <cell r="A474">
            <v>37517</v>
          </cell>
        </row>
        <row r="475">
          <cell r="A475">
            <v>37518</v>
          </cell>
        </row>
        <row r="476">
          <cell r="A476">
            <v>37519</v>
          </cell>
        </row>
        <row r="477">
          <cell r="A477">
            <v>37522</v>
          </cell>
        </row>
        <row r="478">
          <cell r="A478">
            <v>37523</v>
          </cell>
        </row>
        <row r="479">
          <cell r="A479">
            <v>37524</v>
          </cell>
        </row>
        <row r="480">
          <cell r="A480">
            <v>37525</v>
          </cell>
        </row>
        <row r="481">
          <cell r="A481">
            <v>37526</v>
          </cell>
        </row>
        <row r="482">
          <cell r="A482">
            <v>37529</v>
          </cell>
        </row>
        <row r="483">
          <cell r="A483">
            <v>37530</v>
          </cell>
        </row>
        <row r="484">
          <cell r="A484">
            <v>37531</v>
          </cell>
        </row>
        <row r="485">
          <cell r="A485">
            <v>37532</v>
          </cell>
        </row>
        <row r="486">
          <cell r="A486">
            <v>37533</v>
          </cell>
        </row>
        <row r="487">
          <cell r="A487">
            <v>37536</v>
          </cell>
        </row>
        <row r="488">
          <cell r="A488">
            <v>37537</v>
          </cell>
        </row>
        <row r="489">
          <cell r="A489">
            <v>37538</v>
          </cell>
        </row>
        <row r="490">
          <cell r="A490">
            <v>37539</v>
          </cell>
        </row>
        <row r="491">
          <cell r="A491">
            <v>37540</v>
          </cell>
        </row>
        <row r="492">
          <cell r="A492">
            <v>37543</v>
          </cell>
        </row>
        <row r="493">
          <cell r="A493">
            <v>37544</v>
          </cell>
        </row>
        <row r="494">
          <cell r="A494">
            <v>37545</v>
          </cell>
        </row>
        <row r="495">
          <cell r="A495">
            <v>37546</v>
          </cell>
        </row>
        <row r="496">
          <cell r="A496">
            <v>37547</v>
          </cell>
        </row>
        <row r="497">
          <cell r="A497">
            <v>37550</v>
          </cell>
        </row>
        <row r="498">
          <cell r="A498">
            <v>37551</v>
          </cell>
        </row>
        <row r="499">
          <cell r="A499">
            <v>37552</v>
          </cell>
        </row>
        <row r="500">
          <cell r="A500">
            <v>37553</v>
          </cell>
        </row>
        <row r="501">
          <cell r="A501">
            <v>37554</v>
          </cell>
        </row>
        <row r="502">
          <cell r="A502">
            <v>37557</v>
          </cell>
        </row>
        <row r="503">
          <cell r="A503">
            <v>37558</v>
          </cell>
        </row>
        <row r="504">
          <cell r="A504">
            <v>37559</v>
          </cell>
        </row>
        <row r="505">
          <cell r="A505">
            <v>37560</v>
          </cell>
        </row>
        <row r="506">
          <cell r="A506">
            <v>37561</v>
          </cell>
        </row>
        <row r="507">
          <cell r="A507">
            <v>37564</v>
          </cell>
        </row>
        <row r="508">
          <cell r="A508">
            <v>37565</v>
          </cell>
        </row>
        <row r="509">
          <cell r="A509">
            <v>37566</v>
          </cell>
        </row>
        <row r="510">
          <cell r="A510">
            <v>37567</v>
          </cell>
        </row>
        <row r="511">
          <cell r="A511">
            <v>37568</v>
          </cell>
        </row>
        <row r="512">
          <cell r="A512">
            <v>37571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Open"/>
      <sheetName val="PPXLSaveData0"/>
      <sheetName val="Confidential Material"/>
      <sheetName val="NIM Summary"/>
      <sheetName val="Amort Summary"/>
      <sheetName val="Reg Asset Amort"/>
      <sheetName val="Reg Asset RY Only"/>
      <sheetName val="Prices"/>
      <sheetName val="Wind Integration costs"/>
      <sheetName val="Transmission"/>
      <sheetName val="HR HA Costs"/>
      <sheetName val="Hopkins Avg Hour Ahead"/>
      <sheetName val="Goldendale BPA Imbalance Charge"/>
      <sheetName val="Sec_Nov06 thru Jan08"/>
      <sheetName val="Goldendale Klickitat Cost"/>
      <sheetName val="Hopkins Prepaid Transm"/>
      <sheetName val="Peaking Summary"/>
      <sheetName val="Peaking Costs"/>
      <sheetName val="Exch 2007Calc"/>
      <sheetName val="MiDC Capacity Calc"/>
      <sheetName val="Small Contract Adj"/>
      <sheetName val="PG&amp;E"/>
      <sheetName val="Fixed Gas 4 Power Contracts"/>
      <sheetName val="Tenaska Gas Rev"/>
      <sheetName val="Goldendale"/>
      <sheetName val="Fred1"/>
      <sheetName val="NWP System Notice"/>
      <sheetName val="Encogen"/>
      <sheetName val="Encogen Costs"/>
      <sheetName val="557 TYE 9.30.07"/>
      <sheetName val="557 Orders Reclassified"/>
      <sheetName val="CPP_Payments"/>
      <sheetName val="Douglas Stlmt"/>
      <sheetName val="MidC 2008 2009"/>
      <sheetName val="Wells power cost"/>
      <sheetName val="Rocky Reach"/>
      <sheetName val="Rock Island"/>
      <sheetName val="RI RR Debt"/>
      <sheetName val="RR&amp;RI 1.08Debt UpdateperChelan"/>
    </sheetNames>
    <sheetDataSet>
      <sheetData sheetId="0" refreshError="1"/>
      <sheetData sheetId="1" refreshError="1"/>
      <sheetData sheetId="2"/>
      <sheetData sheetId="3">
        <row r="4">
          <cell r="H4">
            <v>39753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F3">
            <v>720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WNP3_A"/>
      <sheetName val="WNP3_A Historical Yrs"/>
      <sheetName val="Contract Hist"/>
      <sheetName val="7.12.06 Rate upate"/>
      <sheetName val="WNP3_Damt"/>
      <sheetName val="WNP3_Damt 5 yr avg"/>
      <sheetName val="WNP3_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>
            <v>32873</v>
          </cell>
          <cell r="C3">
            <v>744</v>
          </cell>
        </row>
        <row r="4">
          <cell r="B4">
            <v>32904</v>
          </cell>
          <cell r="C4">
            <v>672</v>
          </cell>
        </row>
        <row r="5">
          <cell r="B5">
            <v>32932</v>
          </cell>
          <cell r="C5">
            <v>744</v>
          </cell>
        </row>
        <row r="6">
          <cell r="B6">
            <v>32963</v>
          </cell>
          <cell r="C6">
            <v>719</v>
          </cell>
        </row>
        <row r="7">
          <cell r="B7">
            <v>32993</v>
          </cell>
          <cell r="C7">
            <v>744</v>
          </cell>
        </row>
        <row r="8">
          <cell r="B8">
            <v>33024</v>
          </cell>
          <cell r="C8">
            <v>720</v>
          </cell>
        </row>
        <row r="9">
          <cell r="B9">
            <v>33054</v>
          </cell>
          <cell r="C9">
            <v>744</v>
          </cell>
        </row>
        <row r="10">
          <cell r="B10">
            <v>33085</v>
          </cell>
          <cell r="C10">
            <v>744</v>
          </cell>
        </row>
        <row r="11">
          <cell r="B11">
            <v>33116</v>
          </cell>
          <cell r="C11">
            <v>720</v>
          </cell>
        </row>
        <row r="12">
          <cell r="B12">
            <v>33146</v>
          </cell>
          <cell r="C12">
            <v>745</v>
          </cell>
        </row>
        <row r="13">
          <cell r="B13">
            <v>33177</v>
          </cell>
          <cell r="C13">
            <v>720</v>
          </cell>
        </row>
        <row r="14">
          <cell r="B14">
            <v>33207</v>
          </cell>
          <cell r="C14">
            <v>744</v>
          </cell>
        </row>
        <row r="15">
          <cell r="B15">
            <v>33238</v>
          </cell>
          <cell r="C15">
            <v>744</v>
          </cell>
        </row>
        <row r="16">
          <cell r="B16">
            <v>33269</v>
          </cell>
          <cell r="C16">
            <v>672</v>
          </cell>
        </row>
        <row r="17">
          <cell r="B17">
            <v>33297</v>
          </cell>
          <cell r="C17">
            <v>744</v>
          </cell>
        </row>
        <row r="18">
          <cell r="B18">
            <v>33328</v>
          </cell>
          <cell r="C18">
            <v>719</v>
          </cell>
        </row>
        <row r="19">
          <cell r="B19">
            <v>33358</v>
          </cell>
          <cell r="C19">
            <v>744</v>
          </cell>
        </row>
        <row r="20">
          <cell r="B20">
            <v>33389</v>
          </cell>
          <cell r="C20">
            <v>720</v>
          </cell>
        </row>
        <row r="21">
          <cell r="B21">
            <v>33419</v>
          </cell>
          <cell r="C21">
            <v>744</v>
          </cell>
        </row>
        <row r="22">
          <cell r="B22">
            <v>33450</v>
          </cell>
          <cell r="C22">
            <v>744</v>
          </cell>
        </row>
        <row r="23">
          <cell r="B23">
            <v>33481</v>
          </cell>
          <cell r="C23">
            <v>720</v>
          </cell>
        </row>
        <row r="24">
          <cell r="B24">
            <v>33511</v>
          </cell>
          <cell r="C24">
            <v>745</v>
          </cell>
        </row>
        <row r="25">
          <cell r="B25">
            <v>33542</v>
          </cell>
          <cell r="C25">
            <v>720</v>
          </cell>
        </row>
        <row r="26">
          <cell r="B26">
            <v>33572</v>
          </cell>
          <cell r="C26">
            <v>744</v>
          </cell>
        </row>
        <row r="27">
          <cell r="B27">
            <v>33603</v>
          </cell>
          <cell r="C27">
            <v>744</v>
          </cell>
        </row>
        <row r="28">
          <cell r="B28">
            <v>33634</v>
          </cell>
          <cell r="C28">
            <v>696</v>
          </cell>
        </row>
        <row r="29">
          <cell r="B29">
            <v>33663</v>
          </cell>
          <cell r="C29">
            <v>744</v>
          </cell>
        </row>
        <row r="30">
          <cell r="B30">
            <v>33694</v>
          </cell>
          <cell r="C30">
            <v>719</v>
          </cell>
        </row>
        <row r="31">
          <cell r="B31">
            <v>33724</v>
          </cell>
          <cell r="C31">
            <v>744</v>
          </cell>
        </row>
        <row r="32">
          <cell r="B32">
            <v>33755</v>
          </cell>
          <cell r="C32">
            <v>720</v>
          </cell>
        </row>
        <row r="33">
          <cell r="B33">
            <v>33785</v>
          </cell>
          <cell r="C33">
            <v>744</v>
          </cell>
        </row>
        <row r="34">
          <cell r="B34">
            <v>33816</v>
          </cell>
          <cell r="C34">
            <v>744</v>
          </cell>
        </row>
        <row r="35">
          <cell r="B35">
            <v>33847</v>
          </cell>
          <cell r="C35">
            <v>720</v>
          </cell>
        </row>
        <row r="36">
          <cell r="B36">
            <v>33877</v>
          </cell>
          <cell r="C36">
            <v>745</v>
          </cell>
        </row>
        <row r="37">
          <cell r="B37">
            <v>33908</v>
          </cell>
          <cell r="C37">
            <v>720</v>
          </cell>
        </row>
        <row r="38">
          <cell r="B38">
            <v>33938</v>
          </cell>
          <cell r="C38">
            <v>744</v>
          </cell>
        </row>
        <row r="39">
          <cell r="B39">
            <v>33969</v>
          </cell>
          <cell r="C39">
            <v>744</v>
          </cell>
        </row>
        <row r="40">
          <cell r="B40">
            <v>34000</v>
          </cell>
          <cell r="C40">
            <v>672</v>
          </cell>
        </row>
        <row r="41">
          <cell r="B41">
            <v>34028</v>
          </cell>
          <cell r="C41">
            <v>744</v>
          </cell>
        </row>
        <row r="42">
          <cell r="B42">
            <v>34059</v>
          </cell>
          <cell r="C42">
            <v>719</v>
          </cell>
        </row>
        <row r="43">
          <cell r="B43">
            <v>34089</v>
          </cell>
          <cell r="C43">
            <v>744</v>
          </cell>
        </row>
        <row r="44">
          <cell r="B44">
            <v>34120</v>
          </cell>
          <cell r="C44">
            <v>720</v>
          </cell>
        </row>
        <row r="45">
          <cell r="B45">
            <v>34150</v>
          </cell>
          <cell r="C45">
            <v>744</v>
          </cell>
        </row>
        <row r="46">
          <cell r="B46">
            <v>34181</v>
          </cell>
          <cell r="C46">
            <v>744</v>
          </cell>
        </row>
        <row r="47">
          <cell r="B47">
            <v>34212</v>
          </cell>
          <cell r="C47">
            <v>720</v>
          </cell>
        </row>
        <row r="48">
          <cell r="B48">
            <v>34242</v>
          </cell>
          <cell r="C48">
            <v>745</v>
          </cell>
        </row>
        <row r="49">
          <cell r="B49">
            <v>34273</v>
          </cell>
          <cell r="C49">
            <v>720</v>
          </cell>
        </row>
        <row r="50">
          <cell r="B50">
            <v>34303</v>
          </cell>
          <cell r="C50">
            <v>744</v>
          </cell>
        </row>
        <row r="51">
          <cell r="B51">
            <v>34334</v>
          </cell>
          <cell r="C51">
            <v>744</v>
          </cell>
        </row>
        <row r="52">
          <cell r="B52">
            <v>34365</v>
          </cell>
          <cell r="C52">
            <v>672</v>
          </cell>
        </row>
        <row r="53">
          <cell r="B53">
            <v>34393</v>
          </cell>
          <cell r="C53">
            <v>744</v>
          </cell>
        </row>
        <row r="54">
          <cell r="B54">
            <v>34424</v>
          </cell>
          <cell r="C54">
            <v>719</v>
          </cell>
        </row>
        <row r="55">
          <cell r="B55">
            <v>34454</v>
          </cell>
          <cell r="C55">
            <v>744</v>
          </cell>
        </row>
        <row r="56">
          <cell r="B56">
            <v>34485</v>
          </cell>
          <cell r="C56">
            <v>720</v>
          </cell>
        </row>
        <row r="57">
          <cell r="B57">
            <v>34515</v>
          </cell>
          <cell r="C57">
            <v>744</v>
          </cell>
        </row>
        <row r="58">
          <cell r="B58">
            <v>34546</v>
          </cell>
          <cell r="C58">
            <v>744</v>
          </cell>
        </row>
        <row r="59">
          <cell r="B59">
            <v>34577</v>
          </cell>
          <cell r="C59">
            <v>720</v>
          </cell>
        </row>
        <row r="60">
          <cell r="B60">
            <v>34607</v>
          </cell>
          <cell r="C60">
            <v>745</v>
          </cell>
        </row>
        <row r="61">
          <cell r="B61">
            <v>34638</v>
          </cell>
          <cell r="C61">
            <v>720</v>
          </cell>
        </row>
        <row r="62">
          <cell r="B62">
            <v>34668</v>
          </cell>
          <cell r="C62">
            <v>744</v>
          </cell>
        </row>
        <row r="63">
          <cell r="B63">
            <v>34699</v>
          </cell>
          <cell r="C63">
            <v>744</v>
          </cell>
        </row>
        <row r="64">
          <cell r="B64">
            <v>34730</v>
          </cell>
          <cell r="C64">
            <v>672</v>
          </cell>
        </row>
        <row r="65">
          <cell r="B65">
            <v>34758</v>
          </cell>
          <cell r="C65">
            <v>744</v>
          </cell>
        </row>
        <row r="66">
          <cell r="B66">
            <v>34789</v>
          </cell>
          <cell r="C66">
            <v>719</v>
          </cell>
        </row>
        <row r="67">
          <cell r="B67">
            <v>34819</v>
          </cell>
          <cell r="C67">
            <v>744</v>
          </cell>
        </row>
        <row r="68">
          <cell r="B68">
            <v>34850</v>
          </cell>
          <cell r="C68">
            <v>720</v>
          </cell>
        </row>
        <row r="69">
          <cell r="B69">
            <v>34880</v>
          </cell>
          <cell r="C69">
            <v>744</v>
          </cell>
        </row>
        <row r="70">
          <cell r="B70">
            <v>34911</v>
          </cell>
          <cell r="C70">
            <v>744</v>
          </cell>
        </row>
        <row r="71">
          <cell r="B71">
            <v>34942</v>
          </cell>
          <cell r="C71">
            <v>720</v>
          </cell>
        </row>
        <row r="72">
          <cell r="B72">
            <v>34972</v>
          </cell>
          <cell r="C72">
            <v>745</v>
          </cell>
        </row>
        <row r="73">
          <cell r="B73">
            <v>35003</v>
          </cell>
          <cell r="C73">
            <v>720</v>
          </cell>
        </row>
        <row r="74">
          <cell r="B74">
            <v>35033</v>
          </cell>
          <cell r="C74">
            <v>744</v>
          </cell>
        </row>
        <row r="75">
          <cell r="B75">
            <v>35064</v>
          </cell>
          <cell r="C75">
            <v>744</v>
          </cell>
        </row>
        <row r="76">
          <cell r="B76">
            <v>35095</v>
          </cell>
          <cell r="C76">
            <v>696</v>
          </cell>
        </row>
        <row r="77">
          <cell r="B77">
            <v>35124</v>
          </cell>
          <cell r="C77">
            <v>744</v>
          </cell>
        </row>
        <row r="78">
          <cell r="B78">
            <v>35155</v>
          </cell>
          <cell r="C78">
            <v>719</v>
          </cell>
        </row>
        <row r="79">
          <cell r="B79">
            <v>35185</v>
          </cell>
          <cell r="C79">
            <v>744</v>
          </cell>
        </row>
        <row r="80">
          <cell r="B80">
            <v>35216</v>
          </cell>
          <cell r="C80">
            <v>720</v>
          </cell>
        </row>
        <row r="81">
          <cell r="B81">
            <v>35246</v>
          </cell>
          <cell r="C81">
            <v>744</v>
          </cell>
        </row>
        <row r="82">
          <cell r="B82">
            <v>35277</v>
          </cell>
          <cell r="C82">
            <v>744</v>
          </cell>
        </row>
        <row r="83">
          <cell r="B83">
            <v>35308</v>
          </cell>
          <cell r="C83">
            <v>720</v>
          </cell>
        </row>
        <row r="84">
          <cell r="B84">
            <v>35338</v>
          </cell>
          <cell r="C84">
            <v>745</v>
          </cell>
        </row>
        <row r="85">
          <cell r="B85">
            <v>35369</v>
          </cell>
          <cell r="C85">
            <v>720</v>
          </cell>
        </row>
        <row r="86">
          <cell r="B86">
            <v>35399</v>
          </cell>
          <cell r="C86">
            <v>744</v>
          </cell>
        </row>
        <row r="87">
          <cell r="B87">
            <v>35430</v>
          </cell>
          <cell r="C87">
            <v>744</v>
          </cell>
        </row>
        <row r="88">
          <cell r="B88">
            <v>35461</v>
          </cell>
          <cell r="C88">
            <v>672</v>
          </cell>
        </row>
        <row r="89">
          <cell r="B89">
            <v>35489</v>
          </cell>
          <cell r="C89">
            <v>744</v>
          </cell>
        </row>
        <row r="90">
          <cell r="B90">
            <v>35520</v>
          </cell>
          <cell r="C90">
            <v>719</v>
          </cell>
        </row>
        <row r="91">
          <cell r="B91">
            <v>35550</v>
          </cell>
          <cell r="C91">
            <v>744</v>
          </cell>
        </row>
        <row r="92">
          <cell r="B92">
            <v>35581</v>
          </cell>
          <cell r="C92">
            <v>720</v>
          </cell>
        </row>
        <row r="93">
          <cell r="B93">
            <v>35611</v>
          </cell>
          <cell r="C93">
            <v>744</v>
          </cell>
        </row>
        <row r="94">
          <cell r="B94">
            <v>35642</v>
          </cell>
          <cell r="C94">
            <v>744</v>
          </cell>
        </row>
        <row r="95">
          <cell r="B95">
            <v>35673</v>
          </cell>
          <cell r="C95">
            <v>720</v>
          </cell>
        </row>
        <row r="96">
          <cell r="B96">
            <v>35703</v>
          </cell>
          <cell r="C96">
            <v>745</v>
          </cell>
        </row>
        <row r="97">
          <cell r="B97">
            <v>35734</v>
          </cell>
          <cell r="C97">
            <v>720</v>
          </cell>
        </row>
        <row r="98">
          <cell r="B98">
            <v>35764</v>
          </cell>
          <cell r="C98">
            <v>744</v>
          </cell>
        </row>
        <row r="99">
          <cell r="B99">
            <v>35795</v>
          </cell>
          <cell r="C99">
            <v>744</v>
          </cell>
        </row>
        <row r="100">
          <cell r="B100">
            <v>35826</v>
          </cell>
          <cell r="C100">
            <v>672</v>
          </cell>
        </row>
        <row r="101">
          <cell r="B101">
            <v>35854</v>
          </cell>
          <cell r="C101">
            <v>744</v>
          </cell>
        </row>
        <row r="102">
          <cell r="B102">
            <v>35885</v>
          </cell>
          <cell r="C102">
            <v>719</v>
          </cell>
        </row>
        <row r="103">
          <cell r="B103">
            <v>35915</v>
          </cell>
          <cell r="C103">
            <v>744</v>
          </cell>
        </row>
        <row r="104">
          <cell r="B104">
            <v>35946</v>
          </cell>
          <cell r="C104">
            <v>720</v>
          </cell>
        </row>
        <row r="105">
          <cell r="B105">
            <v>35976</v>
          </cell>
          <cell r="C105">
            <v>744</v>
          </cell>
        </row>
        <row r="106">
          <cell r="B106">
            <v>36007</v>
          </cell>
          <cell r="C106">
            <v>744</v>
          </cell>
        </row>
        <row r="107">
          <cell r="B107">
            <v>36038</v>
          </cell>
          <cell r="C107">
            <v>720</v>
          </cell>
        </row>
        <row r="108">
          <cell r="B108">
            <v>36068</v>
          </cell>
          <cell r="C108">
            <v>745</v>
          </cell>
        </row>
        <row r="109">
          <cell r="B109">
            <v>36099</v>
          </cell>
          <cell r="C109">
            <v>720</v>
          </cell>
        </row>
        <row r="110">
          <cell r="B110">
            <v>36129</v>
          </cell>
          <cell r="C110">
            <v>744</v>
          </cell>
        </row>
        <row r="111">
          <cell r="B111">
            <v>36160</v>
          </cell>
          <cell r="C111">
            <v>744</v>
          </cell>
        </row>
        <row r="112">
          <cell r="B112">
            <v>36191</v>
          </cell>
          <cell r="C112">
            <v>672</v>
          </cell>
        </row>
        <row r="113">
          <cell r="B113">
            <v>36219</v>
          </cell>
          <cell r="C113">
            <v>744</v>
          </cell>
        </row>
        <row r="114">
          <cell r="B114">
            <v>36250</v>
          </cell>
          <cell r="C114">
            <v>719</v>
          </cell>
        </row>
        <row r="115">
          <cell r="B115">
            <v>36280</v>
          </cell>
          <cell r="C115">
            <v>744</v>
          </cell>
        </row>
        <row r="116">
          <cell r="B116">
            <v>36311</v>
          </cell>
          <cell r="C116">
            <v>720</v>
          </cell>
        </row>
        <row r="117">
          <cell r="B117">
            <v>36341</v>
          </cell>
          <cell r="C117">
            <v>744</v>
          </cell>
        </row>
        <row r="118">
          <cell r="B118">
            <v>36372</v>
          </cell>
          <cell r="C118">
            <v>744</v>
          </cell>
        </row>
        <row r="119">
          <cell r="B119">
            <v>36403</v>
          </cell>
          <cell r="C119">
            <v>720</v>
          </cell>
        </row>
        <row r="120">
          <cell r="B120">
            <v>36433</v>
          </cell>
          <cell r="C120">
            <v>745</v>
          </cell>
        </row>
        <row r="121">
          <cell r="B121">
            <v>36464</v>
          </cell>
          <cell r="C121">
            <v>720</v>
          </cell>
        </row>
        <row r="122">
          <cell r="B122">
            <v>36494</v>
          </cell>
          <cell r="C122">
            <v>744</v>
          </cell>
        </row>
        <row r="123">
          <cell r="B123">
            <v>36525</v>
          </cell>
          <cell r="C123">
            <v>744</v>
          </cell>
        </row>
        <row r="124">
          <cell r="B124">
            <v>36556</v>
          </cell>
          <cell r="C124">
            <v>696</v>
          </cell>
        </row>
        <row r="125">
          <cell r="B125">
            <v>36585</v>
          </cell>
          <cell r="C125">
            <v>744</v>
          </cell>
        </row>
        <row r="126">
          <cell r="B126">
            <v>36616</v>
          </cell>
          <cell r="C126">
            <v>719</v>
          </cell>
        </row>
        <row r="127">
          <cell r="B127">
            <v>36646</v>
          </cell>
          <cell r="C127">
            <v>744</v>
          </cell>
        </row>
        <row r="128">
          <cell r="B128">
            <v>36677</v>
          </cell>
          <cell r="C128">
            <v>720</v>
          </cell>
        </row>
        <row r="129">
          <cell r="B129">
            <v>36707</v>
          </cell>
          <cell r="C129">
            <v>744</v>
          </cell>
        </row>
        <row r="130">
          <cell r="B130">
            <v>36738</v>
          </cell>
          <cell r="C130">
            <v>744</v>
          </cell>
        </row>
        <row r="131">
          <cell r="B131">
            <v>36769</v>
          </cell>
          <cell r="C131">
            <v>720</v>
          </cell>
        </row>
        <row r="132">
          <cell r="B132">
            <v>36799</v>
          </cell>
          <cell r="C132">
            <v>745</v>
          </cell>
        </row>
        <row r="133">
          <cell r="B133">
            <v>36830</v>
          </cell>
          <cell r="C133">
            <v>720</v>
          </cell>
        </row>
        <row r="134">
          <cell r="B134">
            <v>36860</v>
          </cell>
          <cell r="C134">
            <v>744</v>
          </cell>
        </row>
        <row r="135">
          <cell r="B135">
            <v>36891</v>
          </cell>
          <cell r="C135">
            <v>744</v>
          </cell>
        </row>
        <row r="136">
          <cell r="B136">
            <v>36922</v>
          </cell>
          <cell r="C136">
            <v>672</v>
          </cell>
        </row>
        <row r="137">
          <cell r="B137">
            <v>36950</v>
          </cell>
          <cell r="C137">
            <v>744</v>
          </cell>
        </row>
        <row r="138">
          <cell r="B138">
            <v>36981</v>
          </cell>
          <cell r="C138">
            <v>719</v>
          </cell>
        </row>
        <row r="139">
          <cell r="B139">
            <v>37011</v>
          </cell>
          <cell r="C139">
            <v>744</v>
          </cell>
        </row>
        <row r="140">
          <cell r="B140">
            <v>37042</v>
          </cell>
          <cell r="C140">
            <v>720</v>
          </cell>
        </row>
        <row r="141">
          <cell r="B141">
            <v>37072</v>
          </cell>
          <cell r="C141">
            <v>744</v>
          </cell>
        </row>
        <row r="142">
          <cell r="B142">
            <v>37103</v>
          </cell>
          <cell r="C142">
            <v>744</v>
          </cell>
        </row>
        <row r="143">
          <cell r="B143">
            <v>37134</v>
          </cell>
          <cell r="C143">
            <v>720</v>
          </cell>
        </row>
        <row r="144">
          <cell r="B144">
            <v>37164</v>
          </cell>
          <cell r="C144">
            <v>745</v>
          </cell>
        </row>
        <row r="145">
          <cell r="B145">
            <v>37195</v>
          </cell>
          <cell r="C145">
            <v>720</v>
          </cell>
        </row>
        <row r="146">
          <cell r="B146">
            <v>37225</v>
          </cell>
          <cell r="C146">
            <v>744</v>
          </cell>
        </row>
        <row r="147">
          <cell r="B147">
            <v>37256</v>
          </cell>
          <cell r="C147">
            <v>744</v>
          </cell>
        </row>
        <row r="148">
          <cell r="B148">
            <v>37287</v>
          </cell>
          <cell r="C148">
            <v>672</v>
          </cell>
        </row>
        <row r="149">
          <cell r="B149">
            <v>37315</v>
          </cell>
          <cell r="C149">
            <v>744</v>
          </cell>
        </row>
        <row r="150">
          <cell r="B150">
            <v>37346</v>
          </cell>
          <cell r="C150">
            <v>719</v>
          </cell>
        </row>
        <row r="151">
          <cell r="B151">
            <v>37376</v>
          </cell>
          <cell r="C151">
            <v>744</v>
          </cell>
        </row>
        <row r="152">
          <cell r="B152">
            <v>37407</v>
          </cell>
          <cell r="C152">
            <v>720</v>
          </cell>
        </row>
        <row r="153">
          <cell r="B153">
            <v>37437</v>
          </cell>
          <cell r="C153">
            <v>744</v>
          </cell>
        </row>
        <row r="154">
          <cell r="B154">
            <v>37468</v>
          </cell>
          <cell r="C154">
            <v>744</v>
          </cell>
        </row>
        <row r="155">
          <cell r="B155">
            <v>37499</v>
          </cell>
          <cell r="C155">
            <v>720</v>
          </cell>
        </row>
        <row r="156">
          <cell r="B156">
            <v>37529</v>
          </cell>
          <cell r="C156">
            <v>745</v>
          </cell>
        </row>
        <row r="157">
          <cell r="B157">
            <v>37560</v>
          </cell>
          <cell r="C157">
            <v>720</v>
          </cell>
        </row>
        <row r="158">
          <cell r="B158">
            <v>37590</v>
          </cell>
          <cell r="C158">
            <v>744</v>
          </cell>
        </row>
        <row r="159">
          <cell r="B159">
            <v>37621</v>
          </cell>
          <cell r="C159">
            <v>744</v>
          </cell>
        </row>
        <row r="160">
          <cell r="B160">
            <v>37652</v>
          </cell>
          <cell r="C160">
            <v>672</v>
          </cell>
        </row>
        <row r="161">
          <cell r="B161">
            <v>37680</v>
          </cell>
          <cell r="C161">
            <v>744</v>
          </cell>
        </row>
        <row r="162">
          <cell r="B162">
            <v>37711</v>
          </cell>
          <cell r="C162">
            <v>719</v>
          </cell>
        </row>
        <row r="163">
          <cell r="B163">
            <v>37741</v>
          </cell>
          <cell r="C163">
            <v>744</v>
          </cell>
        </row>
        <row r="164">
          <cell r="B164">
            <v>37772</v>
          </cell>
          <cell r="C164">
            <v>720</v>
          </cell>
        </row>
        <row r="165">
          <cell r="B165">
            <v>37802</v>
          </cell>
          <cell r="C165">
            <v>744</v>
          </cell>
        </row>
        <row r="166">
          <cell r="B166">
            <v>37833</v>
          </cell>
          <cell r="C166">
            <v>744</v>
          </cell>
        </row>
        <row r="167">
          <cell r="B167">
            <v>37864</v>
          </cell>
          <cell r="C167">
            <v>720</v>
          </cell>
        </row>
        <row r="168">
          <cell r="B168">
            <v>37894</v>
          </cell>
          <cell r="C168">
            <v>745</v>
          </cell>
        </row>
        <row r="169">
          <cell r="B169">
            <v>37925</v>
          </cell>
          <cell r="C169">
            <v>720</v>
          </cell>
        </row>
        <row r="170">
          <cell r="B170">
            <v>37955</v>
          </cell>
          <cell r="C170">
            <v>744</v>
          </cell>
        </row>
        <row r="171">
          <cell r="B171">
            <v>37986</v>
          </cell>
          <cell r="C171">
            <v>744</v>
          </cell>
        </row>
        <row r="172">
          <cell r="B172">
            <v>38017</v>
          </cell>
          <cell r="C172">
            <v>696</v>
          </cell>
        </row>
        <row r="173">
          <cell r="B173">
            <v>38046</v>
          </cell>
          <cell r="C173">
            <v>744</v>
          </cell>
        </row>
        <row r="174">
          <cell r="B174">
            <v>38077</v>
          </cell>
          <cell r="C174">
            <v>719</v>
          </cell>
        </row>
        <row r="175">
          <cell r="B175">
            <v>38107</v>
          </cell>
          <cell r="C175">
            <v>744</v>
          </cell>
        </row>
        <row r="176">
          <cell r="B176">
            <v>38138</v>
          </cell>
          <cell r="C176">
            <v>720</v>
          </cell>
        </row>
        <row r="177">
          <cell r="B177">
            <v>38168</v>
          </cell>
          <cell r="C177">
            <v>744</v>
          </cell>
        </row>
        <row r="178">
          <cell r="B178">
            <v>38199</v>
          </cell>
          <cell r="C178">
            <v>744</v>
          </cell>
        </row>
        <row r="179">
          <cell r="B179">
            <v>38230</v>
          </cell>
          <cell r="C179">
            <v>720</v>
          </cell>
        </row>
        <row r="180">
          <cell r="B180">
            <v>38260</v>
          </cell>
          <cell r="C180">
            <v>745</v>
          </cell>
        </row>
        <row r="181">
          <cell r="B181">
            <v>38291</v>
          </cell>
          <cell r="C181">
            <v>720</v>
          </cell>
        </row>
        <row r="182">
          <cell r="B182">
            <v>38321</v>
          </cell>
          <cell r="C182">
            <v>744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dale Aurora Operating Data"/>
      <sheetName val="Ferndale FOR Monthly"/>
      <sheetName val="Ferndale Emissions"/>
      <sheetName val="Ferndale Fuel Cost"/>
      <sheetName val="Ferndale Gen all Scenarios"/>
      <sheetName val="Stochastic Run"/>
      <sheetName val="Stoch Energy"/>
      <sheetName val="Stoch VarCost"/>
    </sheetNames>
    <sheetDataSet>
      <sheetData sheetId="0">
        <row r="2">
          <cell r="F2">
            <v>246683</v>
          </cell>
        </row>
        <row r="3">
          <cell r="F3">
            <v>20000</v>
          </cell>
        </row>
      </sheetData>
      <sheetData sheetId="1"/>
      <sheetData sheetId="2"/>
      <sheetData sheetId="3"/>
      <sheetData sheetId="4"/>
      <sheetData sheetId="5">
        <row r="2">
          <cell r="D2">
            <v>0</v>
          </cell>
        </row>
      </sheetData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NIM Summary"/>
      <sheetName val="NIM Summary wo WH"/>
      <sheetName val="Amort Summary"/>
      <sheetName val="Prices"/>
      <sheetName val="Transmission"/>
      <sheetName val="DA Wind"/>
      <sheetName val="Fred1"/>
      <sheetName val="Peaking Costs"/>
      <sheetName val="MiDC Capacity Calc"/>
      <sheetName val="Peaking Summary"/>
      <sheetName val="Exch 2007Calc"/>
      <sheetName val="Exch winter 2005-2006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557 TYE 9.30.05"/>
      <sheetName val="CPP_Payments 8.02.05"/>
      <sheetName val="BEP TYE9.30.05"/>
      <sheetName val="Wild Horse GRC"/>
      <sheetName val="Hopkins Ridge GRC"/>
      <sheetName val="Douglas Stlmt"/>
      <sheetName val="MidC"/>
      <sheetName val="MidC Debt"/>
      <sheetName val="Rocky Reach"/>
      <sheetName val="Rock Island 1"/>
      <sheetName val="Rock Island 2"/>
      <sheetName val="Peaking Recon"/>
      <sheetName val="Exch 2007Costs"/>
      <sheetName val="Hopkins Ridge"/>
      <sheetName val="Forecast Adjustment"/>
      <sheetName val="Pt Roberts"/>
      <sheetName val="Peaking Capacity"/>
      <sheetName val="Historical Oil Run"/>
      <sheetName val="Oil Cost diff MWhs GRC"/>
      <sheetName val="Winter Peak 2005-2006"/>
      <sheetName val="Colstrip 1&amp;2 GRC"/>
      <sheetName val="Colstrip 3&amp;4 GRC"/>
      <sheetName val="Winter Summary"/>
      <sheetName val="Estimate for wheeling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Year "/>
      <sheetName val="Sheet2"/>
      <sheetName val="tables"/>
      <sheetName val="Test Year  (2)"/>
    </sheetNames>
    <sheetDataSet>
      <sheetData sheetId="0" refreshError="1"/>
      <sheetData sheetId="1" refreshError="1"/>
      <sheetData sheetId="2" refreshError="1">
        <row r="2">
          <cell r="A2">
            <v>500</v>
          </cell>
        </row>
        <row r="61">
          <cell r="F61">
            <v>3904</v>
          </cell>
          <cell r="G61" t="str">
            <v>Colstrip 1/2</v>
          </cell>
          <cell r="H61">
            <v>1</v>
          </cell>
        </row>
        <row r="62">
          <cell r="F62">
            <v>3905</v>
          </cell>
          <cell r="G62" t="str">
            <v>Colstrip 3/4</v>
          </cell>
          <cell r="H62">
            <v>2</v>
          </cell>
        </row>
        <row r="63">
          <cell r="F63">
            <v>9991</v>
          </cell>
          <cell r="G63" t="str">
            <v>Colstrip Settlements</v>
          </cell>
          <cell r="H63">
            <v>3</v>
          </cell>
        </row>
        <row r="64">
          <cell r="F64">
            <v>3056</v>
          </cell>
          <cell r="G64" t="str">
            <v>Encogen</v>
          </cell>
          <cell r="H64">
            <v>4</v>
          </cell>
        </row>
        <row r="65">
          <cell r="F65">
            <v>3030</v>
          </cell>
          <cell r="G65" t="str">
            <v>Lower Baker</v>
          </cell>
          <cell r="H65">
            <v>5</v>
          </cell>
        </row>
        <row r="66">
          <cell r="F66">
            <v>3031</v>
          </cell>
          <cell r="G66" t="str">
            <v>Upper Baker</v>
          </cell>
          <cell r="H66">
            <v>6</v>
          </cell>
        </row>
        <row r="67">
          <cell r="F67">
            <v>9992</v>
          </cell>
          <cell r="G67" t="str">
            <v>Baker License</v>
          </cell>
          <cell r="H67">
            <v>7</v>
          </cell>
        </row>
        <row r="68">
          <cell r="F68">
            <v>3032</v>
          </cell>
          <cell r="G68" t="str">
            <v>Electron</v>
          </cell>
          <cell r="H68">
            <v>8</v>
          </cell>
        </row>
        <row r="69">
          <cell r="F69">
            <v>3034</v>
          </cell>
          <cell r="G69" t="str">
            <v>Snoqualmie 1</v>
          </cell>
          <cell r="H69">
            <v>9</v>
          </cell>
        </row>
        <row r="70">
          <cell r="F70">
            <v>3035</v>
          </cell>
          <cell r="G70" t="str">
            <v>Snoqualmie 2</v>
          </cell>
          <cell r="H70">
            <v>10</v>
          </cell>
        </row>
        <row r="71">
          <cell r="F71">
            <v>9993</v>
          </cell>
          <cell r="G71" t="str">
            <v>Snoqualmie License</v>
          </cell>
          <cell r="H71">
            <v>11</v>
          </cell>
        </row>
        <row r="72">
          <cell r="F72">
            <v>3936</v>
          </cell>
          <cell r="G72" t="str">
            <v>White River</v>
          </cell>
          <cell r="H72">
            <v>12</v>
          </cell>
        </row>
        <row r="73">
          <cell r="F73">
            <v>3960</v>
          </cell>
          <cell r="G73" t="str">
            <v>Freddie 1</v>
          </cell>
          <cell r="H73">
            <v>13</v>
          </cell>
        </row>
        <row r="74">
          <cell r="F74">
            <v>3050</v>
          </cell>
          <cell r="G74" t="str">
            <v>Crystal</v>
          </cell>
          <cell r="H74">
            <v>14</v>
          </cell>
        </row>
        <row r="75">
          <cell r="F75">
            <v>3062</v>
          </cell>
          <cell r="G75" t="str">
            <v>Goldendale</v>
          </cell>
          <cell r="H75">
            <v>15</v>
          </cell>
        </row>
        <row r="76">
          <cell r="F76">
            <v>3064</v>
          </cell>
          <cell r="G76" t="str">
            <v>Mint Farm</v>
          </cell>
          <cell r="H76">
            <v>16</v>
          </cell>
        </row>
        <row r="77">
          <cell r="F77">
            <v>3053</v>
          </cell>
          <cell r="G77" t="str">
            <v>Whitehorn 1/2/3</v>
          </cell>
          <cell r="H77">
            <v>17</v>
          </cell>
        </row>
        <row r="78">
          <cell r="F78">
            <v>3054</v>
          </cell>
          <cell r="G78" t="str">
            <v>Frederickson</v>
          </cell>
          <cell r="H78">
            <v>18</v>
          </cell>
        </row>
        <row r="79">
          <cell r="F79">
            <v>3055</v>
          </cell>
          <cell r="G79" t="str">
            <v>Fredonia 1-2</v>
          </cell>
          <cell r="H79">
            <v>19</v>
          </cell>
        </row>
        <row r="80">
          <cell r="F80">
            <v>3057</v>
          </cell>
          <cell r="G80" t="str">
            <v>Fredonia 3-4</v>
          </cell>
          <cell r="H80">
            <v>20</v>
          </cell>
        </row>
        <row r="81">
          <cell r="F81">
            <v>3063</v>
          </cell>
          <cell r="G81" t="str">
            <v>Sumas</v>
          </cell>
          <cell r="H81">
            <v>21</v>
          </cell>
        </row>
        <row r="82">
          <cell r="F82">
            <v>3901</v>
          </cell>
          <cell r="G82" t="str">
            <v>Undistrib/Other Including Incentive Clearing, Compliance</v>
          </cell>
          <cell r="H82">
            <v>22</v>
          </cell>
        </row>
        <row r="83">
          <cell r="F83">
            <v>3049</v>
          </cell>
          <cell r="G83" t="str">
            <v>Hopkins Ridge</v>
          </cell>
          <cell r="H83">
            <v>23</v>
          </cell>
        </row>
        <row r="84">
          <cell r="F84">
            <v>3061</v>
          </cell>
          <cell r="G84" t="str">
            <v>Wild Horse</v>
          </cell>
          <cell r="H84">
            <v>24</v>
          </cell>
        </row>
        <row r="85">
          <cell r="F85">
            <v>9994</v>
          </cell>
          <cell r="G85" t="str">
            <v>Wild Horse Expansion</v>
          </cell>
          <cell r="H85">
            <v>25</v>
          </cell>
        </row>
        <row r="86">
          <cell r="F86">
            <v>3036</v>
          </cell>
          <cell r="G86" t="str">
            <v>Lower Snake River</v>
          </cell>
          <cell r="H86">
            <v>26</v>
          </cell>
        </row>
        <row r="87">
          <cell r="F87">
            <v>8888</v>
          </cell>
          <cell r="G87" t="str">
            <v>Sys Control &amp; Dispatch</v>
          </cell>
          <cell r="H87">
            <v>27</v>
          </cell>
        </row>
      </sheetData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ptual Scope"/>
      <sheetName val="Conceptual Estimate"/>
      <sheetName val="Estimate Detail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Assumptions"/>
      <sheetName val="LT PPA Inputs"/>
      <sheetName val="Dispatch Cases"/>
      <sheetName val="Capital Additions"/>
      <sheetName val="Capacity MWh"/>
      <sheetName val="Pro Forma"/>
      <sheetName val="Emissions"/>
      <sheetName val="Consol"/>
      <sheetName val="CCGT"/>
      <sheetName val="SCGT"/>
      <sheetName val="Coal"/>
      <sheetName val="Wind"/>
      <sheetName val="Duct Fired"/>
      <sheetName val="Geo"/>
      <sheetName val="Joint Ownership MW"/>
      <sheetName val="Contracted MW"/>
      <sheetName val="LT PPA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Must Run Plants"/>
      <sheetName val="&lt;Data Sheets&gt;"/>
      <sheetName val="WACC"/>
      <sheetName val="Results Summary"/>
      <sheetName val="Spark Spread"/>
    </sheetNames>
    <sheetDataSet>
      <sheetData sheetId="0" refreshError="1"/>
      <sheetData sheetId="1" refreshError="1"/>
      <sheetData sheetId="2" refreshError="1">
        <row r="11">
          <cell r="C11">
            <v>44926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Data"/>
      <sheetName val="WorksheetSum"/>
      <sheetName val="WorksheetDet"/>
      <sheetName val="WorksheetDfn"/>
      <sheetName val="PCS8071"/>
      <sheetName val="GraphSum"/>
      <sheetName val="GraphDetailsWO"/>
      <sheetName val="Civil"/>
      <sheetName val="Structural"/>
      <sheetName val="ControlSystems"/>
      <sheetName val="Electrical"/>
      <sheetName val="Equipment"/>
      <sheetName val="Piping"/>
      <sheetName val="Process"/>
      <sheetName val="ProjectManagement"/>
      <sheetName val="AnvilSumReport"/>
      <sheetName val="GraphDollars"/>
      <sheetName val="GraphDetail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ANVIL PROJECT NO.:  BE8071</v>
          </cell>
          <cell r="H2" t="str">
            <v>Period Ending:</v>
          </cell>
          <cell r="I2">
            <v>37554</v>
          </cell>
        </row>
        <row r="3">
          <cell r="A3" t="str">
            <v>PROJECT TITLE:  BP CLEAN GASOLINE PROJECT</v>
          </cell>
          <cell r="H3" t="str">
            <v>Monthly Data Date:</v>
          </cell>
          <cell r="I3">
            <v>37554</v>
          </cell>
        </row>
        <row r="41">
          <cell r="A41" t="str">
            <v>Period Ending</v>
          </cell>
          <cell r="C41">
            <v>37377</v>
          </cell>
          <cell r="D41">
            <v>37408</v>
          </cell>
          <cell r="E41">
            <v>37438</v>
          </cell>
          <cell r="F41">
            <v>37469</v>
          </cell>
          <cell r="G41">
            <v>37500</v>
          </cell>
          <cell r="H41">
            <v>37530</v>
          </cell>
          <cell r="I41">
            <v>37561</v>
          </cell>
          <cell r="J41">
            <v>37591</v>
          </cell>
        </row>
        <row r="42">
          <cell r="A42" t="str">
            <v>Engineering Plan</v>
          </cell>
          <cell r="C42">
            <v>0</v>
          </cell>
          <cell r="D42">
            <v>4.6875E-2</v>
          </cell>
          <cell r="E42">
            <v>0.15625</v>
          </cell>
          <cell r="F42">
            <v>0.8</v>
          </cell>
          <cell r="G42">
            <v>1.6</v>
          </cell>
          <cell r="H42">
            <v>0.19687499999999999</v>
          </cell>
          <cell r="I42">
            <v>0</v>
          </cell>
          <cell r="J42">
            <v>0</v>
          </cell>
        </row>
        <row r="43">
          <cell r="A43" t="str">
            <v>Engineering Actual</v>
          </cell>
          <cell r="C43">
            <v>0</v>
          </cell>
          <cell r="D43">
            <v>4.6875E-2</v>
          </cell>
          <cell r="E43">
            <v>0.15625</v>
          </cell>
          <cell r="F43">
            <v>0.61</v>
          </cell>
          <cell r="G43">
            <v>1.25</v>
          </cell>
          <cell r="H43">
            <v>0.30312499999999998</v>
          </cell>
        </row>
        <row r="44">
          <cell r="A44" t="str">
            <v>Engineering Forecast</v>
          </cell>
          <cell r="I44">
            <v>0.3</v>
          </cell>
          <cell r="J44">
            <v>0.16250000000000001</v>
          </cell>
        </row>
        <row r="45">
          <cell r="A45" t="str">
            <v xml:space="preserve">Plan % </v>
          </cell>
          <cell r="C45">
            <v>0</v>
          </cell>
          <cell r="D45">
            <v>1.5625</v>
          </cell>
          <cell r="E45">
            <v>6.770833333333333</v>
          </cell>
          <cell r="F45">
            <v>40.104166666666671</v>
          </cell>
          <cell r="G45">
            <v>93.4375</v>
          </cell>
          <cell r="H45">
            <v>100</v>
          </cell>
          <cell r="I45">
            <v>100</v>
          </cell>
          <cell r="J45">
            <v>100</v>
          </cell>
        </row>
        <row r="46">
          <cell r="A46" t="str">
            <v xml:space="preserve">Actual % </v>
          </cell>
          <cell r="C46">
            <v>0</v>
          </cell>
          <cell r="D46">
            <v>1.3992537049767491</v>
          </cell>
          <cell r="E46">
            <v>6.0634327215659125</v>
          </cell>
          <cell r="F46">
            <v>28.824626322521031</v>
          </cell>
          <cell r="G46">
            <v>82.840799167412627</v>
          </cell>
          <cell r="H46">
            <v>82.413086232367746</v>
          </cell>
        </row>
        <row r="47">
          <cell r="A47" t="str">
            <v>Forecast %</v>
          </cell>
          <cell r="H47">
            <v>82.413086232367746</v>
          </cell>
          <cell r="I47">
            <v>94.683026584867079</v>
          </cell>
          <cell r="J47">
            <v>100</v>
          </cell>
        </row>
        <row r="52">
          <cell r="A52" t="str">
            <v>Plan Hours</v>
          </cell>
          <cell r="C52">
            <v>0</v>
          </cell>
          <cell r="D52">
            <v>7.5</v>
          </cell>
          <cell r="E52">
            <v>25</v>
          </cell>
          <cell r="F52">
            <v>160</v>
          </cell>
          <cell r="G52">
            <v>256</v>
          </cell>
          <cell r="H52">
            <v>31.5</v>
          </cell>
          <cell r="I52">
            <v>0</v>
          </cell>
          <cell r="J52">
            <v>0</v>
          </cell>
          <cell r="K52">
            <v>480</v>
          </cell>
          <cell r="L52">
            <v>584.00000030000001</v>
          </cell>
        </row>
        <row r="53">
          <cell r="A53" t="str">
            <v>CUM Plan total</v>
          </cell>
          <cell r="C53">
            <v>0</v>
          </cell>
          <cell r="D53">
            <v>7.5</v>
          </cell>
          <cell r="E53">
            <v>32.5</v>
          </cell>
          <cell r="F53">
            <v>192.5</v>
          </cell>
          <cell r="G53">
            <v>448.5</v>
          </cell>
          <cell r="H53">
            <v>480</v>
          </cell>
          <cell r="I53">
            <v>480</v>
          </cell>
          <cell r="J53">
            <v>480</v>
          </cell>
        </row>
        <row r="54">
          <cell r="A54" t="str">
            <v>Percent Comp.</v>
          </cell>
          <cell r="C54">
            <v>0</v>
          </cell>
          <cell r="D54">
            <v>1.5625E-2</v>
          </cell>
          <cell r="E54">
            <v>6.7708333333333329E-2</v>
          </cell>
          <cell r="F54">
            <v>0.40104166666666669</v>
          </cell>
          <cell r="G54">
            <v>0.93437499999999996</v>
          </cell>
          <cell r="H54">
            <v>1</v>
          </cell>
          <cell r="I54">
            <v>1</v>
          </cell>
          <cell r="J54">
            <v>1</v>
          </cell>
        </row>
        <row r="56">
          <cell r="A56" t="str">
            <v>Actual Hours</v>
          </cell>
          <cell r="C56">
            <v>0</v>
          </cell>
          <cell r="D56">
            <v>7.5</v>
          </cell>
          <cell r="E56">
            <v>25</v>
          </cell>
          <cell r="F56">
            <v>122</v>
          </cell>
          <cell r="G56">
            <v>200</v>
          </cell>
          <cell r="H56">
            <v>48.5</v>
          </cell>
          <cell r="K56">
            <v>403</v>
          </cell>
          <cell r="L56">
            <v>397.00000999999997</v>
          </cell>
        </row>
        <row r="57">
          <cell r="A57" t="str">
            <v>CUM Actual total</v>
          </cell>
          <cell r="C57">
            <v>0</v>
          </cell>
          <cell r="D57">
            <v>7.5</v>
          </cell>
          <cell r="E57">
            <v>32.5</v>
          </cell>
          <cell r="F57">
            <v>154.5</v>
          </cell>
          <cell r="G57">
            <v>354.5</v>
          </cell>
          <cell r="H57">
            <v>403</v>
          </cell>
        </row>
        <row r="58">
          <cell r="A58" t="str">
            <v>Percent Comp.</v>
          </cell>
          <cell r="C58">
            <v>0</v>
          </cell>
          <cell r="D58">
            <v>1.3992537049767492E-2</v>
          </cell>
          <cell r="E58">
            <v>6.0634327215659124E-2</v>
          </cell>
          <cell r="F58">
            <v>0.2882462632252103</v>
          </cell>
          <cell r="G58">
            <v>0.82840799167412627</v>
          </cell>
          <cell r="H58">
            <v>0.82413086232367749</v>
          </cell>
          <cell r="I58">
            <v>0</v>
          </cell>
          <cell r="J58">
            <v>0</v>
          </cell>
        </row>
        <row r="60">
          <cell r="A60" t="str">
            <v>Forecast Hours</v>
          </cell>
          <cell r="C60">
            <v>0</v>
          </cell>
          <cell r="D60">
            <v>7.5</v>
          </cell>
          <cell r="E60">
            <v>25</v>
          </cell>
          <cell r="F60">
            <v>122</v>
          </cell>
          <cell r="G60">
            <v>200</v>
          </cell>
          <cell r="H60">
            <v>48.5</v>
          </cell>
          <cell r="I60">
            <v>60</v>
          </cell>
          <cell r="J60">
            <v>26</v>
          </cell>
          <cell r="K60">
            <v>489</v>
          </cell>
          <cell r="L60">
            <v>489.0000101</v>
          </cell>
        </row>
        <row r="61">
          <cell r="A61" t="str">
            <v>CUM Forecast total</v>
          </cell>
          <cell r="C61">
            <v>0</v>
          </cell>
          <cell r="D61">
            <v>7.5</v>
          </cell>
          <cell r="E61">
            <v>32.5</v>
          </cell>
          <cell r="F61">
            <v>154.5</v>
          </cell>
          <cell r="G61">
            <v>354.5</v>
          </cell>
          <cell r="H61">
            <v>403</v>
          </cell>
          <cell r="I61">
            <v>463</v>
          </cell>
          <cell r="J61">
            <v>489</v>
          </cell>
        </row>
        <row r="62">
          <cell r="A62" t="str">
            <v>Percent Comp.</v>
          </cell>
          <cell r="C62">
            <v>0</v>
          </cell>
          <cell r="D62">
            <v>1.3992537049767492E-2</v>
          </cell>
          <cell r="E62">
            <v>6.0634327215659124E-2</v>
          </cell>
          <cell r="F62">
            <v>0.2882462632252103</v>
          </cell>
          <cell r="G62">
            <v>0.82840799167412627</v>
          </cell>
          <cell r="H62">
            <v>0.82413086232367749</v>
          </cell>
          <cell r="I62">
            <v>0.9468302658486708</v>
          </cell>
          <cell r="J62">
            <v>1</v>
          </cell>
        </row>
        <row r="66">
          <cell r="A66" t="str">
            <v>Hours per Month</v>
          </cell>
          <cell r="C66">
            <v>160</v>
          </cell>
          <cell r="D66">
            <v>160</v>
          </cell>
          <cell r="E66">
            <v>160</v>
          </cell>
          <cell r="F66">
            <v>200</v>
          </cell>
          <cell r="G66">
            <v>160</v>
          </cell>
          <cell r="H66">
            <v>160</v>
          </cell>
          <cell r="I66">
            <v>200</v>
          </cell>
          <cell r="J66">
            <v>160</v>
          </cell>
        </row>
        <row r="68">
          <cell r="A68" t="str">
            <v>STAFF PLAN HOURS</v>
          </cell>
          <cell r="B68" t="str">
            <v>Forecast</v>
          </cell>
          <cell r="C68">
            <v>37377</v>
          </cell>
          <cell r="D68">
            <v>37408</v>
          </cell>
          <cell r="E68">
            <v>37438</v>
          </cell>
          <cell r="F68">
            <v>37469</v>
          </cell>
          <cell r="G68">
            <v>37500</v>
          </cell>
          <cell r="H68">
            <v>37530</v>
          </cell>
          <cell r="I68">
            <v>37561</v>
          </cell>
          <cell r="J68">
            <v>37591</v>
          </cell>
        </row>
        <row r="69">
          <cell r="A69" t="str">
            <v>DESCRIPTION</v>
          </cell>
          <cell r="K69" t="str">
            <v>Total</v>
          </cell>
          <cell r="L69" t="str">
            <v>Diff</v>
          </cell>
        </row>
        <row r="71">
          <cell r="A71" t="str">
            <v>Civil Engineering</v>
          </cell>
          <cell r="B71">
            <v>361.0000101</v>
          </cell>
          <cell r="C71">
            <v>0</v>
          </cell>
          <cell r="D71">
            <v>3</v>
          </cell>
          <cell r="E71">
            <v>25</v>
          </cell>
          <cell r="F71">
            <v>122</v>
          </cell>
          <cell r="G71">
            <v>103.5</v>
          </cell>
          <cell r="H71">
            <v>48.5</v>
          </cell>
          <cell r="I71">
            <v>40</v>
          </cell>
          <cell r="J71">
            <v>19</v>
          </cell>
          <cell r="K71">
            <v>361</v>
          </cell>
          <cell r="L71">
            <v>1.0099999997237319E-5</v>
          </cell>
        </row>
        <row r="72">
          <cell r="A72" t="str">
            <v>Civil Design</v>
          </cell>
          <cell r="B72">
            <v>128</v>
          </cell>
          <cell r="C72">
            <v>0</v>
          </cell>
          <cell r="D72">
            <v>4.5</v>
          </cell>
          <cell r="E72">
            <v>0</v>
          </cell>
          <cell r="F72">
            <v>0</v>
          </cell>
          <cell r="G72">
            <v>96.5</v>
          </cell>
          <cell r="H72">
            <v>0</v>
          </cell>
          <cell r="I72">
            <v>20</v>
          </cell>
          <cell r="J72">
            <v>7</v>
          </cell>
          <cell r="K72">
            <v>128</v>
          </cell>
          <cell r="L72">
            <v>0</v>
          </cell>
        </row>
        <row r="74">
          <cell r="A74" t="str">
            <v>TOTAL</v>
          </cell>
          <cell r="B74">
            <v>489.0000101</v>
          </cell>
          <cell r="C74">
            <v>0</v>
          </cell>
          <cell r="D74">
            <v>7.5</v>
          </cell>
          <cell r="E74">
            <v>25</v>
          </cell>
          <cell r="F74">
            <v>122</v>
          </cell>
          <cell r="G74">
            <v>200</v>
          </cell>
          <cell r="H74">
            <v>48.5</v>
          </cell>
          <cell r="I74">
            <v>60</v>
          </cell>
          <cell r="J74">
            <v>26</v>
          </cell>
          <cell r="K74">
            <v>489</v>
          </cell>
          <cell r="L74">
            <v>1.0099999997237319E-5</v>
          </cell>
        </row>
        <row r="78">
          <cell r="A78" t="str">
            <v>STAFF PLAN EQUIVALENTS</v>
          </cell>
          <cell r="B78" t="str">
            <v>Forecast</v>
          </cell>
          <cell r="C78">
            <v>37377</v>
          </cell>
          <cell r="D78">
            <v>37408</v>
          </cell>
          <cell r="E78">
            <v>37438</v>
          </cell>
          <cell r="F78">
            <v>37469</v>
          </cell>
          <cell r="G78">
            <v>37500</v>
          </cell>
          <cell r="H78">
            <v>37530</v>
          </cell>
          <cell r="I78">
            <v>37561</v>
          </cell>
          <cell r="J78">
            <v>37591</v>
          </cell>
        </row>
        <row r="79">
          <cell r="A79" t="str">
            <v>DESCRIPTION</v>
          </cell>
          <cell r="K79" t="str">
            <v>Total</v>
          </cell>
          <cell r="L79" t="str">
            <v>Diff</v>
          </cell>
        </row>
        <row r="81">
          <cell r="A81" t="str">
            <v>Civil Engineering</v>
          </cell>
          <cell r="B81">
            <v>361.0000101</v>
          </cell>
          <cell r="C81">
            <v>0</v>
          </cell>
          <cell r="D81">
            <v>1.8749999999999999E-2</v>
          </cell>
          <cell r="E81">
            <v>0.15625</v>
          </cell>
          <cell r="F81">
            <v>0.61</v>
          </cell>
          <cell r="G81">
            <v>0.64687499999999998</v>
          </cell>
          <cell r="H81">
            <v>0.30312499999999998</v>
          </cell>
          <cell r="I81">
            <v>0.2</v>
          </cell>
          <cell r="J81">
            <v>0.11874999999999999</v>
          </cell>
          <cell r="K81">
            <v>361</v>
          </cell>
          <cell r="L81">
            <v>1.0099999997237319E-5</v>
          </cell>
        </row>
        <row r="82">
          <cell r="A82" t="str">
            <v>Civil Design</v>
          </cell>
          <cell r="B82">
            <v>128</v>
          </cell>
          <cell r="C82">
            <v>0</v>
          </cell>
          <cell r="D82">
            <v>2.8125000000000001E-2</v>
          </cell>
          <cell r="E82">
            <v>0</v>
          </cell>
          <cell r="F82">
            <v>0</v>
          </cell>
          <cell r="G82">
            <v>0.60312500000000002</v>
          </cell>
          <cell r="H82">
            <v>0</v>
          </cell>
          <cell r="I82">
            <v>0.1</v>
          </cell>
          <cell r="J82">
            <v>4.3749999999999997E-2</v>
          </cell>
          <cell r="K82">
            <v>128</v>
          </cell>
          <cell r="L82">
            <v>0</v>
          </cell>
        </row>
        <row r="84">
          <cell r="A84" t="str">
            <v>TOTAL</v>
          </cell>
          <cell r="B84">
            <v>489.0000101</v>
          </cell>
          <cell r="C84">
            <v>0</v>
          </cell>
          <cell r="D84">
            <v>4.6875E-2</v>
          </cell>
          <cell r="E84">
            <v>0.15625</v>
          </cell>
          <cell r="F84">
            <v>0.61</v>
          </cell>
          <cell r="G84">
            <v>1.25</v>
          </cell>
          <cell r="H84">
            <v>0.30312499999999998</v>
          </cell>
          <cell r="I84">
            <v>0.30000000000000004</v>
          </cell>
          <cell r="J84">
            <v>0.16249999999999998</v>
          </cell>
          <cell r="K84">
            <v>489</v>
          </cell>
          <cell r="L84">
            <v>1.0099999997237319E-5</v>
          </cell>
        </row>
        <row r="89">
          <cell r="A89" t="str">
            <v>ORIGINAL PLAN HOURS</v>
          </cell>
          <cell r="B89" t="str">
            <v>Forecast</v>
          </cell>
          <cell r="C89">
            <v>37377</v>
          </cell>
          <cell r="D89">
            <v>37408</v>
          </cell>
          <cell r="E89">
            <v>37438</v>
          </cell>
          <cell r="F89">
            <v>37469</v>
          </cell>
          <cell r="G89">
            <v>37500</v>
          </cell>
          <cell r="H89">
            <v>37530</v>
          </cell>
          <cell r="I89">
            <v>37561</v>
          </cell>
          <cell r="J89">
            <v>37591</v>
          </cell>
        </row>
        <row r="90">
          <cell r="A90" t="str">
            <v>DESCRIPTION</v>
          </cell>
          <cell r="K90" t="str">
            <v>Total</v>
          </cell>
          <cell r="L90" t="str">
            <v>Diff</v>
          </cell>
        </row>
        <row r="92">
          <cell r="A92" t="str">
            <v>Civil Engineering</v>
          </cell>
          <cell r="B92">
            <v>360.0000101</v>
          </cell>
          <cell r="C92">
            <v>0</v>
          </cell>
          <cell r="D92">
            <v>3</v>
          </cell>
          <cell r="E92">
            <v>25</v>
          </cell>
          <cell r="F92">
            <v>140</v>
          </cell>
          <cell r="G92">
            <v>170</v>
          </cell>
          <cell r="H92">
            <v>22</v>
          </cell>
          <cell r="I92">
            <v>0</v>
          </cell>
          <cell r="J92">
            <v>0</v>
          </cell>
          <cell r="K92">
            <v>360</v>
          </cell>
          <cell r="L92">
            <v>1.0099999997237319E-5</v>
          </cell>
        </row>
        <row r="93">
          <cell r="A93" t="str">
            <v>Civil Design</v>
          </cell>
          <cell r="B93">
            <v>120</v>
          </cell>
          <cell r="C93">
            <v>0</v>
          </cell>
          <cell r="D93">
            <v>4.5</v>
          </cell>
          <cell r="E93">
            <v>0</v>
          </cell>
          <cell r="F93">
            <v>20</v>
          </cell>
          <cell r="G93">
            <v>86</v>
          </cell>
          <cell r="H93">
            <v>9.5</v>
          </cell>
          <cell r="I93">
            <v>0</v>
          </cell>
          <cell r="J93">
            <v>0</v>
          </cell>
          <cell r="K93">
            <v>120</v>
          </cell>
          <cell r="L93">
            <v>0</v>
          </cell>
        </row>
        <row r="95">
          <cell r="A95" t="str">
            <v>TOTAL</v>
          </cell>
          <cell r="B95">
            <v>480.0000101</v>
          </cell>
          <cell r="C95">
            <v>0</v>
          </cell>
          <cell r="D95">
            <v>7.5</v>
          </cell>
          <cell r="E95">
            <v>25</v>
          </cell>
          <cell r="F95">
            <v>160</v>
          </cell>
          <cell r="G95">
            <v>256</v>
          </cell>
          <cell r="H95">
            <v>31.5</v>
          </cell>
          <cell r="I95">
            <v>0</v>
          </cell>
          <cell r="J95">
            <v>0</v>
          </cell>
          <cell r="K95">
            <v>480</v>
          </cell>
          <cell r="L95">
            <v>1.0099999997237319E-5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Assumptions"/>
      <sheetName val="LT PPA Inputs"/>
      <sheetName val="Dispatch Cases"/>
      <sheetName val="Capital Additions"/>
      <sheetName val="Capacity MWh"/>
      <sheetName val="Pro Forma"/>
      <sheetName val="Emissions"/>
      <sheetName val="Consol"/>
      <sheetName val="CCGT"/>
      <sheetName val="SCGT"/>
      <sheetName val="Coal"/>
      <sheetName val="Wind"/>
      <sheetName val="Duct Fired"/>
      <sheetName val="Geo"/>
      <sheetName val="Joint Ownership MW"/>
      <sheetName val="Contracted MW"/>
      <sheetName val="LT PPA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Must Run Plants"/>
      <sheetName val="&lt;Data Sheets&gt;"/>
      <sheetName val="WACC"/>
      <sheetName val="Results Summary"/>
      <sheetName val="Spark Spread"/>
    </sheetNames>
    <sheetDataSet>
      <sheetData sheetId="0" refreshError="1"/>
      <sheetData sheetId="1" refreshError="1"/>
      <sheetData sheetId="2" refreshError="1">
        <row r="33">
          <cell r="C33">
            <v>0.35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istribution"/>
      <sheetName val="Contents"/>
      <sheetName val="1"/>
      <sheetName val="Summary"/>
      <sheetName val="2"/>
      <sheetName val="Cost"/>
      <sheetName val="3"/>
      <sheetName val="Trend Log"/>
      <sheetName val="4"/>
      <sheetName val="CF Chart"/>
      <sheetName val="Cash Flow_MW"/>
      <sheetName val="5"/>
      <sheetName val="6"/>
      <sheetName val="7"/>
      <sheetName val="Validation"/>
      <sheetName val="WBS"/>
      <sheetName val="CBS"/>
      <sheetName val="PO Log"/>
      <sheetName val="009JC"/>
      <sheetName val="009JJ"/>
      <sheetName val="009N9"/>
      <sheetName val="009SZ"/>
      <sheetName val="Accruals"/>
      <sheetName val="Master Estimate"/>
      <sheetName val="Cash_Flow"/>
      <sheetName val="Escalation"/>
      <sheetName val="Project Summary "/>
      <sheetName val="MSC"/>
      <sheetName val="Photo Voltaic - MSC"/>
      <sheetName val="Warehouse"/>
      <sheetName val="Warehouse Racking"/>
      <sheetName val="Photo Voltaic - Warehouse"/>
      <sheetName val="Sitework"/>
      <sheetName val="Electrical Bldg."/>
      <sheetName val="FF &amp; E"/>
      <sheetName val="Migration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0">
          <cell r="P50">
            <v>1</v>
          </cell>
          <cell r="Q50">
            <v>1</v>
          </cell>
          <cell r="T50">
            <v>2</v>
          </cell>
          <cell r="U50">
            <v>2</v>
          </cell>
        </row>
        <row r="51">
          <cell r="P51">
            <v>545834.30584618624</v>
          </cell>
          <cell r="Q51">
            <v>545834.30584618624</v>
          </cell>
          <cell r="T51">
            <v>545834.30584618624</v>
          </cell>
          <cell r="U51">
            <v>545834.30584618624</v>
          </cell>
        </row>
        <row r="52">
          <cell r="Q52">
            <v>1</v>
          </cell>
          <cell r="R52">
            <v>1</v>
          </cell>
          <cell r="U52">
            <v>2</v>
          </cell>
          <cell r="V52">
            <v>2</v>
          </cell>
        </row>
        <row r="53">
          <cell r="Q53">
            <v>274029.09436019621</v>
          </cell>
          <cell r="R53">
            <v>274029.09436019621</v>
          </cell>
          <cell r="U53">
            <v>274029.09436019621</v>
          </cell>
          <cell r="V53">
            <v>274029.09436019621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est Year"/>
      <sheetName val="Tables"/>
      <sheetName val="SAPBW70_DOWNLOAD"/>
      <sheetName val="Sheet2"/>
      <sheetName val="Sheet3"/>
    </sheetNames>
    <sheetDataSet>
      <sheetData sheetId="0"/>
      <sheetData sheetId="1">
        <row r="37">
          <cell r="B37" t="str">
            <v>Steam O&amp;M</v>
          </cell>
          <cell r="C37">
            <v>10</v>
          </cell>
        </row>
        <row r="38">
          <cell r="B38" t="str">
            <v>Other O&amp;M</v>
          </cell>
          <cell r="C38">
            <v>30</v>
          </cell>
        </row>
        <row r="39">
          <cell r="B39" t="str">
            <v>Hydro O&amp;M</v>
          </cell>
          <cell r="C39">
            <v>20</v>
          </cell>
        </row>
        <row r="40">
          <cell r="B40" t="str">
            <v>Syst Cntrl &amp; Disp</v>
          </cell>
          <cell r="C40">
            <v>40</v>
          </cell>
        </row>
        <row r="44">
          <cell r="A44">
            <v>500</v>
          </cell>
          <cell r="B44" t="str">
            <v>Steam O&amp;M</v>
          </cell>
          <cell r="C44" t="str">
            <v>Steam Oper</v>
          </cell>
          <cell r="D44">
            <v>10</v>
          </cell>
        </row>
        <row r="45">
          <cell r="A45">
            <v>502</v>
          </cell>
          <cell r="B45" t="str">
            <v>Steam O&amp;M</v>
          </cell>
          <cell r="C45" t="str">
            <v>Steam Oper</v>
          </cell>
          <cell r="D45">
            <v>10</v>
          </cell>
        </row>
        <row r="46">
          <cell r="A46">
            <v>505</v>
          </cell>
          <cell r="B46" t="str">
            <v>Steam O&amp;M</v>
          </cell>
          <cell r="C46" t="str">
            <v>Steam Oper</v>
          </cell>
          <cell r="D46">
            <v>10</v>
          </cell>
        </row>
        <row r="47">
          <cell r="A47">
            <v>506</v>
          </cell>
          <cell r="B47" t="str">
            <v>Steam O&amp;M</v>
          </cell>
          <cell r="C47" t="str">
            <v>Steam Oper</v>
          </cell>
          <cell r="D47">
            <v>10</v>
          </cell>
        </row>
        <row r="48">
          <cell r="A48">
            <v>507</v>
          </cell>
          <cell r="B48" t="str">
            <v>Steam O&amp;M</v>
          </cell>
          <cell r="C48" t="str">
            <v>Steam Oper</v>
          </cell>
          <cell r="D48">
            <v>10</v>
          </cell>
        </row>
        <row r="49">
          <cell r="A49">
            <v>510</v>
          </cell>
          <cell r="B49" t="str">
            <v>Steam O&amp;M</v>
          </cell>
          <cell r="C49" t="str">
            <v>Steam Maint</v>
          </cell>
          <cell r="D49">
            <v>20</v>
          </cell>
        </row>
        <row r="50">
          <cell r="A50">
            <v>511</v>
          </cell>
          <cell r="B50" t="str">
            <v>Steam O&amp;M</v>
          </cell>
          <cell r="C50" t="str">
            <v>Steam Maint</v>
          </cell>
          <cell r="D50">
            <v>20</v>
          </cell>
        </row>
        <row r="51">
          <cell r="A51">
            <v>512</v>
          </cell>
          <cell r="B51" t="str">
            <v>Steam O&amp;M</v>
          </cell>
          <cell r="C51" t="str">
            <v>Steam Maint</v>
          </cell>
          <cell r="D51">
            <v>20</v>
          </cell>
        </row>
        <row r="52">
          <cell r="A52">
            <v>513</v>
          </cell>
          <cell r="B52" t="str">
            <v>Steam O&amp;M</v>
          </cell>
          <cell r="C52" t="str">
            <v>Steam Maint</v>
          </cell>
          <cell r="D52">
            <v>20</v>
          </cell>
        </row>
        <row r="53">
          <cell r="A53">
            <v>514</v>
          </cell>
          <cell r="B53" t="str">
            <v>Steam O&amp;M</v>
          </cell>
          <cell r="C53" t="str">
            <v>Steam Maint</v>
          </cell>
          <cell r="D53">
            <v>20</v>
          </cell>
        </row>
        <row r="54">
          <cell r="A54">
            <v>535</v>
          </cell>
          <cell r="B54" t="str">
            <v>Hydro O&amp;M</v>
          </cell>
          <cell r="C54" t="str">
            <v>Hydro Oper</v>
          </cell>
          <cell r="D54">
            <v>30</v>
          </cell>
        </row>
        <row r="55">
          <cell r="A55">
            <v>537</v>
          </cell>
          <cell r="B55" t="str">
            <v>Hydro O&amp;M</v>
          </cell>
          <cell r="C55" t="str">
            <v>Hydro Oper</v>
          </cell>
          <cell r="D55">
            <v>30</v>
          </cell>
        </row>
        <row r="56">
          <cell r="A56">
            <v>538</v>
          </cell>
          <cell r="B56" t="str">
            <v>Hydro O&amp;M</v>
          </cell>
          <cell r="C56" t="str">
            <v>Hydro Oper</v>
          </cell>
          <cell r="D56">
            <v>30</v>
          </cell>
        </row>
        <row r="57">
          <cell r="A57">
            <v>539</v>
          </cell>
          <cell r="B57" t="str">
            <v>Hydro O&amp;M</v>
          </cell>
          <cell r="C57" t="str">
            <v>Hydro Oper</v>
          </cell>
          <cell r="D57">
            <v>30</v>
          </cell>
        </row>
        <row r="58">
          <cell r="A58">
            <v>541</v>
          </cell>
          <cell r="B58" t="str">
            <v>Hydro O&amp;M</v>
          </cell>
          <cell r="C58" t="str">
            <v>Hydro Maint</v>
          </cell>
          <cell r="D58">
            <v>40</v>
          </cell>
        </row>
        <row r="59">
          <cell r="A59">
            <v>542</v>
          </cell>
          <cell r="B59" t="str">
            <v>Hydro O&amp;M</v>
          </cell>
          <cell r="C59" t="str">
            <v>Hydro Maint</v>
          </cell>
          <cell r="D59">
            <v>40</v>
          </cell>
        </row>
        <row r="60">
          <cell r="A60">
            <v>543</v>
          </cell>
          <cell r="B60" t="str">
            <v>Hydro O&amp;M</v>
          </cell>
          <cell r="C60" t="str">
            <v>Hydro Maint</v>
          </cell>
          <cell r="D60">
            <v>40</v>
          </cell>
        </row>
        <row r="61">
          <cell r="A61">
            <v>544</v>
          </cell>
          <cell r="B61" t="str">
            <v>Hydro O&amp;M</v>
          </cell>
          <cell r="C61" t="str">
            <v>Hydro Maint</v>
          </cell>
          <cell r="D61">
            <v>40</v>
          </cell>
        </row>
        <row r="62">
          <cell r="A62">
            <v>545</v>
          </cell>
          <cell r="B62" t="str">
            <v>Hydro O&amp;M</v>
          </cell>
          <cell r="C62" t="str">
            <v>Hydro Maint</v>
          </cell>
          <cell r="D62">
            <v>40</v>
          </cell>
        </row>
        <row r="63">
          <cell r="A63">
            <v>546</v>
          </cell>
          <cell r="B63" t="str">
            <v>Other O&amp;M</v>
          </cell>
          <cell r="C63" t="str">
            <v>Other Oper</v>
          </cell>
          <cell r="D63">
            <v>50</v>
          </cell>
        </row>
        <row r="64">
          <cell r="A64">
            <v>548</v>
          </cell>
          <cell r="B64" t="str">
            <v>Other O&amp;M</v>
          </cell>
          <cell r="C64" t="str">
            <v>Other Oper</v>
          </cell>
          <cell r="D64">
            <v>50</v>
          </cell>
        </row>
        <row r="65">
          <cell r="A65">
            <v>549</v>
          </cell>
          <cell r="B65" t="str">
            <v>Other O&amp;M</v>
          </cell>
          <cell r="C65" t="str">
            <v>Other Oper</v>
          </cell>
          <cell r="D65">
            <v>50</v>
          </cell>
        </row>
        <row r="66">
          <cell r="A66">
            <v>550</v>
          </cell>
          <cell r="B66" t="str">
            <v>Other O&amp;M</v>
          </cell>
          <cell r="C66" t="str">
            <v>Other Oper</v>
          </cell>
          <cell r="D66">
            <v>50</v>
          </cell>
        </row>
        <row r="67">
          <cell r="A67">
            <v>551</v>
          </cell>
          <cell r="B67" t="str">
            <v>Other O&amp;M</v>
          </cell>
          <cell r="C67" t="str">
            <v>Other Maint</v>
          </cell>
          <cell r="D67">
            <v>60</v>
          </cell>
        </row>
        <row r="68">
          <cell r="A68">
            <v>552</v>
          </cell>
          <cell r="B68" t="str">
            <v>Other O&amp;M</v>
          </cell>
          <cell r="C68" t="str">
            <v>Other Maint</v>
          </cell>
          <cell r="D68">
            <v>60</v>
          </cell>
        </row>
        <row r="69">
          <cell r="A69">
            <v>553</v>
          </cell>
          <cell r="B69" t="str">
            <v>Other O&amp;M</v>
          </cell>
          <cell r="C69" t="str">
            <v>Other Maint</v>
          </cell>
          <cell r="D69">
            <v>60</v>
          </cell>
        </row>
        <row r="70">
          <cell r="A70">
            <v>554</v>
          </cell>
          <cell r="B70" t="str">
            <v>Other O&amp;M</v>
          </cell>
          <cell r="C70" t="str">
            <v>Other Maint</v>
          </cell>
          <cell r="D70">
            <v>60</v>
          </cell>
        </row>
        <row r="71">
          <cell r="A71">
            <v>556</v>
          </cell>
          <cell r="B71" t="str">
            <v>Syst Cntrl &amp; Disp</v>
          </cell>
          <cell r="C71" t="str">
            <v>Syst Cntrl &amp; Disp</v>
          </cell>
          <cell r="D71">
            <v>80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Links and Notes"/>
      <sheetName val="As Filed vs 11GRC"/>
      <sheetName val="Rate Year Power Cost Summary"/>
      <sheetName val="AURORA + NIM"/>
      <sheetName val="13PCORC vs 11GRC"/>
      <sheetName val="13PCORC vs PCORC Maybe"/>
      <sheetName val="Supplemental vs As Filed"/>
      <sheetName val="13PCORC vs 09GRC"/>
      <sheetName val="13PCORC vs TY"/>
      <sheetName val="TY Oct11_Sep12"/>
      <sheetName val="Regulatory Asset Amort"/>
      <sheetName val="Colstrip 500KV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2 Load Compare"/>
      <sheetName val="F12 Load Rate Year"/>
      <sheetName val="13PCORC vs Feb13Draft"/>
      <sheetName val="Wind Generation for Prod'n O&amp;M"/>
    </sheetNames>
    <sheetDataSet>
      <sheetData sheetId="0"/>
      <sheetData sheetId="1"/>
      <sheetData sheetId="2"/>
      <sheetData sheetId="3"/>
      <sheetData sheetId="4"/>
      <sheetData sheetId="5">
        <row r="29">
          <cell r="Q29">
            <v>389098.35136011569</v>
          </cell>
        </row>
      </sheetData>
      <sheetData sheetId="6"/>
      <sheetData sheetId="7"/>
      <sheetData sheetId="8"/>
      <sheetData sheetId="9"/>
      <sheetData sheetId="10">
        <row r="210">
          <cell r="E210">
            <v>37312.639999999999</v>
          </cell>
        </row>
      </sheetData>
      <sheetData sheetId="11"/>
      <sheetData sheetId="12"/>
      <sheetData sheetId="13"/>
      <sheetData sheetId="14">
        <row r="105">
          <cell r="E105">
            <v>33894</v>
          </cell>
        </row>
      </sheetData>
      <sheetData sheetId="15"/>
      <sheetData sheetId="16">
        <row r="6">
          <cell r="A6" t="str">
            <v>Baker Replacement</v>
          </cell>
        </row>
      </sheetData>
      <sheetData sheetId="17"/>
      <sheetData sheetId="18"/>
      <sheetData sheetId="19"/>
      <sheetData sheetId="20">
        <row r="4">
          <cell r="B4" t="str">
            <v>Baker Replacement 1997-2025</v>
          </cell>
          <cell r="C4" t="str">
            <v>Baker Replacement</v>
          </cell>
          <cell r="D4">
            <v>555</v>
          </cell>
          <cell r="E4" t="str">
            <v>Baker Replacement</v>
          </cell>
          <cell r="F4">
            <v>555</v>
          </cell>
        </row>
        <row r="5">
          <cell r="B5" t="str">
            <v>BC Hydro Point Roberts 2009-2014</v>
          </cell>
          <cell r="C5" t="str">
            <v>Point Roberts BC Hydro</v>
          </cell>
          <cell r="D5">
            <v>555</v>
          </cell>
          <cell r="E5" t="str">
            <v>Barclays PPA</v>
          </cell>
          <cell r="F5">
            <v>555</v>
          </cell>
        </row>
        <row r="6">
          <cell r="B6" t="str">
            <v>BC Hydro Point Roberts 2007-2009</v>
          </cell>
          <cell r="C6" t="str">
            <v>Point Roberts BC Hydro</v>
          </cell>
          <cell r="D6">
            <v>555</v>
          </cell>
          <cell r="E6" t="str">
            <v>Colstrip 1&amp;2</v>
          </cell>
          <cell r="F6">
            <v>501</v>
          </cell>
        </row>
        <row r="7">
          <cell r="B7" t="str">
            <v>Canadian EA 2004-2025</v>
          </cell>
          <cell r="C7" t="str">
            <v>Mid-C Canadian EA</v>
          </cell>
          <cell r="D7">
            <v>555</v>
          </cell>
          <cell r="E7" t="str">
            <v>Colstrip 1&amp;2</v>
          </cell>
          <cell r="F7">
            <v>501</v>
          </cell>
        </row>
        <row r="8">
          <cell r="B8" t="str">
            <v>Colstrip 1</v>
          </cell>
          <cell r="C8" t="str">
            <v>Colstrip 1&amp;2</v>
          </cell>
          <cell r="D8">
            <v>501</v>
          </cell>
          <cell r="E8" t="str">
            <v>Colstrip 3&amp;4</v>
          </cell>
          <cell r="F8">
            <v>501</v>
          </cell>
        </row>
        <row r="9">
          <cell r="B9" t="str">
            <v>Colstrip 2</v>
          </cell>
          <cell r="C9" t="str">
            <v>Colstrip 1&amp;2</v>
          </cell>
          <cell r="D9">
            <v>501</v>
          </cell>
          <cell r="E9" t="str">
            <v>Colstrip 3&amp;4</v>
          </cell>
          <cell r="F9">
            <v>501</v>
          </cell>
        </row>
        <row r="10">
          <cell r="B10" t="str">
            <v>Colstrip 3</v>
          </cell>
          <cell r="C10" t="str">
            <v>Colstrip 3&amp;4</v>
          </cell>
          <cell r="D10">
            <v>501</v>
          </cell>
          <cell r="E10" t="str">
            <v>Credit Suisse</v>
          </cell>
          <cell r="F10">
            <v>555</v>
          </cell>
        </row>
        <row r="11">
          <cell r="B11" t="str">
            <v>Colstrip 4</v>
          </cell>
          <cell r="C11" t="str">
            <v>Colstrip 3&amp;4</v>
          </cell>
          <cell r="D11">
            <v>501</v>
          </cell>
          <cell r="E11" t="str">
            <v>Electron</v>
          </cell>
          <cell r="F11" t="str">
            <v>555H</v>
          </cell>
        </row>
        <row r="12">
          <cell r="B12" t="str">
            <v>Electron</v>
          </cell>
          <cell r="C12" t="str">
            <v>Electron</v>
          </cell>
          <cell r="D12" t="str">
            <v>555H</v>
          </cell>
          <cell r="E12" t="str">
            <v>Encogen</v>
          </cell>
          <cell r="F12">
            <v>547</v>
          </cell>
        </row>
        <row r="13">
          <cell r="B13" t="str">
            <v>Encogen 1</v>
          </cell>
          <cell r="C13" t="str">
            <v>Encogen</v>
          </cell>
          <cell r="D13">
            <v>547</v>
          </cell>
          <cell r="E13" t="str">
            <v>Farm Power Lynden (Sch 91)</v>
          </cell>
          <cell r="F13">
            <v>555</v>
          </cell>
        </row>
        <row r="14">
          <cell r="B14" t="str">
            <v>Frederickson 1</v>
          </cell>
          <cell r="C14" t="str">
            <v>Frederickson 1&amp;2</v>
          </cell>
          <cell r="D14">
            <v>547</v>
          </cell>
          <cell r="E14" t="str">
            <v>Farm Power Rexville (Sch 91)</v>
          </cell>
          <cell r="F14">
            <v>555</v>
          </cell>
        </row>
        <row r="15">
          <cell r="B15" t="str">
            <v>Frederickson 2</v>
          </cell>
          <cell r="C15" t="str">
            <v>Frederickson 1&amp;2</v>
          </cell>
          <cell r="D15">
            <v>547</v>
          </cell>
          <cell r="E15" t="str">
            <v>Ferndale</v>
          </cell>
          <cell r="F15">
            <v>547</v>
          </cell>
        </row>
        <row r="16">
          <cell r="B16" t="str">
            <v>Frederickson Primary</v>
          </cell>
          <cell r="C16" t="str">
            <v>Freddy1</v>
          </cell>
          <cell r="D16">
            <v>547</v>
          </cell>
          <cell r="E16" t="str">
            <v>FerndaleDF</v>
          </cell>
          <cell r="F16">
            <v>547</v>
          </cell>
        </row>
        <row r="17">
          <cell r="B17" t="str">
            <v>Frederickson Duct Firing</v>
          </cell>
          <cell r="C17" t="str">
            <v>Freddy1</v>
          </cell>
          <cell r="D17">
            <v>547</v>
          </cell>
          <cell r="E17" t="str">
            <v>Freddy1</v>
          </cell>
          <cell r="F17">
            <v>547</v>
          </cell>
        </row>
        <row r="18">
          <cell r="B18" t="str">
            <v>Fredonia 1</v>
          </cell>
          <cell r="C18" t="str">
            <v>Fredonia 1&amp;2</v>
          </cell>
          <cell r="D18">
            <v>547</v>
          </cell>
          <cell r="E18" t="str">
            <v>Freddy1</v>
          </cell>
          <cell r="F18">
            <v>547</v>
          </cell>
        </row>
        <row r="19">
          <cell r="B19" t="str">
            <v>Fredonia 2</v>
          </cell>
          <cell r="C19" t="str">
            <v>Fredonia 1&amp;2</v>
          </cell>
          <cell r="D19">
            <v>547</v>
          </cell>
          <cell r="E19" t="str">
            <v>Frederickson 1&amp;2</v>
          </cell>
          <cell r="F19">
            <v>547</v>
          </cell>
        </row>
        <row r="20">
          <cell r="B20" t="str">
            <v>Fredonia 3-4</v>
          </cell>
          <cell r="C20" t="str">
            <v>Fredonia 3&amp;4</v>
          </cell>
          <cell r="D20">
            <v>547</v>
          </cell>
          <cell r="E20" t="str">
            <v>Frederickson 1&amp;2</v>
          </cell>
          <cell r="F20">
            <v>547</v>
          </cell>
        </row>
        <row r="21">
          <cell r="B21" t="str">
            <v>Fredonia 3</v>
          </cell>
          <cell r="C21" t="str">
            <v>Fredonia 3&amp;4</v>
          </cell>
          <cell r="D21">
            <v>547</v>
          </cell>
          <cell r="E21" t="str">
            <v>Fredonia 1&amp;2</v>
          </cell>
          <cell r="F21">
            <v>547</v>
          </cell>
        </row>
        <row r="22">
          <cell r="B22" t="str">
            <v>Fredonia 4</v>
          </cell>
          <cell r="C22" t="str">
            <v>Fredonia 3&amp;4</v>
          </cell>
          <cell r="D22">
            <v>547</v>
          </cell>
          <cell r="E22" t="str">
            <v>Fredonia 1&amp;2</v>
          </cell>
          <cell r="F22">
            <v>547</v>
          </cell>
        </row>
        <row r="23">
          <cell r="B23" t="str">
            <v>Goldendale Energy Center</v>
          </cell>
          <cell r="C23" t="str">
            <v>Goldendale</v>
          </cell>
          <cell r="D23">
            <v>547</v>
          </cell>
          <cell r="E23" t="str">
            <v>Fredonia 3&amp;4</v>
          </cell>
          <cell r="F23">
            <v>547</v>
          </cell>
        </row>
        <row r="24">
          <cell r="B24" t="str">
            <v>Goldendale Duct Firing</v>
          </cell>
          <cell r="C24" t="str">
            <v>Goldendale</v>
          </cell>
          <cell r="D24">
            <v>547</v>
          </cell>
          <cell r="E24" t="str">
            <v>Fredonia 3&amp;4</v>
          </cell>
          <cell r="F24">
            <v>547</v>
          </cell>
        </row>
        <row r="25">
          <cell r="B25" t="str">
            <v>Hopkins Ridge Wind</v>
          </cell>
          <cell r="C25" t="str">
            <v>Hopkins Ridge</v>
          </cell>
          <cell r="D25" t="str">
            <v>555W</v>
          </cell>
          <cell r="E25" t="str">
            <v>Fredonia 3&amp;4</v>
          </cell>
          <cell r="F25">
            <v>547</v>
          </cell>
        </row>
        <row r="26">
          <cell r="B26" t="str">
            <v>Lower Baker 1</v>
          </cell>
          <cell r="C26" t="str">
            <v>Lower Baker</v>
          </cell>
          <cell r="D26" t="str">
            <v>555H</v>
          </cell>
          <cell r="E26" t="str">
            <v>Goldendale</v>
          </cell>
          <cell r="F26">
            <v>547</v>
          </cell>
        </row>
        <row r="27">
          <cell r="B27" t="str">
            <v>March Point 1 MRun 2004-2011</v>
          </cell>
          <cell r="C27" t="str">
            <v>QF March Point 1</v>
          </cell>
          <cell r="D27">
            <v>555</v>
          </cell>
          <cell r="E27" t="str">
            <v>Goldendale</v>
          </cell>
          <cell r="F27">
            <v>547</v>
          </cell>
        </row>
        <row r="28">
          <cell r="B28" t="str">
            <v>March Point 2 Dis 2004-2011</v>
          </cell>
          <cell r="C28" t="str">
            <v>QF March Point 2</v>
          </cell>
          <cell r="D28">
            <v>555</v>
          </cell>
          <cell r="E28" t="str">
            <v>Hopkins Ridge</v>
          </cell>
          <cell r="F28" t="str">
            <v>555W</v>
          </cell>
        </row>
        <row r="29">
          <cell r="B29" t="str">
            <v>March Point 2 MRun  2004-2011</v>
          </cell>
          <cell r="C29" t="str">
            <v>QF March Point 2</v>
          </cell>
          <cell r="D29">
            <v>555</v>
          </cell>
          <cell r="E29" t="str">
            <v>JP Morgan</v>
          </cell>
          <cell r="F29">
            <v>555</v>
          </cell>
        </row>
        <row r="30">
          <cell r="B30" t="str">
            <v>Market Purchases</v>
          </cell>
          <cell r="C30" t="str">
            <v>Market Purchase</v>
          </cell>
          <cell r="D30" t="str">
            <v>555MP</v>
          </cell>
          <cell r="E30" t="str">
            <v>KlamathPeaker</v>
          </cell>
          <cell r="F30">
            <v>555</v>
          </cell>
        </row>
        <row r="31">
          <cell r="B31" t="str">
            <v>Market Sales</v>
          </cell>
          <cell r="C31" t="str">
            <v>Market Sale</v>
          </cell>
          <cell r="D31">
            <v>447</v>
          </cell>
          <cell r="E31" t="str">
            <v>Klondike Wind PPA</v>
          </cell>
          <cell r="F31" t="str">
            <v>555W</v>
          </cell>
        </row>
        <row r="32">
          <cell r="B32" t="str">
            <v>Northwestern Energy 2004-2010</v>
          </cell>
          <cell r="C32" t="str">
            <v>Northwestern Energy</v>
          </cell>
          <cell r="D32">
            <v>555</v>
          </cell>
          <cell r="E32" t="str">
            <v>Lehman Brothers PPA</v>
          </cell>
          <cell r="F32">
            <v>555</v>
          </cell>
        </row>
        <row r="33">
          <cell r="B33" t="str">
            <v>Nooksack Hydro 2004-2013</v>
          </cell>
          <cell r="C33" t="str">
            <v>QF Nooksack</v>
          </cell>
          <cell r="D33">
            <v>555</v>
          </cell>
          <cell r="E33" t="str">
            <v>Lower Baker</v>
          </cell>
          <cell r="F33" t="str">
            <v>555H</v>
          </cell>
        </row>
        <row r="34">
          <cell r="B34" t="str">
            <v>North Wasco 2004-2012</v>
          </cell>
          <cell r="C34" t="str">
            <v>Wasco Hydro</v>
          </cell>
          <cell r="D34">
            <v>555</v>
          </cell>
          <cell r="E34" t="str">
            <v>LSR1</v>
          </cell>
          <cell r="F34" t="str">
            <v>555W</v>
          </cell>
        </row>
        <row r="35">
          <cell r="B35" t="str">
            <v>PG&amp;E IN Jan_Feb_Nov_Dec_Onpeak</v>
          </cell>
          <cell r="C35" t="str">
            <v>PG&amp;E Exchange</v>
          </cell>
          <cell r="D35">
            <v>555</v>
          </cell>
          <cell r="E35" t="str">
            <v>Market Purchase</v>
          </cell>
          <cell r="F35" t="str">
            <v>555MP</v>
          </cell>
        </row>
        <row r="36">
          <cell r="B36" t="str">
            <v>PG&amp;E IN Jan_Feb_Nov_Dec_Offpeak</v>
          </cell>
          <cell r="C36" t="str">
            <v>PG&amp;E Exchange</v>
          </cell>
          <cell r="D36">
            <v>555</v>
          </cell>
          <cell r="E36" t="str">
            <v>Market Purchase PSE's</v>
          </cell>
          <cell r="F36">
            <v>555</v>
          </cell>
        </row>
        <row r="37">
          <cell r="B37" t="str">
            <v>PG&amp;E OUT Jun-Sep_Onpeak</v>
          </cell>
          <cell r="C37" t="str">
            <v>PG&amp;E Exchange</v>
          </cell>
          <cell r="D37">
            <v>555</v>
          </cell>
          <cell r="E37" t="str">
            <v>Market Purchase PSE's</v>
          </cell>
          <cell r="F37">
            <v>555</v>
          </cell>
        </row>
        <row r="38">
          <cell r="B38" t="str">
            <v>PG&amp;E OUT Jun-Sep_Offpeak</v>
          </cell>
          <cell r="C38" t="str">
            <v>PG&amp;E Exchange</v>
          </cell>
          <cell r="D38">
            <v>555</v>
          </cell>
          <cell r="E38" t="str">
            <v>Market Sale</v>
          </cell>
          <cell r="F38">
            <v>447</v>
          </cell>
        </row>
        <row r="39">
          <cell r="B39" t="str">
            <v>PR Disp Product 2005-2011</v>
          </cell>
          <cell r="C39" t="str">
            <v>PR Displacement Product</v>
          </cell>
          <cell r="D39">
            <v>555</v>
          </cell>
          <cell r="E39" t="str">
            <v>Market Sale PSE's</v>
          </cell>
          <cell r="F39">
            <v>447</v>
          </cell>
        </row>
        <row r="40">
          <cell r="B40" t="str">
            <v>Priest Rapids</v>
          </cell>
          <cell r="C40" t="str">
            <v>Mid-C Priest Rapids Project</v>
          </cell>
          <cell r="D40" t="str">
            <v>555H</v>
          </cell>
          <cell r="E40" t="str">
            <v>Market Sale PSE's</v>
          </cell>
          <cell r="F40">
            <v>447</v>
          </cell>
        </row>
        <row r="41">
          <cell r="B41" t="str">
            <v>Priest RapidsPSE</v>
          </cell>
          <cell r="C41" t="str">
            <v>Mid-C Priest Rapids Project</v>
          </cell>
          <cell r="D41" t="str">
            <v>555H</v>
          </cell>
          <cell r="E41" t="str">
            <v>Mid-C Canadian EA</v>
          </cell>
          <cell r="F41">
            <v>555</v>
          </cell>
        </row>
        <row r="42">
          <cell r="B42" t="str">
            <v>QF Koma Kulshan Hydro 2004-2025</v>
          </cell>
          <cell r="C42" t="str">
            <v>QF Koma Kulshan</v>
          </cell>
          <cell r="D42">
            <v>555</v>
          </cell>
          <cell r="E42" t="str">
            <v>Mid-C Douglas Wells</v>
          </cell>
          <cell r="F42" t="str">
            <v>555H</v>
          </cell>
        </row>
        <row r="43">
          <cell r="B43" t="str">
            <v>QF Port Townsend Hydro 2000-2025</v>
          </cell>
          <cell r="C43" t="str">
            <v>QF Port Townsend (Sch 91)</v>
          </cell>
          <cell r="D43">
            <v>555</v>
          </cell>
          <cell r="E43" t="str">
            <v>Mid-C Douglas Wells</v>
          </cell>
          <cell r="F43" t="str">
            <v>555H</v>
          </cell>
        </row>
        <row r="44">
          <cell r="B44" t="str">
            <v>QF_HutchinsonHydro</v>
          </cell>
          <cell r="C44" t="str">
            <v>QF Hutchinson Hydro</v>
          </cell>
          <cell r="D44">
            <v>555</v>
          </cell>
          <cell r="E44" t="str">
            <v>Mid-C Priest Rapids Project</v>
          </cell>
          <cell r="F44" t="str">
            <v>555H</v>
          </cell>
        </row>
        <row r="45">
          <cell r="B45" t="str">
            <v>QF Spokane MSW 2004-2011</v>
          </cell>
          <cell r="C45" t="str">
            <v>QF Spokane MSW</v>
          </cell>
          <cell r="D45">
            <v>555</v>
          </cell>
          <cell r="E45" t="str">
            <v>Mid-C Priest Rapids Project</v>
          </cell>
          <cell r="F45" t="str">
            <v>555H</v>
          </cell>
        </row>
        <row r="46">
          <cell r="B46" t="str">
            <v>QF Sygitowicz 2004-2014</v>
          </cell>
          <cell r="C46" t="str">
            <v>QF Sygitowicz</v>
          </cell>
          <cell r="D46">
            <v>555</v>
          </cell>
          <cell r="E46" t="str">
            <v>Mid-C Priest Rapids Project</v>
          </cell>
          <cell r="F46" t="str">
            <v>555H</v>
          </cell>
        </row>
        <row r="47">
          <cell r="B47" t="str">
            <v>QF Sygitowicz 2014 - 2025</v>
          </cell>
          <cell r="C47" t="str">
            <v>QF Sygitowicz</v>
          </cell>
          <cell r="D47">
            <v>555</v>
          </cell>
          <cell r="E47" t="str">
            <v>Mid-C Priest Rapids Project</v>
          </cell>
          <cell r="F47" t="str">
            <v>555H</v>
          </cell>
        </row>
        <row r="48">
          <cell r="B48" t="str">
            <v>QF Twin Falls 2004-2025</v>
          </cell>
          <cell r="C48" t="str">
            <v>QF Twin Falls</v>
          </cell>
          <cell r="D48">
            <v>555</v>
          </cell>
          <cell r="E48" t="str">
            <v>Mid-C Rock Island</v>
          </cell>
          <cell r="F48" t="str">
            <v>555H</v>
          </cell>
        </row>
        <row r="49">
          <cell r="B49" t="str">
            <v>QF Weeks Falls 2004-2025</v>
          </cell>
          <cell r="C49" t="str">
            <v>QF Weeks Falls</v>
          </cell>
          <cell r="D49">
            <v>555</v>
          </cell>
          <cell r="E49" t="str">
            <v>Mid-C Rock Island</v>
          </cell>
          <cell r="F49" t="str">
            <v>555H</v>
          </cell>
        </row>
        <row r="50">
          <cell r="B50" t="str">
            <v>Resource Total</v>
          </cell>
          <cell r="C50" t="str">
            <v>Resource Total</v>
          </cell>
          <cell r="D50" t="str">
            <v>NA</v>
          </cell>
          <cell r="E50" t="str">
            <v>Mid-C Rock Island</v>
          </cell>
          <cell r="F50" t="str">
            <v>555H</v>
          </cell>
        </row>
        <row r="51">
          <cell r="B51" t="str">
            <v>Rock Island 1</v>
          </cell>
          <cell r="C51" t="str">
            <v>Mid-C Rock Island</v>
          </cell>
          <cell r="D51" t="str">
            <v>555H</v>
          </cell>
          <cell r="E51" t="str">
            <v>Mid-C Rock Island</v>
          </cell>
          <cell r="F51" t="str">
            <v>555H</v>
          </cell>
        </row>
        <row r="52">
          <cell r="B52" t="str">
            <v>Rock Island 1PSE</v>
          </cell>
          <cell r="C52" t="str">
            <v>Mid-C Rock Island</v>
          </cell>
          <cell r="D52" t="str">
            <v>555H</v>
          </cell>
          <cell r="E52" t="str">
            <v>Mid-C Rock Island</v>
          </cell>
          <cell r="F52" t="str">
            <v>555H</v>
          </cell>
        </row>
        <row r="53">
          <cell r="B53" t="str">
            <v>Rock Island 2</v>
          </cell>
          <cell r="C53" t="str">
            <v>Mid-C Rock Island</v>
          </cell>
          <cell r="D53" t="str">
            <v>555H</v>
          </cell>
          <cell r="E53" t="str">
            <v>Mid-C Rocky Reach</v>
          </cell>
          <cell r="F53" t="str">
            <v>555H</v>
          </cell>
        </row>
        <row r="54">
          <cell r="B54" t="str">
            <v>Rock Island 2PSE</v>
          </cell>
          <cell r="C54" t="str">
            <v>Mid-C Rock Island</v>
          </cell>
          <cell r="D54" t="str">
            <v>555H</v>
          </cell>
          <cell r="E54" t="str">
            <v>Mid-C Rocky Reach</v>
          </cell>
          <cell r="F54" t="str">
            <v>555H</v>
          </cell>
        </row>
        <row r="55">
          <cell r="B55" t="str">
            <v>Rocky Reach 1-11</v>
          </cell>
          <cell r="C55" t="str">
            <v>Mid-C Rocky Reach</v>
          </cell>
          <cell r="D55" t="str">
            <v>555H</v>
          </cell>
          <cell r="E55" t="str">
            <v>Mint Farm</v>
          </cell>
          <cell r="F55">
            <v>547</v>
          </cell>
        </row>
        <row r="56">
          <cell r="B56" t="str">
            <v>Rocky Reach 1-11PSE</v>
          </cell>
          <cell r="C56" t="str">
            <v>Mid-C Rocky Reach</v>
          </cell>
          <cell r="D56" t="str">
            <v>555H</v>
          </cell>
          <cell r="E56" t="str">
            <v>Mint Farm</v>
          </cell>
          <cell r="F56">
            <v>547</v>
          </cell>
        </row>
        <row r="57">
          <cell r="B57" t="str">
            <v>Tenaska 2004-2011</v>
          </cell>
          <cell r="C57" t="str">
            <v>QF Tenaska</v>
          </cell>
          <cell r="D57">
            <v>555</v>
          </cell>
          <cell r="E57" t="str">
            <v>Northwestern Energy</v>
          </cell>
          <cell r="F57">
            <v>555</v>
          </cell>
        </row>
        <row r="58">
          <cell r="B58" t="str">
            <v>Tenaska Excess Energy 2004-2011</v>
          </cell>
          <cell r="C58" t="str">
            <v>Tenaska Excess Energy</v>
          </cell>
          <cell r="D58">
            <v>555</v>
          </cell>
          <cell r="E58" t="str">
            <v>Peak Planning</v>
          </cell>
          <cell r="F58">
            <v>555</v>
          </cell>
        </row>
        <row r="59">
          <cell r="B59" t="str">
            <v>Total</v>
          </cell>
          <cell r="C59" t="str">
            <v>Total</v>
          </cell>
          <cell r="D59" t="str">
            <v>NA</v>
          </cell>
          <cell r="E59" t="str">
            <v>PG&amp;E Exchange</v>
          </cell>
          <cell r="F59">
            <v>555</v>
          </cell>
        </row>
        <row r="60">
          <cell r="B60" t="str">
            <v>Total Contract Purchases</v>
          </cell>
          <cell r="C60" t="str">
            <v>Total Contract Purchases</v>
          </cell>
          <cell r="D60" t="str">
            <v>NA</v>
          </cell>
          <cell r="E60" t="str">
            <v>PG&amp;E Exchange</v>
          </cell>
          <cell r="F60">
            <v>555</v>
          </cell>
        </row>
        <row r="61">
          <cell r="B61" t="str">
            <v>Total Contract Sales</v>
          </cell>
          <cell r="C61" t="str">
            <v>Total Contract Sales</v>
          </cell>
          <cell r="D61" t="str">
            <v>NA</v>
          </cell>
          <cell r="E61" t="str">
            <v>PG&amp;E Exchange</v>
          </cell>
          <cell r="F61">
            <v>555</v>
          </cell>
        </row>
        <row r="62">
          <cell r="B62" t="str">
            <v>Upper Baker</v>
          </cell>
          <cell r="C62" t="str">
            <v>Upper Baker</v>
          </cell>
          <cell r="D62" t="str">
            <v>555H</v>
          </cell>
          <cell r="E62" t="str">
            <v>PG&amp;E Exchange</v>
          </cell>
          <cell r="F62">
            <v>555</v>
          </cell>
        </row>
        <row r="63">
          <cell r="B63" t="str">
            <v>Wanapum</v>
          </cell>
          <cell r="C63" t="str">
            <v>Mid-C Priest Rapids Project</v>
          </cell>
          <cell r="D63" t="str">
            <v>555H</v>
          </cell>
          <cell r="E63" t="str">
            <v>Point Roberts BC Hydro</v>
          </cell>
          <cell r="F63">
            <v>555</v>
          </cell>
        </row>
        <row r="64">
          <cell r="B64" t="str">
            <v>WanapumPSE</v>
          </cell>
          <cell r="C64" t="str">
            <v>Mid-C Priest Rapids Project</v>
          </cell>
          <cell r="D64" t="str">
            <v>555H</v>
          </cell>
          <cell r="E64" t="str">
            <v>Point Roberts BC Hydro</v>
          </cell>
          <cell r="F64">
            <v>555</v>
          </cell>
        </row>
        <row r="65">
          <cell r="B65" t="str">
            <v>Wells</v>
          </cell>
          <cell r="C65" t="str">
            <v>Mid-C Douglas Wells</v>
          </cell>
          <cell r="D65" t="str">
            <v>555H</v>
          </cell>
          <cell r="E65" t="str">
            <v>Powerex OnPeak PPA</v>
          </cell>
          <cell r="F65">
            <v>555</v>
          </cell>
        </row>
        <row r="66">
          <cell r="B66" t="str">
            <v>WellsPSE</v>
          </cell>
          <cell r="C66" t="str">
            <v>Mid-C Douglas Wells</v>
          </cell>
          <cell r="D66" t="str">
            <v>555H</v>
          </cell>
          <cell r="E66" t="str">
            <v>PR Displacement Product</v>
          </cell>
          <cell r="F66">
            <v>555</v>
          </cell>
        </row>
        <row r="67">
          <cell r="B67" t="str">
            <v>Whitehorn 2 (Point Whitehorn)</v>
          </cell>
          <cell r="C67" t="str">
            <v>Whitehorn 2&amp;3</v>
          </cell>
          <cell r="D67">
            <v>547</v>
          </cell>
          <cell r="E67" t="str">
            <v>QF Hutchinson Hydro</v>
          </cell>
          <cell r="F67">
            <v>555</v>
          </cell>
        </row>
        <row r="68">
          <cell r="B68" t="str">
            <v>Whitehorn 3 (Point Whitehorn)</v>
          </cell>
          <cell r="C68" t="str">
            <v>Whitehorn 2&amp;3</v>
          </cell>
          <cell r="D68">
            <v>547</v>
          </cell>
          <cell r="E68" t="str">
            <v>QF Koma Kulshan</v>
          </cell>
          <cell r="F68">
            <v>555</v>
          </cell>
        </row>
        <row r="69">
          <cell r="B69" t="str">
            <v>Wild Horse Wind Project</v>
          </cell>
          <cell r="C69" t="str">
            <v>Wild Horse</v>
          </cell>
          <cell r="D69" t="str">
            <v>555W</v>
          </cell>
          <cell r="E69" t="str">
            <v>QF March Point 1</v>
          </cell>
          <cell r="F69">
            <v>555</v>
          </cell>
        </row>
        <row r="70">
          <cell r="B70" t="str">
            <v>WNP-3 BPA Exch Power 2004-2017</v>
          </cell>
          <cell r="C70" t="str">
            <v>WNP-3 Exchange BPA Firm</v>
          </cell>
          <cell r="D70">
            <v>555</v>
          </cell>
          <cell r="E70" t="str">
            <v>QF March Point 2</v>
          </cell>
          <cell r="F70">
            <v>555</v>
          </cell>
        </row>
        <row r="71">
          <cell r="B71" t="str">
            <v>WNP-3 Return  2000 - 2017</v>
          </cell>
          <cell r="C71" t="str">
            <v>WNP-3 Return</v>
          </cell>
          <cell r="D71">
            <v>555</v>
          </cell>
          <cell r="E71" t="str">
            <v>QF March Point 2</v>
          </cell>
          <cell r="F71">
            <v>555</v>
          </cell>
        </row>
        <row r="72">
          <cell r="B72" t="str">
            <v>Klondike III PPA 2007-2026</v>
          </cell>
          <cell r="C72" t="str">
            <v>Klondike Wind PPA</v>
          </cell>
          <cell r="D72" t="str">
            <v>555W</v>
          </cell>
          <cell r="E72" t="str">
            <v>QF Nooksack</v>
          </cell>
          <cell r="F72">
            <v>555</v>
          </cell>
        </row>
        <row r="73">
          <cell r="B73" t="str">
            <v>Lehman Brothers 2009-2013</v>
          </cell>
          <cell r="C73" t="str">
            <v>Lehman Brothers PPA</v>
          </cell>
          <cell r="D73">
            <v>555</v>
          </cell>
          <cell r="E73" t="str">
            <v>QF Port Townsend (Sch 91)</v>
          </cell>
          <cell r="F73">
            <v>555</v>
          </cell>
        </row>
        <row r="74">
          <cell r="B74" t="str">
            <v>Powerex OnPeak PPA 2008-2012</v>
          </cell>
          <cell r="C74" t="str">
            <v>Powerex OnPeak PPA</v>
          </cell>
          <cell r="D74">
            <v>555</v>
          </cell>
          <cell r="E74" t="str">
            <v>QF Spokane MSW</v>
          </cell>
          <cell r="F74">
            <v>555</v>
          </cell>
        </row>
        <row r="75">
          <cell r="B75" t="str">
            <v>Sempra Energy 2009-2013</v>
          </cell>
          <cell r="C75" t="str">
            <v>Sempra PPA</v>
          </cell>
          <cell r="D75">
            <v>555</v>
          </cell>
          <cell r="E75" t="str">
            <v>QF Sygitowicz</v>
          </cell>
          <cell r="F75">
            <v>555</v>
          </cell>
        </row>
        <row r="76">
          <cell r="B76" t="str">
            <v>Sumas Energy 1-2</v>
          </cell>
          <cell r="C76" t="str">
            <v>Sumas</v>
          </cell>
          <cell r="D76">
            <v>547</v>
          </cell>
          <cell r="E76" t="str">
            <v>QF Sygitowicz</v>
          </cell>
          <cell r="F76">
            <v>555</v>
          </cell>
        </row>
        <row r="77">
          <cell r="B77" t="str">
            <v>TransAlta Exchange in 2007-2010</v>
          </cell>
          <cell r="C77" t="str">
            <v>TransAlta Exchange</v>
          </cell>
          <cell r="D77">
            <v>555</v>
          </cell>
        </row>
        <row r="78">
          <cell r="B78" t="str">
            <v>TransAlta Exchange out 2007-2010</v>
          </cell>
          <cell r="C78" t="str">
            <v>TransAlta Exchange</v>
          </cell>
          <cell r="D78">
            <v>555</v>
          </cell>
        </row>
        <row r="79">
          <cell r="B79" t="str">
            <v>Credit Suisse 2009-2013</v>
          </cell>
          <cell r="C79" t="str">
            <v>Credit Suisse</v>
          </cell>
          <cell r="D79">
            <v>555</v>
          </cell>
        </row>
        <row r="80">
          <cell r="B80" t="str">
            <v>Qualco</v>
          </cell>
          <cell r="C80" t="str">
            <v>Qualco Dairy Digester</v>
          </cell>
          <cell r="D80">
            <v>555</v>
          </cell>
        </row>
        <row r="81">
          <cell r="B81" t="str">
            <v>Mint Farm Energy Center</v>
          </cell>
          <cell r="C81" t="str">
            <v>Mint Farm</v>
          </cell>
          <cell r="D81">
            <v>547</v>
          </cell>
        </row>
        <row r="82">
          <cell r="B82" t="str">
            <v>Mint Farm Duct Firing</v>
          </cell>
          <cell r="C82" t="str">
            <v>Mint Farm</v>
          </cell>
          <cell r="D82">
            <v>547</v>
          </cell>
        </row>
        <row r="83">
          <cell r="B83" t="str">
            <v>Wild Horse Expansion</v>
          </cell>
          <cell r="C83" t="str">
            <v>Wild Horse Expansion</v>
          </cell>
          <cell r="D83">
            <v>555</v>
          </cell>
        </row>
        <row r="84">
          <cell r="B84" t="str">
            <v>Barclays PPA</v>
          </cell>
          <cell r="C84" t="str">
            <v>Barclays PPA</v>
          </cell>
          <cell r="D84">
            <v>555</v>
          </cell>
        </row>
        <row r="85">
          <cell r="B85" t="str">
            <v>Shell Energy North America 2009-2013</v>
          </cell>
          <cell r="C85" t="str">
            <v>Shell Energy PPA</v>
          </cell>
          <cell r="D85">
            <v>555</v>
          </cell>
        </row>
        <row r="86">
          <cell r="B86" t="str">
            <v>PSE ST Fixed Sales OnPk Contracts</v>
          </cell>
          <cell r="C86" t="str">
            <v>Market Sale PSE's</v>
          </cell>
          <cell r="D86">
            <v>447</v>
          </cell>
        </row>
        <row r="87">
          <cell r="B87" t="str">
            <v>PSE ST Fixed Sales OffPk Contracts</v>
          </cell>
          <cell r="C87" t="str">
            <v>Market Sale PSE's</v>
          </cell>
          <cell r="D87">
            <v>447</v>
          </cell>
        </row>
        <row r="88">
          <cell r="B88" t="str">
            <v>PSE ST Fixed Purch OnPk Contracts</v>
          </cell>
          <cell r="C88" t="str">
            <v>Market Purchase PSE's</v>
          </cell>
          <cell r="D88">
            <v>555</v>
          </cell>
        </row>
        <row r="89">
          <cell r="B89" t="str">
            <v>PSE ST Fixed  Purch OffPk Contracts</v>
          </cell>
          <cell r="C89" t="str">
            <v>Market Purchase PSE's</v>
          </cell>
          <cell r="D89">
            <v>555</v>
          </cell>
        </row>
        <row r="90">
          <cell r="B90" t="str">
            <v xml:space="preserve">Upper Baker </v>
          </cell>
          <cell r="C90" t="str">
            <v>Upper Baker</v>
          </cell>
          <cell r="D90">
            <v>555</v>
          </cell>
        </row>
        <row r="91">
          <cell r="B91" t="str">
            <v>Snoqualmie 1-7</v>
          </cell>
          <cell r="C91" t="str">
            <v>Snoqualmie Falls</v>
          </cell>
          <cell r="D91" t="str">
            <v>555H</v>
          </cell>
        </row>
        <row r="92">
          <cell r="B92" t="str">
            <v>Wild Horse Wind Expansion</v>
          </cell>
          <cell r="C92" t="str">
            <v>Wild Horse Expansion</v>
          </cell>
          <cell r="D92" t="str">
            <v>555W</v>
          </cell>
        </row>
        <row r="93">
          <cell r="B93" t="str">
            <v>Farm Power Rexville PPA</v>
          </cell>
          <cell r="C93" t="str">
            <v>Farm Power Rexville (Sch 91)</v>
          </cell>
          <cell r="D93">
            <v>555</v>
          </cell>
        </row>
        <row r="94">
          <cell r="B94" t="str">
            <v>Vanderhaak PPA</v>
          </cell>
          <cell r="C94" t="str">
            <v>Vanderhaak PPA (Sch 91)</v>
          </cell>
          <cell r="D94">
            <v>555</v>
          </cell>
        </row>
        <row r="95">
          <cell r="B95" t="str">
            <v>Farm Power Lynden</v>
          </cell>
          <cell r="C95" t="str">
            <v>Farm Power Lynden (Sch 91)</v>
          </cell>
          <cell r="D95">
            <v>555</v>
          </cell>
        </row>
        <row r="96">
          <cell r="B96" t="str">
            <v>LSR1</v>
          </cell>
          <cell r="C96" t="str">
            <v>LSR1</v>
          </cell>
          <cell r="D96" t="str">
            <v>555W</v>
          </cell>
        </row>
        <row r="97">
          <cell r="B97" t="str">
            <v>KlamathPeaker</v>
          </cell>
          <cell r="C97" t="str">
            <v>KlamathPeaker</v>
          </cell>
          <cell r="D97">
            <v>555</v>
          </cell>
        </row>
        <row r="98">
          <cell r="B98" t="str">
            <v>Sch91Contracts</v>
          </cell>
          <cell r="C98" t="str">
            <v>Sch91Contracts</v>
          </cell>
          <cell r="D98">
            <v>555</v>
          </cell>
        </row>
        <row r="99">
          <cell r="B99" t="str">
            <v>JPMorgan Ventures Energy Corp 09-2013</v>
          </cell>
          <cell r="C99" t="str">
            <v>JP Morgan</v>
          </cell>
          <cell r="D99">
            <v>555</v>
          </cell>
        </row>
        <row r="100">
          <cell r="B100" t="str">
            <v>Rock Island</v>
          </cell>
          <cell r="C100" t="str">
            <v>Mid-C Rock Island</v>
          </cell>
          <cell r="D100">
            <v>555</v>
          </cell>
        </row>
        <row r="101">
          <cell r="B101" t="str">
            <v>Ferndale</v>
          </cell>
          <cell r="C101" t="str">
            <v>Ferndale</v>
          </cell>
          <cell r="D101">
            <v>547</v>
          </cell>
        </row>
        <row r="102">
          <cell r="B102" t="str">
            <v>FerndaleDF</v>
          </cell>
          <cell r="C102" t="str">
            <v>Ferndale</v>
          </cell>
          <cell r="D102">
            <v>547</v>
          </cell>
        </row>
        <row r="103">
          <cell r="B103" t="str">
            <v>Rock IslandPSE</v>
          </cell>
          <cell r="C103" t="str">
            <v>Mid-C Rock Island</v>
          </cell>
          <cell r="D103" t="str">
            <v>555H</v>
          </cell>
        </row>
        <row r="104">
          <cell r="B104" t="str">
            <v>N/A</v>
          </cell>
          <cell r="C104" t="str">
            <v>Peak Planning</v>
          </cell>
          <cell r="D104">
            <v>555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 OM"/>
      <sheetName val="Zilkha WH OM"/>
      <sheetName val="Title Page"/>
      <sheetName val="Summary"/>
      <sheetName val="Construction Period Cash Flow"/>
      <sheetName val="Capital Expense Summary"/>
      <sheetName val="Detailed Income Statement"/>
      <sheetName val="Income Statement"/>
      <sheetName val="Balance Sheet"/>
      <sheetName val="Cash Flow"/>
      <sheetName val="&lt;presentation sheets  "/>
      <sheetName val="NON presentation sheets&gt;"/>
      <sheetName val="not used-Operating Expense Summ"/>
      <sheetName val="not used-Construction Summary"/>
      <sheetName val="not used-Capex &amp; Deprec Summ"/>
      <sheetName val="Transaction&amp;Transmission capex"/>
      <sheetName val="Book Depr Table"/>
      <sheetName val="OM Inputs"/>
      <sheetName val="Capex Inputs &amp; Tax Depr. Calcs."/>
      <sheetName val="Transmission Inputs"/>
      <sheetName val="BPA Costs PSE participatio"/>
      <sheetName val="Transmission Avail. Impact"/>
      <sheetName val="Transaction Cost Inputs"/>
      <sheetName val="Combined Financials"/>
      <sheetName val="General Inputs"/>
      <sheetName val="Provided to Gau 2-1-05"/>
      <sheetName val="Sensitivity Summary"/>
      <sheetName val="PSE Financial Structure Input"/>
      <sheetName val="Misc Tables Linked to Notes"/>
      <sheetName val="not used Debt Dervice Coverage"/>
      <sheetName val="not used Inpu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4">
          <cell r="P44">
            <v>2</v>
          </cell>
        </row>
        <row r="45">
          <cell r="M45">
            <v>10100000</v>
          </cell>
          <cell r="P45">
            <v>25000000</v>
          </cell>
        </row>
        <row r="46">
          <cell r="P46">
            <v>4.2000000000000003E-2</v>
          </cell>
        </row>
        <row r="47">
          <cell r="P47">
            <v>100000</v>
          </cell>
        </row>
        <row r="51">
          <cell r="G51">
            <v>149.4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y Confidential"/>
      <sheetName val="Sumas"/>
      <sheetName val="Financial Statements"/>
      <sheetName val="General Inputs"/>
      <sheetName val="Revenue Calculation"/>
      <sheetName val="Notes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  <sheetName val="emails"/>
      <sheetName val="exhibit 1 Actual&amp;Forecast exp"/>
      <sheetName val="2007 Sumas Monthly O&amp;M Budget"/>
      <sheetName val="Sumas Prop Tax Est"/>
      <sheetName val="Planned Maintenance Expenditure"/>
      <sheetName val="Staffing"/>
      <sheetName val="exhibit 2 Start charges"/>
      <sheetName val="permitting"/>
      <sheetName val="Variable Pricing Amendment"/>
    </sheetNames>
    <sheetDataSet>
      <sheetData sheetId="0" refreshError="1"/>
      <sheetData sheetId="1" refreshError="1"/>
      <sheetData sheetId="2" refreshError="1"/>
      <sheetData sheetId="3" refreshError="1">
        <row r="9">
          <cell r="E9">
            <v>133</v>
          </cell>
        </row>
        <row r="10">
          <cell r="E10">
            <v>0</v>
          </cell>
        </row>
        <row r="11">
          <cell r="E11">
            <v>8120</v>
          </cell>
        </row>
        <row r="12">
          <cell r="E12">
            <v>0</v>
          </cell>
        </row>
        <row r="14">
          <cell r="E14">
            <v>104331</v>
          </cell>
        </row>
        <row r="15">
          <cell r="E15">
            <v>133344</v>
          </cell>
        </row>
        <row r="21">
          <cell r="E21">
            <v>8.4000000000000005E-2</v>
          </cell>
        </row>
        <row r="30">
          <cell r="E30">
            <v>77294000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B6">
            <v>4000000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 OM"/>
      <sheetName val="Zilkha WH OM"/>
      <sheetName val="Notes"/>
      <sheetName val="Pro Forma Income Statement"/>
      <sheetName val="BS-proforma"/>
      <sheetName val="CF-proforma"/>
      <sheetName val="Title Page"/>
      <sheetName val="Summary"/>
      <sheetName val="Income Statement"/>
      <sheetName val="Capital Cost Summary"/>
      <sheetName val="Purchase Period Cash Flow"/>
      <sheetName val="Balance Sheet"/>
      <sheetName val="Cash Flow"/>
      <sheetName val="Operating Expense Summary"/>
      <sheetName val="Construction Summary"/>
      <sheetName val="Capex &amp; Depreciation Summary"/>
      <sheetName val="Transaction Cost"/>
      <sheetName val="&lt;presentation sheets  "/>
      <sheetName val="NON presentation sheets&gt;"/>
      <sheetName val="Book Depr Table"/>
      <sheetName val="OM Inputs"/>
      <sheetName val="Capex Inputs &amp; Tax Depr. Calcs."/>
      <sheetName val="Misc Tables Linked to Notes"/>
      <sheetName val="Combined Financials"/>
      <sheetName val="General Inputs"/>
      <sheetName val="PSE Financial Structure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6">
          <cell r="D46">
            <v>0.35</v>
          </cell>
        </row>
      </sheetData>
      <sheetData sheetId="2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_Budget"/>
      <sheetName val="R2_Budget"/>
      <sheetName val="Lookup_Tbl"/>
      <sheetName val="Rock_Island_1"/>
      <sheetName val="Rock_Island_2"/>
      <sheetName val="55 Series_JunPmt-OLD"/>
      <sheetName val="RI1 55 - 97B"/>
      <sheetName val="RI 1&amp;2 97AB"/>
      <sheetName val="2001A_RI1_Estimate"/>
      <sheetName val="2001A_RI2_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_Flow"/>
      <sheetName val="Escalation"/>
      <sheetName val="Adders"/>
      <sheetName val="Summary"/>
      <sheetName val="Project Summary "/>
      <sheetName val="AOC"/>
      <sheetName val="Lab"/>
      <sheetName val="Security &amp; Change Room"/>
      <sheetName val="MAC"/>
      <sheetName val="MSC"/>
      <sheetName val="Auto Shop"/>
      <sheetName val="Paint Shop"/>
      <sheetName val="Fire Hall "/>
      <sheetName val="Warehouse"/>
      <sheetName val="Sitework"/>
      <sheetName val="Electrical Bldg."/>
      <sheetName val="Demolition"/>
      <sheetName val="Abatement"/>
      <sheetName val="FF &amp; E"/>
      <sheetName val="Migration Cost"/>
      <sheetName val="Warehouse Racking"/>
      <sheetName val="Photo Voltaic - Warehouse"/>
      <sheetName val="Photo Voltaic - M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0">
          <cell r="C50">
            <v>1</v>
          </cell>
          <cell r="D50" t="str">
            <v>Substructure</v>
          </cell>
          <cell r="I50">
            <v>1735639.4566600001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67911</v>
          </cell>
          <cell r="G52" t="str">
            <v>sf</v>
          </cell>
          <cell r="H52">
            <v>2.1240000000000001</v>
          </cell>
          <cell r="I52">
            <v>144242.96400000001</v>
          </cell>
        </row>
        <row r="53">
          <cell r="D53">
            <v>1.02</v>
          </cell>
          <cell r="E53" t="str">
            <v>Spread Footings</v>
          </cell>
          <cell r="F53">
            <v>169.7775</v>
          </cell>
          <cell r="G53" t="str">
            <v>ea</v>
          </cell>
          <cell r="H53">
            <v>642.20000000000005</v>
          </cell>
          <cell r="I53">
            <v>109031.11050000001</v>
          </cell>
        </row>
        <row r="54">
          <cell r="D54">
            <v>1.03</v>
          </cell>
          <cell r="E54" t="str">
            <v>Continuous Footings</v>
          </cell>
          <cell r="F54">
            <v>10140</v>
          </cell>
          <cell r="G54" t="str">
            <v>lf</v>
          </cell>
          <cell r="H54">
            <v>88.92</v>
          </cell>
          <cell r="I54">
            <v>901648.8</v>
          </cell>
        </row>
        <row r="55">
          <cell r="D55">
            <v>1.04</v>
          </cell>
          <cell r="E55" t="str">
            <v>Slab on Grade - 8" thick</v>
          </cell>
          <cell r="F55">
            <v>67911</v>
          </cell>
          <cell r="G55" t="str">
            <v>sf</v>
          </cell>
          <cell r="H55">
            <v>7.3112000000000004</v>
          </cell>
          <cell r="I55">
            <v>496510.9032</v>
          </cell>
        </row>
        <row r="56">
          <cell r="D56">
            <v>1.05</v>
          </cell>
          <cell r="E56" t="str">
            <v>4" Sand, Compaction</v>
          </cell>
          <cell r="F56">
            <v>996.02800000000002</v>
          </cell>
          <cell r="G56" t="str">
            <v>cy</v>
          </cell>
          <cell r="H56">
            <v>34.58</v>
          </cell>
          <cell r="I56">
            <v>34442.648240000002</v>
          </cell>
        </row>
        <row r="57">
          <cell r="D57">
            <v>1.06</v>
          </cell>
          <cell r="E57" t="str">
            <v>6 mil membrane</v>
          </cell>
          <cell r="F57">
            <v>67911</v>
          </cell>
          <cell r="G57" t="str">
            <v>sf</v>
          </cell>
          <cell r="H57">
            <v>0.23712</v>
          </cell>
          <cell r="I57">
            <v>16103.05632</v>
          </cell>
        </row>
        <row r="58">
          <cell r="D58">
            <v>1.07</v>
          </cell>
          <cell r="E58" t="str">
            <v>Structural excavation, Backfill</v>
          </cell>
          <cell r="F58">
            <v>1703.4399999999998</v>
          </cell>
          <cell r="G58" t="str">
            <v>cy</v>
          </cell>
          <cell r="H58">
            <v>19.759999999999998</v>
          </cell>
          <cell r="I58">
            <v>33659.974399999992</v>
          </cell>
        </row>
        <row r="60">
          <cell r="C60">
            <v>2</v>
          </cell>
          <cell r="D60" t="str">
            <v>Superstructure</v>
          </cell>
          <cell r="I60">
            <v>4041105.36</v>
          </cell>
        </row>
        <row r="62">
          <cell r="D62">
            <v>2.0099999999999998</v>
          </cell>
          <cell r="E62" t="str">
            <v>Pre-Engineered Metal Bldg.</v>
          </cell>
          <cell r="F62">
            <v>89411</v>
          </cell>
          <cell r="G62" t="str">
            <v>sf</v>
          </cell>
          <cell r="H62">
            <v>38.76</v>
          </cell>
          <cell r="I62">
            <v>3465570.36</v>
          </cell>
        </row>
        <row r="63">
          <cell r="D63">
            <v>2.0199999999999996</v>
          </cell>
          <cell r="E63" t="str">
            <v>Structural Steel - Additional Steel for Cranes</v>
          </cell>
          <cell r="F63">
            <v>120</v>
          </cell>
          <cell r="G63" t="str">
            <v>tons</v>
          </cell>
          <cell r="H63">
            <v>3060</v>
          </cell>
          <cell r="I63">
            <v>367200</v>
          </cell>
        </row>
        <row r="64">
          <cell r="D64">
            <v>2.0299999999999994</v>
          </cell>
          <cell r="E64" t="str">
            <v>Roof Framing</v>
          </cell>
          <cell r="G64" t="str">
            <v>tons</v>
          </cell>
          <cell r="H64">
            <v>3264</v>
          </cell>
          <cell r="I64">
            <v>0</v>
          </cell>
        </row>
        <row r="65">
          <cell r="D65">
            <v>2.0399999999999991</v>
          </cell>
          <cell r="E65" t="str">
            <v>Misc. Steel - Connections, Plates etc</v>
          </cell>
          <cell r="G65" t="str">
            <v>tons</v>
          </cell>
          <cell r="H65">
            <v>4080</v>
          </cell>
          <cell r="I65">
            <v>0</v>
          </cell>
        </row>
        <row r="66">
          <cell r="D66">
            <v>2.0499999999999989</v>
          </cell>
          <cell r="E66" t="str">
            <v>Roof Deck - 11/2" Deck</v>
          </cell>
          <cell r="G66" t="str">
            <v>sf</v>
          </cell>
          <cell r="H66">
            <v>3.8250000000000002</v>
          </cell>
          <cell r="I66">
            <v>0</v>
          </cell>
        </row>
        <row r="67">
          <cell r="D67">
            <v>2.0599999999999987</v>
          </cell>
          <cell r="E67" t="str">
            <v>2nd Floor Metal Deck - 3" Deck</v>
          </cell>
          <cell r="F67">
            <v>10750</v>
          </cell>
          <cell r="G67" t="str">
            <v>sf</v>
          </cell>
          <cell r="H67">
            <v>4.59</v>
          </cell>
          <cell r="I67">
            <v>49342.5</v>
          </cell>
        </row>
        <row r="68">
          <cell r="D68">
            <v>2.0699999999999985</v>
          </cell>
          <cell r="E68" t="str">
            <v>2nd Floor Concrete Floor</v>
          </cell>
          <cell r="F68">
            <v>10750</v>
          </cell>
          <cell r="G68" t="str">
            <v>sf</v>
          </cell>
          <cell r="H68">
            <v>5.0999999999999996</v>
          </cell>
          <cell r="I68">
            <v>54824.999999999993</v>
          </cell>
        </row>
        <row r="69">
          <cell r="D69">
            <v>2.0799999999999983</v>
          </cell>
          <cell r="E69" t="str">
            <v>3rd Floor Metal Deck - 3" Deck</v>
          </cell>
          <cell r="F69">
            <v>10750</v>
          </cell>
          <cell r="G69" t="str">
            <v>sf</v>
          </cell>
          <cell r="H69">
            <v>4.59</v>
          </cell>
          <cell r="I69">
            <v>49342.5</v>
          </cell>
        </row>
        <row r="70">
          <cell r="D70">
            <v>2.0899999999999981</v>
          </cell>
          <cell r="E70" t="str">
            <v>2rd Floor Concrete Floor</v>
          </cell>
          <cell r="F70">
            <v>10750</v>
          </cell>
          <cell r="G70" t="str">
            <v>sf</v>
          </cell>
          <cell r="H70">
            <v>5.0999999999999996</v>
          </cell>
          <cell r="I70">
            <v>54824.999999999993</v>
          </cell>
        </row>
        <row r="71">
          <cell r="D71">
            <v>2.0999999999999979</v>
          </cell>
          <cell r="E71" t="str">
            <v>Stairs</v>
          </cell>
          <cell r="G71" t="str">
            <v>ea</v>
          </cell>
          <cell r="H71">
            <v>8670</v>
          </cell>
          <cell r="I71">
            <v>0</v>
          </cell>
        </row>
        <row r="72">
          <cell r="D72">
            <v>2.1099999999999977</v>
          </cell>
          <cell r="E72" t="str">
            <v>Fireproofing - Steel</v>
          </cell>
          <cell r="G72" t="str">
            <v>tons</v>
          </cell>
          <cell r="H72">
            <v>484.5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596866.07999999996</v>
          </cell>
        </row>
        <row r="76">
          <cell r="D76">
            <v>3.01</v>
          </cell>
          <cell r="E76" t="str">
            <v>Exterior Metal Stud Framing, Gyp. Bd, Insulation</v>
          </cell>
          <cell r="G76" t="str">
            <v>sf</v>
          </cell>
          <cell r="H76">
            <v>10.241999999999999</v>
          </cell>
          <cell r="I76">
            <v>0</v>
          </cell>
        </row>
        <row r="77">
          <cell r="D77">
            <v>3.0199999999999996</v>
          </cell>
          <cell r="E77" t="str">
            <v>Exterior Concrete Walls - 6" thick, 8' high</v>
          </cell>
          <cell r="F77">
            <v>9440</v>
          </cell>
          <cell r="G77" t="str">
            <v>sf</v>
          </cell>
          <cell r="H77">
            <v>28.449999999999996</v>
          </cell>
          <cell r="I77">
            <v>268567.99999999994</v>
          </cell>
        </row>
        <row r="78">
          <cell r="D78">
            <v>3.0299999999999994</v>
          </cell>
          <cell r="E78" t="str">
            <v>Alum Glass Windows, Storefronts - 10%</v>
          </cell>
          <cell r="F78">
            <v>944</v>
          </cell>
          <cell r="G78" t="str">
            <v>sf</v>
          </cell>
          <cell r="H78">
            <v>73.97</v>
          </cell>
          <cell r="I78">
            <v>69827.679999999993</v>
          </cell>
        </row>
        <row r="79">
          <cell r="D79">
            <v>3.0399999999999991</v>
          </cell>
          <cell r="E79" t="str">
            <v xml:space="preserve">Metal Panel Systems </v>
          </cell>
          <cell r="G79" t="str">
            <v>sf</v>
          </cell>
          <cell r="H79">
            <v>20.483999999999998</v>
          </cell>
          <cell r="I79">
            <v>0</v>
          </cell>
        </row>
        <row r="80">
          <cell r="D80">
            <v>3.0499999999999989</v>
          </cell>
          <cell r="E80" t="str">
            <v>Coping</v>
          </cell>
          <cell r="G80" t="str">
            <v>lf</v>
          </cell>
          <cell r="H80">
            <v>25.4</v>
          </cell>
          <cell r="I80">
            <v>0</v>
          </cell>
        </row>
        <row r="81">
          <cell r="D81">
            <v>3.0599999999999987</v>
          </cell>
          <cell r="E81" t="str">
            <v xml:space="preserve">Exterior Double Doors 6080 </v>
          </cell>
          <cell r="F81">
            <v>4</v>
          </cell>
          <cell r="G81" t="str">
            <v>ea</v>
          </cell>
          <cell r="H81">
            <v>7721.6</v>
          </cell>
          <cell r="I81">
            <v>30886.400000000001</v>
          </cell>
        </row>
        <row r="82">
          <cell r="D82">
            <v>3.0699999999999985</v>
          </cell>
          <cell r="E82" t="str">
            <v>Exterior Single Doors 3070</v>
          </cell>
          <cell r="F82">
            <v>10</v>
          </cell>
          <cell r="G82" t="str">
            <v>ea</v>
          </cell>
          <cell r="H82">
            <v>3860.8</v>
          </cell>
          <cell r="I82">
            <v>38608</v>
          </cell>
        </row>
        <row r="83">
          <cell r="D83">
            <v>3.0799999999999983</v>
          </cell>
          <cell r="E83" t="str">
            <v>Roll-up Doors</v>
          </cell>
          <cell r="F83">
            <v>20</v>
          </cell>
          <cell r="G83" t="str">
            <v>ea</v>
          </cell>
          <cell r="H83">
            <v>8636</v>
          </cell>
          <cell r="I83">
            <v>172720</v>
          </cell>
        </row>
        <row r="84">
          <cell r="D84">
            <v>3.0899999999999981</v>
          </cell>
          <cell r="E84" t="str">
            <v>Exterior Building Sign</v>
          </cell>
          <cell r="F84">
            <v>1</v>
          </cell>
          <cell r="G84" t="str">
            <v>ls</v>
          </cell>
          <cell r="H84">
            <v>4064</v>
          </cell>
          <cell r="I84">
            <v>4064</v>
          </cell>
        </row>
        <row r="85">
          <cell r="D85">
            <v>3.0999999999999979</v>
          </cell>
          <cell r="E85" t="str">
            <v>Exterior Paint</v>
          </cell>
          <cell r="F85">
            <v>1</v>
          </cell>
          <cell r="G85" t="str">
            <v>ls</v>
          </cell>
          <cell r="H85">
            <v>12192</v>
          </cell>
          <cell r="I85">
            <v>12192</v>
          </cell>
        </row>
        <row r="87">
          <cell r="C87">
            <v>4</v>
          </cell>
          <cell r="D87" t="str">
            <v>Roofing</v>
          </cell>
          <cell r="I87">
            <v>223920.16499999998</v>
          </cell>
        </row>
        <row r="89">
          <cell r="D89">
            <v>4.01</v>
          </cell>
          <cell r="E89" t="str">
            <v>Roof Coverings - Built-Up Flat Roof Cover</v>
          </cell>
          <cell r="F89">
            <v>0</v>
          </cell>
          <cell r="G89" t="str">
            <v>sf</v>
          </cell>
          <cell r="H89">
            <v>7.1049999999999995</v>
          </cell>
          <cell r="I89">
            <v>0</v>
          </cell>
        </row>
        <row r="90">
          <cell r="D90">
            <v>4.0199999999999996</v>
          </cell>
          <cell r="E90" t="str">
            <v>Insulation</v>
          </cell>
          <cell r="F90">
            <v>0</v>
          </cell>
          <cell r="G90" t="str">
            <v>sf</v>
          </cell>
          <cell r="H90">
            <v>2.0299999999999998</v>
          </cell>
          <cell r="I90">
            <v>0</v>
          </cell>
        </row>
        <row r="91">
          <cell r="D91">
            <v>4.0299999999999994</v>
          </cell>
          <cell r="E91" t="str">
            <v>Flashing and Trim</v>
          </cell>
          <cell r="F91">
            <v>2360</v>
          </cell>
          <cell r="G91" t="str">
            <v>lf</v>
          </cell>
          <cell r="H91">
            <v>8.1199999999999992</v>
          </cell>
          <cell r="I91">
            <v>19163.199999999997</v>
          </cell>
        </row>
        <row r="92">
          <cell r="D92">
            <v>4.0399999999999991</v>
          </cell>
          <cell r="E92" t="str">
            <v>Roof Drains</v>
          </cell>
          <cell r="F92">
            <v>720</v>
          </cell>
          <cell r="G92" t="str">
            <v>lf</v>
          </cell>
          <cell r="H92">
            <v>77.139999999999986</v>
          </cell>
          <cell r="I92">
            <v>55540.799999999988</v>
          </cell>
        </row>
        <row r="93">
          <cell r="D93">
            <v>4.0499999999999989</v>
          </cell>
          <cell r="E93" t="str">
            <v>Misc. Roof Openings, Hatches</v>
          </cell>
          <cell r="F93">
            <v>89411</v>
          </cell>
          <cell r="G93" t="str">
            <v>sf</v>
          </cell>
          <cell r="H93">
            <v>1.0149999999999999</v>
          </cell>
          <cell r="I93">
            <v>90752.164999999994</v>
          </cell>
        </row>
        <row r="94">
          <cell r="D94">
            <v>4.0599999999999987</v>
          </cell>
          <cell r="E94" t="str">
            <v>Skylights - 3 x 8</v>
          </cell>
          <cell r="F94">
            <v>60</v>
          </cell>
          <cell r="G94" t="str">
            <v>ea</v>
          </cell>
          <cell r="H94">
            <v>974.39999999999986</v>
          </cell>
          <cell r="I94">
            <v>58463.999999999993</v>
          </cell>
        </row>
        <row r="96">
          <cell r="C96">
            <v>5</v>
          </cell>
          <cell r="D96" t="str">
            <v>Interior Construction</v>
          </cell>
          <cell r="I96">
            <v>1358926.6047</v>
          </cell>
        </row>
        <row r="98">
          <cell r="D98">
            <v>5.01</v>
          </cell>
          <cell r="E98" t="str">
            <v>Int. Partitions Full Ht.- Framing, Gypboard, Insulation</v>
          </cell>
          <cell r="F98">
            <v>13411.65</v>
          </cell>
          <cell r="G98" t="str">
            <v>sf</v>
          </cell>
          <cell r="H98">
            <v>10.709999999999999</v>
          </cell>
          <cell r="I98">
            <v>143638.77149999997</v>
          </cell>
        </row>
        <row r="99">
          <cell r="D99">
            <v>5.0199999999999996</v>
          </cell>
          <cell r="E99" t="str">
            <v xml:space="preserve">Int. Partitions 10' - Framing, Gypboard, Insulation </v>
          </cell>
          <cell r="F99">
            <v>20862.566666666666</v>
          </cell>
          <cell r="G99" t="str">
            <v>sf</v>
          </cell>
          <cell r="H99">
            <v>8.5679999999999996</v>
          </cell>
          <cell r="I99">
            <v>178750.47119999997</v>
          </cell>
        </row>
        <row r="100">
          <cell r="D100">
            <v>5.0299999999999994</v>
          </cell>
          <cell r="E100" t="str">
            <v>Translucent Walls</v>
          </cell>
          <cell r="F100">
            <v>15540</v>
          </cell>
          <cell r="G100" t="str">
            <v>sf</v>
          </cell>
          <cell r="H100">
            <v>23.561999999999998</v>
          </cell>
          <cell r="I100">
            <v>366153.48</v>
          </cell>
        </row>
        <row r="101">
          <cell r="D101">
            <v>5.0399999999999991</v>
          </cell>
          <cell r="E101" t="str">
            <v xml:space="preserve">Interior Doors - Double </v>
          </cell>
          <cell r="F101">
            <v>10</v>
          </cell>
          <cell r="G101" t="str">
            <v>ea</v>
          </cell>
          <cell r="H101">
            <v>2356.1999999999998</v>
          </cell>
          <cell r="I101">
            <v>23562</v>
          </cell>
        </row>
        <row r="102">
          <cell r="D102">
            <v>5.0499999999999989</v>
          </cell>
          <cell r="E102" t="str">
            <v>Interior Doors - Single</v>
          </cell>
          <cell r="F102">
            <v>60</v>
          </cell>
          <cell r="G102" t="str">
            <v>ea</v>
          </cell>
          <cell r="H102">
            <v>1392.3</v>
          </cell>
          <cell r="I102">
            <v>83538</v>
          </cell>
        </row>
        <row r="103">
          <cell r="D103">
            <v>5.0599999999999987</v>
          </cell>
          <cell r="E103" t="str">
            <v>Interior Roll-Up Doors</v>
          </cell>
          <cell r="F103">
            <v>4</v>
          </cell>
          <cell r="G103" t="str">
            <v>ea</v>
          </cell>
          <cell r="H103">
            <v>13387.5</v>
          </cell>
          <cell r="I103">
            <v>53550</v>
          </cell>
        </row>
        <row r="104">
          <cell r="D104">
            <v>5.0599999999999987</v>
          </cell>
          <cell r="E104" t="str">
            <v>Cabinets, Uppers, Lowers, Contertops - Breakrooms etc</v>
          </cell>
          <cell r="F104">
            <v>200</v>
          </cell>
          <cell r="G104" t="str">
            <v>lf</v>
          </cell>
          <cell r="H104">
            <v>428.4</v>
          </cell>
          <cell r="I104">
            <v>85680</v>
          </cell>
        </row>
        <row r="105">
          <cell r="D105">
            <v>5.0699999999999985</v>
          </cell>
          <cell r="E105" t="str">
            <v>Storage, Shelving</v>
          </cell>
          <cell r="F105">
            <v>160</v>
          </cell>
          <cell r="G105" t="str">
            <v>lf</v>
          </cell>
          <cell r="H105">
            <v>214.2</v>
          </cell>
          <cell r="I105">
            <v>34272</v>
          </cell>
        </row>
        <row r="106">
          <cell r="D106">
            <v>5.0799999999999983</v>
          </cell>
          <cell r="E106" t="str">
            <v>HC Toilet Compartments - Plastic Laminated</v>
          </cell>
          <cell r="F106">
            <v>4</v>
          </cell>
          <cell r="G106" t="str">
            <v>ea</v>
          </cell>
          <cell r="H106">
            <v>1071</v>
          </cell>
          <cell r="I106">
            <v>4284</v>
          </cell>
        </row>
        <row r="107">
          <cell r="D107">
            <v>5.0899999999999981</v>
          </cell>
          <cell r="E107" t="str">
            <v>Toilet Compartments - Plastic Laminated</v>
          </cell>
          <cell r="F107">
            <v>16</v>
          </cell>
          <cell r="G107" t="str">
            <v>ea</v>
          </cell>
          <cell r="H107">
            <v>963.9</v>
          </cell>
          <cell r="I107">
            <v>15422.4</v>
          </cell>
        </row>
        <row r="108">
          <cell r="D108">
            <v>5.0999999999999979</v>
          </cell>
          <cell r="E108" t="str">
            <v>Urinal Screens - Plastic Laminated</v>
          </cell>
          <cell r="F108">
            <v>12</v>
          </cell>
          <cell r="G108" t="str">
            <v>ea</v>
          </cell>
          <cell r="H108">
            <v>481.95</v>
          </cell>
          <cell r="I108">
            <v>5783.4</v>
          </cell>
        </row>
        <row r="109">
          <cell r="D109">
            <v>5.0999999999999979</v>
          </cell>
          <cell r="E109" t="str">
            <v>Lockers</v>
          </cell>
          <cell r="F109">
            <v>60</v>
          </cell>
          <cell r="G109" t="str">
            <v>ea</v>
          </cell>
          <cell r="H109">
            <v>492.65999999999997</v>
          </cell>
          <cell r="I109">
            <v>29559.599999999999</v>
          </cell>
        </row>
        <row r="110">
          <cell r="D110">
            <v>5.1099999999999977</v>
          </cell>
          <cell r="E110" t="str">
            <v>Locker Benches</v>
          </cell>
          <cell r="F110">
            <v>48</v>
          </cell>
          <cell r="G110" t="str">
            <v>lf</v>
          </cell>
          <cell r="H110">
            <v>58.904999999999994</v>
          </cell>
          <cell r="I110">
            <v>2827.4399999999996</v>
          </cell>
        </row>
        <row r="111">
          <cell r="D111">
            <v>5.1199999999999974</v>
          </cell>
          <cell r="E111" t="str">
            <v>Grab Bars - 36"</v>
          </cell>
          <cell r="F111">
            <v>8</v>
          </cell>
          <cell r="G111" t="str">
            <v>ea</v>
          </cell>
          <cell r="H111">
            <v>428.4</v>
          </cell>
          <cell r="I111">
            <v>3427.2</v>
          </cell>
        </row>
        <row r="112">
          <cell r="D112">
            <v>5.1299999999999972</v>
          </cell>
          <cell r="E112" t="str">
            <v>Grab Bars - 42"</v>
          </cell>
          <cell r="F112">
            <v>8</v>
          </cell>
          <cell r="G112" t="str">
            <v>ea</v>
          </cell>
          <cell r="H112">
            <v>481.95</v>
          </cell>
          <cell r="I112">
            <v>3855.6</v>
          </cell>
        </row>
        <row r="113">
          <cell r="D113">
            <v>5.139999999999997</v>
          </cell>
          <cell r="E113" t="str">
            <v>Toilet Seat Cover/Paper Dispenser - Recessed</v>
          </cell>
          <cell r="F113">
            <v>20</v>
          </cell>
          <cell r="G113" t="str">
            <v>ea</v>
          </cell>
          <cell r="H113">
            <v>83.537999999999997</v>
          </cell>
          <cell r="I113">
            <v>1670.76</v>
          </cell>
        </row>
        <row r="114">
          <cell r="D114">
            <v>5.1499999999999968</v>
          </cell>
          <cell r="E114" t="str">
            <v>Soap Dispenser</v>
          </cell>
          <cell r="F114">
            <v>20</v>
          </cell>
          <cell r="G114" t="str">
            <v>ea</v>
          </cell>
          <cell r="H114">
            <v>124.23599999999999</v>
          </cell>
          <cell r="I114">
            <v>2484.7199999999998</v>
          </cell>
        </row>
        <row r="115">
          <cell r="D115">
            <v>5.1599999999999966</v>
          </cell>
          <cell r="E115" t="str">
            <v xml:space="preserve">Paper Towel Dispenser </v>
          </cell>
          <cell r="F115">
            <v>20</v>
          </cell>
          <cell r="G115" t="str">
            <v>ea</v>
          </cell>
          <cell r="H115">
            <v>265.608</v>
          </cell>
          <cell r="I115">
            <v>5312.16</v>
          </cell>
        </row>
        <row r="116">
          <cell r="D116">
            <v>5.1699999999999964</v>
          </cell>
          <cell r="E116" t="str">
            <v>Trash Receptacle</v>
          </cell>
          <cell r="F116">
            <v>20</v>
          </cell>
          <cell r="G116" t="str">
            <v>ea</v>
          </cell>
          <cell r="H116">
            <v>104.958</v>
          </cell>
          <cell r="I116">
            <v>2099.16</v>
          </cell>
        </row>
        <row r="117">
          <cell r="D117">
            <v>5.1799999999999962</v>
          </cell>
          <cell r="E117" t="str">
            <v>Mirrors</v>
          </cell>
          <cell r="F117">
            <v>48</v>
          </cell>
          <cell r="G117" t="str">
            <v>ea</v>
          </cell>
          <cell r="H117">
            <v>299.88</v>
          </cell>
          <cell r="I117">
            <v>14394.24</v>
          </cell>
        </row>
        <row r="118">
          <cell r="D118">
            <v>5.1899999999999959</v>
          </cell>
          <cell r="E118" t="str">
            <v>Mop Rack</v>
          </cell>
          <cell r="F118">
            <v>2</v>
          </cell>
          <cell r="G118" t="str">
            <v>ea</v>
          </cell>
          <cell r="H118">
            <v>128.51999999999998</v>
          </cell>
          <cell r="I118">
            <v>257.03999999999996</v>
          </cell>
        </row>
        <row r="119">
          <cell r="D119">
            <v>5.1999999999999957</v>
          </cell>
          <cell r="E119" t="str">
            <v>Interior Signage</v>
          </cell>
          <cell r="F119">
            <v>10</v>
          </cell>
          <cell r="G119" t="str">
            <v>ea</v>
          </cell>
          <cell r="H119">
            <v>214.2</v>
          </cell>
          <cell r="I119">
            <v>2142</v>
          </cell>
        </row>
        <row r="120">
          <cell r="D120">
            <v>5.2099999999999955</v>
          </cell>
          <cell r="E120" t="str">
            <v>Fire Extinguishers</v>
          </cell>
          <cell r="F120">
            <v>12</v>
          </cell>
          <cell r="G120" t="str">
            <v>ea</v>
          </cell>
          <cell r="H120">
            <v>481.95</v>
          </cell>
          <cell r="I120">
            <v>5783.4</v>
          </cell>
        </row>
        <row r="121">
          <cell r="D121">
            <v>5.2199999999999953</v>
          </cell>
          <cell r="E121" t="str">
            <v>Interior Glass/Fixed Glass</v>
          </cell>
          <cell r="F121">
            <v>480</v>
          </cell>
          <cell r="G121" t="str">
            <v>sf</v>
          </cell>
          <cell r="H121">
            <v>48.195</v>
          </cell>
          <cell r="I121">
            <v>23133.599999999999</v>
          </cell>
        </row>
        <row r="122">
          <cell r="D122">
            <v>5.2299999999999951</v>
          </cell>
          <cell r="E122" t="str">
            <v>Grated Entry</v>
          </cell>
          <cell r="F122">
            <v>420</v>
          </cell>
          <cell r="G122" t="str">
            <v>lf</v>
          </cell>
          <cell r="H122">
            <v>107.1</v>
          </cell>
          <cell r="I122">
            <v>44982</v>
          </cell>
        </row>
        <row r="123">
          <cell r="D123">
            <v>5.2399999999999949</v>
          </cell>
          <cell r="E123" t="str">
            <v>Corner Guards</v>
          </cell>
          <cell r="F123">
            <v>0</v>
          </cell>
          <cell r="G123" t="str">
            <v>ea</v>
          </cell>
          <cell r="H123">
            <v>37.484999999999999</v>
          </cell>
          <cell r="I123">
            <v>0</v>
          </cell>
        </row>
        <row r="124">
          <cell r="D124">
            <v>5.2499999999999947</v>
          </cell>
          <cell r="E124" t="str">
            <v>Projector Screen and Clg Hung Projector</v>
          </cell>
          <cell r="F124">
            <v>4</v>
          </cell>
          <cell r="G124" t="str">
            <v>ea</v>
          </cell>
          <cell r="H124">
            <v>7711.2</v>
          </cell>
          <cell r="I124">
            <v>30844.799999999999</v>
          </cell>
        </row>
        <row r="125">
          <cell r="D125">
            <v>5.2599999999999945</v>
          </cell>
          <cell r="E125" t="str">
            <v>Misc. Specialties</v>
          </cell>
          <cell r="F125">
            <v>89411</v>
          </cell>
          <cell r="G125" t="str">
            <v>sf</v>
          </cell>
          <cell r="H125">
            <v>2.1419999999999999</v>
          </cell>
          <cell r="I125">
            <v>191518.36199999999</v>
          </cell>
        </row>
        <row r="127">
          <cell r="C127">
            <v>6</v>
          </cell>
          <cell r="D127" t="str">
            <v>Interior Finishes</v>
          </cell>
          <cell r="I127">
            <v>808763.08705850004</v>
          </cell>
        </row>
        <row r="129">
          <cell r="D129">
            <v>6.01</v>
          </cell>
          <cell r="E129" t="str">
            <v>Walls- Paint</v>
          </cell>
          <cell r="F129">
            <v>92252.123333333322</v>
          </cell>
          <cell r="G129" t="str">
            <v>sf</v>
          </cell>
          <cell r="H129">
            <v>0.69615000000000005</v>
          </cell>
          <cell r="I129">
            <v>64221.315658499996</v>
          </cell>
        </row>
        <row r="130">
          <cell r="D130">
            <v>6.02</v>
          </cell>
          <cell r="E130" t="str">
            <v>Paint - Doors</v>
          </cell>
          <cell r="F130">
            <v>70</v>
          </cell>
          <cell r="G130" t="str">
            <v>ea</v>
          </cell>
          <cell r="H130">
            <v>133.875</v>
          </cell>
          <cell r="I130">
            <v>9371.25</v>
          </cell>
        </row>
        <row r="131">
          <cell r="D131">
            <v>6.0299999999999994</v>
          </cell>
          <cell r="E131" t="str">
            <v xml:space="preserve">Floor Finishes - Epoxy, VCT </v>
          </cell>
          <cell r="F131">
            <v>78069.900000000009</v>
          </cell>
          <cell r="G131" t="str">
            <v>sf</v>
          </cell>
          <cell r="H131">
            <v>4.2839999999999998</v>
          </cell>
          <cell r="I131">
            <v>334451.45160000003</v>
          </cell>
        </row>
        <row r="132">
          <cell r="D132">
            <v>6.0399999999999991</v>
          </cell>
          <cell r="E132" t="str">
            <v>Ceramic Tile - Walls - Bathrooms</v>
          </cell>
          <cell r="F132">
            <v>2600</v>
          </cell>
          <cell r="G132" t="str">
            <v>sf</v>
          </cell>
          <cell r="H132">
            <v>13.387499999999999</v>
          </cell>
          <cell r="I132">
            <v>34807.5</v>
          </cell>
        </row>
        <row r="133">
          <cell r="D133">
            <v>6.0499999999999989</v>
          </cell>
          <cell r="E133" t="str">
            <v>Ceramic Tile - Floors - Bathrooms</v>
          </cell>
          <cell r="F133">
            <v>2400</v>
          </cell>
          <cell r="G133" t="str">
            <v>sf</v>
          </cell>
          <cell r="H133">
            <v>11.2455</v>
          </cell>
          <cell r="I133">
            <v>26989.200000000001</v>
          </cell>
        </row>
        <row r="134">
          <cell r="D134">
            <v>6.0599999999999987</v>
          </cell>
          <cell r="E134" t="str">
            <v>Ceiling - Open, Painted Black</v>
          </cell>
          <cell r="F134">
            <v>77269.900000000009</v>
          </cell>
          <cell r="G134" t="str">
            <v>sf</v>
          </cell>
          <cell r="H134">
            <v>2.1419999999999999</v>
          </cell>
          <cell r="I134">
            <v>165512.12580000001</v>
          </cell>
        </row>
        <row r="135">
          <cell r="D135">
            <v>6.0699999999999985</v>
          </cell>
          <cell r="E135" t="str">
            <v xml:space="preserve">Hard Lid Ceiling </v>
          </cell>
          <cell r="F135">
            <v>3200</v>
          </cell>
          <cell r="G135" t="str">
            <v>sf</v>
          </cell>
          <cell r="H135">
            <v>8.5679999999999996</v>
          </cell>
          <cell r="I135">
            <v>27417.599999999999</v>
          </cell>
        </row>
        <row r="136">
          <cell r="D136">
            <v>6.0799999999999983</v>
          </cell>
          <cell r="E136" t="str">
            <v>Front Counters</v>
          </cell>
          <cell r="F136">
            <v>80</v>
          </cell>
          <cell r="G136" t="str">
            <v>lf</v>
          </cell>
          <cell r="H136">
            <v>602.4</v>
          </cell>
          <cell r="I136">
            <v>48192</v>
          </cell>
        </row>
        <row r="137">
          <cell r="D137">
            <v>6.0899999999999981</v>
          </cell>
          <cell r="E137" t="str">
            <v>Lobby additional finishes</v>
          </cell>
          <cell r="F137">
            <v>400</v>
          </cell>
          <cell r="G137" t="str">
            <v>sf</v>
          </cell>
          <cell r="H137">
            <v>20.079999999999998</v>
          </cell>
          <cell r="I137">
            <v>8031.9999999999991</v>
          </cell>
        </row>
        <row r="138">
          <cell r="D138">
            <v>6.0999999999999979</v>
          </cell>
          <cell r="E138" t="str">
            <v>Millwork, Finish Carpentry</v>
          </cell>
          <cell r="F138">
            <v>89411</v>
          </cell>
          <cell r="G138" t="str">
            <v>sf</v>
          </cell>
          <cell r="H138">
            <v>1.004</v>
          </cell>
          <cell r="I138">
            <v>89768.644</v>
          </cell>
        </row>
        <row r="140">
          <cell r="C140">
            <v>7</v>
          </cell>
          <cell r="D140" t="str">
            <v>Conveying</v>
          </cell>
          <cell r="I140">
            <v>206422.39999999999</v>
          </cell>
        </row>
        <row r="142">
          <cell r="D142">
            <v>7.01</v>
          </cell>
          <cell r="E142" t="str">
            <v>Hydraulic Elevator - 3 Stops, 3500 lbs</v>
          </cell>
          <cell r="F142">
            <v>2</v>
          </cell>
          <cell r="G142" t="str">
            <v>ea</v>
          </cell>
          <cell r="H142">
            <v>103211.2</v>
          </cell>
          <cell r="I142">
            <v>206422.39999999999</v>
          </cell>
        </row>
        <row r="144">
          <cell r="C144">
            <v>8</v>
          </cell>
          <cell r="D144" t="str">
            <v>Plumbing</v>
          </cell>
          <cell r="I144">
            <v>579983.36599999992</v>
          </cell>
        </row>
        <row r="146">
          <cell r="D146">
            <v>8.01</v>
          </cell>
          <cell r="E146" t="str">
            <v>Plumbing Fixtures</v>
          </cell>
          <cell r="F146">
            <v>62</v>
          </cell>
          <cell r="G146" t="str">
            <v>sf</v>
          </cell>
          <cell r="H146">
            <v>2133.6</v>
          </cell>
          <cell r="I146">
            <v>132283.19999999998</v>
          </cell>
        </row>
        <row r="147">
          <cell r="D147">
            <v>8.02</v>
          </cell>
          <cell r="E147" t="str">
            <v>Water Heaters - 200 MBH</v>
          </cell>
          <cell r="F147">
            <v>2</v>
          </cell>
          <cell r="G147" t="str">
            <v>ea</v>
          </cell>
          <cell r="H147">
            <v>16064</v>
          </cell>
          <cell r="I147">
            <v>32128</v>
          </cell>
        </row>
        <row r="148">
          <cell r="D148">
            <v>8.0299999999999994</v>
          </cell>
          <cell r="E148" t="str">
            <v>Boilers - 3000 MBH</v>
          </cell>
          <cell r="F148">
            <v>2</v>
          </cell>
          <cell r="G148" t="str">
            <v>ea</v>
          </cell>
          <cell r="H148">
            <v>20080</v>
          </cell>
          <cell r="I148">
            <v>40160</v>
          </cell>
        </row>
        <row r="149">
          <cell r="D149">
            <v>8.0399999999999991</v>
          </cell>
          <cell r="E149" t="str">
            <v>Hot and Cold Water Piping</v>
          </cell>
          <cell r="F149">
            <v>89411</v>
          </cell>
          <cell r="G149" t="str">
            <v>sf</v>
          </cell>
          <cell r="H149">
            <v>1.506</v>
          </cell>
          <cell r="I149">
            <v>134652.96600000001</v>
          </cell>
        </row>
        <row r="150">
          <cell r="D150">
            <v>8.0499999999999989</v>
          </cell>
          <cell r="E150" t="str">
            <v>Air Lines</v>
          </cell>
          <cell r="F150">
            <v>3200</v>
          </cell>
          <cell r="G150" t="str">
            <v>lf</v>
          </cell>
          <cell r="H150">
            <v>35.14</v>
          </cell>
          <cell r="I150">
            <v>112448</v>
          </cell>
        </row>
        <row r="151">
          <cell r="D151">
            <v>8.0599999999999987</v>
          </cell>
          <cell r="E151" t="str">
            <v>Gas Piping - 2"</v>
          </cell>
          <cell r="F151">
            <v>400</v>
          </cell>
          <cell r="G151" t="str">
            <v>lf</v>
          </cell>
          <cell r="H151">
            <v>35.14</v>
          </cell>
          <cell r="I151">
            <v>14056</v>
          </cell>
        </row>
        <row r="152">
          <cell r="D152">
            <v>8.0699999999999985</v>
          </cell>
          <cell r="E152" t="str">
            <v>Misc. Piping</v>
          </cell>
          <cell r="F152">
            <v>2200</v>
          </cell>
          <cell r="G152" t="str">
            <v>lf</v>
          </cell>
          <cell r="H152">
            <v>25.1</v>
          </cell>
          <cell r="I152">
            <v>55220</v>
          </cell>
        </row>
        <row r="153">
          <cell r="D153">
            <v>8.0799999999999983</v>
          </cell>
          <cell r="E153" t="str">
            <v>Emergency Showers</v>
          </cell>
          <cell r="F153">
            <v>4</v>
          </cell>
          <cell r="G153" t="str">
            <v>ea</v>
          </cell>
          <cell r="H153">
            <v>1606.4</v>
          </cell>
          <cell r="I153">
            <v>6425.6</v>
          </cell>
        </row>
        <row r="154">
          <cell r="D154">
            <v>8.0899999999999981</v>
          </cell>
          <cell r="E154" t="str">
            <v>Eye Washes</v>
          </cell>
          <cell r="F154">
            <v>6</v>
          </cell>
          <cell r="G154" t="str">
            <v>ea</v>
          </cell>
          <cell r="H154">
            <v>1405.6</v>
          </cell>
          <cell r="I154">
            <v>8433.5999999999985</v>
          </cell>
        </row>
        <row r="155">
          <cell r="D155">
            <v>8.0799999999999983</v>
          </cell>
          <cell r="E155" t="str">
            <v>Exhaust Hoods</v>
          </cell>
          <cell r="F155">
            <v>2</v>
          </cell>
          <cell r="G155" t="str">
            <v>ea</v>
          </cell>
          <cell r="H155">
            <v>22088</v>
          </cell>
          <cell r="I155">
            <v>44176</v>
          </cell>
        </row>
        <row r="157">
          <cell r="C157">
            <v>9</v>
          </cell>
          <cell r="D157" t="str">
            <v>HVAC</v>
          </cell>
          <cell r="I157">
            <v>2568153.2864000001</v>
          </cell>
        </row>
        <row r="159">
          <cell r="D159">
            <v>9.01</v>
          </cell>
          <cell r="E159" t="str">
            <v>Heating and Cooling Systems</v>
          </cell>
          <cell r="F159">
            <v>89411</v>
          </cell>
          <cell r="G159" t="str">
            <v>sf</v>
          </cell>
          <cell r="H159">
            <v>14.056000000000001</v>
          </cell>
          <cell r="I159">
            <v>1256761.0160000001</v>
          </cell>
        </row>
        <row r="160">
          <cell r="D160">
            <v>9.02</v>
          </cell>
          <cell r="E160" t="str">
            <v>Package Units Units</v>
          </cell>
          <cell r="F160">
            <v>89411</v>
          </cell>
          <cell r="G160" t="str">
            <v>sf</v>
          </cell>
          <cell r="H160">
            <v>3.012</v>
          </cell>
          <cell r="I160">
            <v>269305.93200000003</v>
          </cell>
        </row>
        <row r="161">
          <cell r="D161">
            <v>9.0299999999999994</v>
          </cell>
          <cell r="E161" t="str">
            <v>Distribution - Ducts, Registers, Diffusers</v>
          </cell>
          <cell r="F161">
            <v>89411</v>
          </cell>
          <cell r="G161" t="str">
            <v>sf</v>
          </cell>
          <cell r="H161">
            <v>8.032</v>
          </cell>
          <cell r="I161">
            <v>718149.152</v>
          </cell>
        </row>
        <row r="162">
          <cell r="D162">
            <v>9.0399999999999991</v>
          </cell>
          <cell r="E162" t="str">
            <v>Insulation</v>
          </cell>
          <cell r="F162">
            <v>1</v>
          </cell>
          <cell r="G162" t="str">
            <v>ls</v>
          </cell>
          <cell r="H162">
            <v>25100</v>
          </cell>
          <cell r="I162">
            <v>25100</v>
          </cell>
        </row>
        <row r="163">
          <cell r="D163">
            <v>9.0499999999999989</v>
          </cell>
          <cell r="E163" t="str">
            <v>VAV Boxes</v>
          </cell>
          <cell r="F163">
            <v>120</v>
          </cell>
          <cell r="G163" t="str">
            <v>ea</v>
          </cell>
          <cell r="H163">
            <v>451.8</v>
          </cell>
          <cell r="I163">
            <v>54216</v>
          </cell>
        </row>
        <row r="164">
          <cell r="D164">
            <v>9.0599999999999987</v>
          </cell>
          <cell r="E164" t="str">
            <v>Controls</v>
          </cell>
          <cell r="F164">
            <v>200</v>
          </cell>
          <cell r="G164" t="str">
            <v>ea</v>
          </cell>
          <cell r="H164">
            <v>953.8</v>
          </cell>
          <cell r="I164">
            <v>190760</v>
          </cell>
        </row>
        <row r="165">
          <cell r="D165">
            <v>9.0699999999999985</v>
          </cell>
          <cell r="E165" t="str">
            <v>Test Balance</v>
          </cell>
          <cell r="F165">
            <v>89411</v>
          </cell>
          <cell r="G165" t="str">
            <v>sf</v>
          </cell>
          <cell r="H165">
            <v>0.60239999999999994</v>
          </cell>
          <cell r="I165">
            <v>53861.186399999991</v>
          </cell>
        </row>
        <row r="167">
          <cell r="C167">
            <v>10</v>
          </cell>
          <cell r="D167" t="str">
            <v>Fire Protection</v>
          </cell>
          <cell r="I167">
            <v>648083.03200000001</v>
          </cell>
        </row>
        <row r="169">
          <cell r="D169">
            <v>10.01</v>
          </cell>
          <cell r="E169" t="str">
            <v>Fire Protection</v>
          </cell>
          <cell r="F169">
            <v>89411</v>
          </cell>
          <cell r="H169">
            <v>4.0640000000000001</v>
          </cell>
          <cell r="I169">
            <v>363366.304</v>
          </cell>
        </row>
        <row r="170">
          <cell r="D170">
            <v>10.02</v>
          </cell>
          <cell r="E170" t="str">
            <v>Stand Pipe</v>
          </cell>
          <cell r="F170">
            <v>2</v>
          </cell>
          <cell r="G170" t="str">
            <v>ea</v>
          </cell>
          <cell r="H170">
            <v>6096</v>
          </cell>
          <cell r="I170">
            <v>12192</v>
          </cell>
        </row>
        <row r="171">
          <cell r="D171">
            <v>10.029999999999999</v>
          </cell>
          <cell r="E171" t="str">
            <v>Fire Pumps</v>
          </cell>
          <cell r="G171" t="str">
            <v>ea</v>
          </cell>
          <cell r="H171">
            <v>15240</v>
          </cell>
          <cell r="I171">
            <v>0</v>
          </cell>
        </row>
        <row r="172">
          <cell r="D172">
            <v>10.039999999999999</v>
          </cell>
          <cell r="E172" t="str">
            <v>Fire Alarm System, Mass Notification - 3.00</v>
          </cell>
          <cell r="F172">
            <v>89411</v>
          </cell>
          <cell r="G172" t="str">
            <v>sf</v>
          </cell>
          <cell r="H172">
            <v>3.048</v>
          </cell>
          <cell r="I172">
            <v>272524.728</v>
          </cell>
        </row>
        <row r="174">
          <cell r="C174">
            <v>11</v>
          </cell>
          <cell r="D174" t="str">
            <v>Electrical</v>
          </cell>
          <cell r="I174">
            <v>1975804.2779999999</v>
          </cell>
        </row>
        <row r="176">
          <cell r="D176">
            <v>11.01</v>
          </cell>
          <cell r="E176" t="str">
            <v>Service and Distribution</v>
          </cell>
          <cell r="F176">
            <v>89411</v>
          </cell>
          <cell r="H176">
            <v>7.1120000000000001</v>
          </cell>
          <cell r="I176">
            <v>635891.03200000001</v>
          </cell>
        </row>
        <row r="177">
          <cell r="D177">
            <v>11.02</v>
          </cell>
          <cell r="E177" t="str">
            <v>Feeders, Cables, Wiring</v>
          </cell>
          <cell r="F177">
            <v>89411</v>
          </cell>
          <cell r="H177">
            <v>3.048</v>
          </cell>
          <cell r="I177">
            <v>272524.728</v>
          </cell>
        </row>
        <row r="178">
          <cell r="D178">
            <v>11.03</v>
          </cell>
          <cell r="E178" t="str">
            <v>Lighting and power</v>
          </cell>
          <cell r="F178">
            <v>89411</v>
          </cell>
          <cell r="H178">
            <v>8.1280000000000001</v>
          </cell>
          <cell r="I178">
            <v>726732.60800000001</v>
          </cell>
        </row>
        <row r="179">
          <cell r="D179">
            <v>11.04</v>
          </cell>
          <cell r="E179" t="str">
            <v>Switches</v>
          </cell>
          <cell r="F179">
            <v>89411</v>
          </cell>
          <cell r="H179">
            <v>3.048</v>
          </cell>
          <cell r="I179">
            <v>272524.728</v>
          </cell>
        </row>
        <row r="180">
          <cell r="D180">
            <v>11.049999999999999</v>
          </cell>
          <cell r="E180" t="str">
            <v>Grounding</v>
          </cell>
          <cell r="F180">
            <v>89411</v>
          </cell>
          <cell r="H180">
            <v>0.76200000000000001</v>
          </cell>
          <cell r="I180">
            <v>68131.182000000001</v>
          </cell>
        </row>
        <row r="182">
          <cell r="C182">
            <v>12</v>
          </cell>
          <cell r="D182" t="str">
            <v>Electrical Systems</v>
          </cell>
          <cell r="I182">
            <v>726732.60800000001</v>
          </cell>
        </row>
        <row r="184">
          <cell r="D184">
            <v>12.1</v>
          </cell>
          <cell r="E184" t="str">
            <v>Data/Communications, Security</v>
          </cell>
          <cell r="F184">
            <v>89411</v>
          </cell>
          <cell r="H184">
            <v>8.1280000000000001</v>
          </cell>
          <cell r="I184">
            <v>726732.60800000001</v>
          </cell>
        </row>
        <row r="186">
          <cell r="C186">
            <v>13</v>
          </cell>
          <cell r="D186" t="str">
            <v xml:space="preserve">Equipment </v>
          </cell>
          <cell r="I186">
            <v>1417188</v>
          </cell>
        </row>
        <row r="188">
          <cell r="D188">
            <v>13.01</v>
          </cell>
          <cell r="E188" t="str">
            <v>Compressors</v>
          </cell>
          <cell r="F188">
            <v>6</v>
          </cell>
          <cell r="G188" t="str">
            <v>ea</v>
          </cell>
          <cell r="H188">
            <v>25500</v>
          </cell>
          <cell r="I188">
            <v>153000</v>
          </cell>
        </row>
        <row r="189">
          <cell r="D189">
            <v>13.02</v>
          </cell>
          <cell r="E189" t="str">
            <v xml:space="preserve">Bridge Crane - 20 Ton </v>
          </cell>
          <cell r="F189">
            <v>2</v>
          </cell>
          <cell r="G189" t="str">
            <v>ea</v>
          </cell>
          <cell r="H189">
            <v>168300</v>
          </cell>
          <cell r="I189">
            <v>336600</v>
          </cell>
        </row>
        <row r="190">
          <cell r="D190">
            <v>13.03</v>
          </cell>
          <cell r="E190" t="str">
            <v xml:space="preserve">Bridge Crane - 30 Ton </v>
          </cell>
          <cell r="F190">
            <v>1</v>
          </cell>
          <cell r="G190" t="str">
            <v>ea</v>
          </cell>
          <cell r="H190">
            <v>188700</v>
          </cell>
          <cell r="I190">
            <v>188700</v>
          </cell>
        </row>
        <row r="191">
          <cell r="D191">
            <v>13.04</v>
          </cell>
          <cell r="E191" t="str">
            <v xml:space="preserve">Jib Cranes - 2 Ton </v>
          </cell>
          <cell r="F191">
            <v>23</v>
          </cell>
          <cell r="G191" t="str">
            <v>ea</v>
          </cell>
          <cell r="H191">
            <v>28560</v>
          </cell>
          <cell r="I191">
            <v>656880</v>
          </cell>
        </row>
        <row r="192">
          <cell r="D192">
            <v>13.049999999999999</v>
          </cell>
          <cell r="E192" t="str">
            <v xml:space="preserve">Workstation Cranes - 1 Ton </v>
          </cell>
          <cell r="F192">
            <v>1</v>
          </cell>
          <cell r="G192" t="str">
            <v>ea</v>
          </cell>
          <cell r="H192">
            <v>67320</v>
          </cell>
          <cell r="I192">
            <v>67320</v>
          </cell>
        </row>
        <row r="193">
          <cell r="D193">
            <v>13.049999999999999</v>
          </cell>
          <cell r="E193" t="str">
            <v>Breakroom Appliances</v>
          </cell>
          <cell r="F193">
            <v>12</v>
          </cell>
          <cell r="G193" t="str">
            <v>ea</v>
          </cell>
          <cell r="H193">
            <v>1224</v>
          </cell>
          <cell r="I193">
            <v>14688</v>
          </cell>
        </row>
        <row r="195">
          <cell r="C195">
            <v>14</v>
          </cell>
          <cell r="D195" t="str">
            <v>Furnishings</v>
          </cell>
          <cell r="I195">
            <v>45599.61</v>
          </cell>
        </row>
        <row r="197">
          <cell r="D197">
            <v>14.01</v>
          </cell>
          <cell r="E197" t="str">
            <v>Furnishings</v>
          </cell>
          <cell r="F197">
            <v>89411</v>
          </cell>
          <cell r="G197" t="str">
            <v>sf</v>
          </cell>
          <cell r="H197">
            <v>0.51</v>
          </cell>
          <cell r="I197">
            <v>45599.61</v>
          </cell>
        </row>
        <row r="200">
          <cell r="C200">
            <v>15</v>
          </cell>
          <cell r="D200" t="str">
            <v>Special Construction</v>
          </cell>
          <cell r="I200">
            <v>24480</v>
          </cell>
        </row>
        <row r="202">
          <cell r="D202">
            <v>15.01</v>
          </cell>
          <cell r="E202" t="str">
            <v>Entry Canopy/Structure</v>
          </cell>
          <cell r="F202">
            <v>1200</v>
          </cell>
          <cell r="G202" t="str">
            <v>sf</v>
          </cell>
          <cell r="H202">
            <v>20.399999999999999</v>
          </cell>
          <cell r="I202">
            <v>24480</v>
          </cell>
        </row>
        <row r="204">
          <cell r="C204">
            <v>16</v>
          </cell>
          <cell r="D204" t="str">
            <v>Building Sitework</v>
          </cell>
          <cell r="I204">
            <v>46136.076000000001</v>
          </cell>
        </row>
        <row r="206">
          <cell r="D206">
            <v>16.010000000000002</v>
          </cell>
          <cell r="E206" t="str">
            <v>Building Sitework</v>
          </cell>
          <cell r="F206">
            <v>89411</v>
          </cell>
          <cell r="G206" t="str">
            <v>sf</v>
          </cell>
          <cell r="H206">
            <v>0.51600000000000001</v>
          </cell>
          <cell r="I206">
            <v>46136.076000000001</v>
          </cell>
        </row>
        <row r="209">
          <cell r="C209">
            <v>17</v>
          </cell>
          <cell r="D209" t="str">
            <v>Landscaping</v>
          </cell>
          <cell r="I209">
            <v>27681.6456</v>
          </cell>
        </row>
        <row r="211">
          <cell r="D211">
            <v>17.010000000000002</v>
          </cell>
          <cell r="E211" t="str">
            <v>Landscaping and Irrigation</v>
          </cell>
          <cell r="F211">
            <v>89411</v>
          </cell>
          <cell r="G211" t="str">
            <v>sf</v>
          </cell>
          <cell r="H211">
            <v>0.30959999999999999</v>
          </cell>
          <cell r="I211">
            <v>27681.6456</v>
          </cell>
        </row>
        <row r="215">
          <cell r="C215">
            <v>31</v>
          </cell>
          <cell r="E215" t="str">
            <v>Subtotal A</v>
          </cell>
          <cell r="H215">
            <v>190.48534358656653</v>
          </cell>
          <cell r="I215">
            <v>17031485.055418499</v>
          </cell>
        </row>
        <row r="216">
          <cell r="C216">
            <v>32</v>
          </cell>
          <cell r="E216" t="str">
            <v>General Conditions OH &amp; P</v>
          </cell>
          <cell r="F216">
            <v>0.23</v>
          </cell>
          <cell r="H216">
            <v>43.811629024910296</v>
          </cell>
          <cell r="I216">
            <v>3917241.5627462547</v>
          </cell>
        </row>
        <row r="218">
          <cell r="E218" t="str">
            <v>Subtotal B</v>
          </cell>
          <cell r="H218">
            <v>234.29697261147683</v>
          </cell>
          <cell r="I218">
            <v>20948726.618164755</v>
          </cell>
        </row>
        <row r="219">
          <cell r="C219">
            <v>33</v>
          </cell>
          <cell r="E219" t="str">
            <v>Local Sales Tax</v>
          </cell>
          <cell r="F219">
            <v>8.4000000000000005E-2</v>
          </cell>
          <cell r="H219">
            <v>19.680945699364056</v>
          </cell>
          <cell r="I219">
            <v>1759693.0359258396</v>
          </cell>
        </row>
        <row r="221">
          <cell r="C221">
            <v>34</v>
          </cell>
          <cell r="E221" t="str">
            <v>Permits, Bonds &amp; Insurance</v>
          </cell>
          <cell r="F221">
            <v>2.5000000000000001E-2</v>
          </cell>
          <cell r="H221">
            <v>5.857424315286921</v>
          </cell>
          <cell r="I221">
            <v>523718.16545411892</v>
          </cell>
        </row>
        <row r="223">
          <cell r="E223" t="str">
            <v>Subtotal C</v>
          </cell>
          <cell r="H223">
            <v>259.83534262612784</v>
          </cell>
          <cell r="I223">
            <v>23232137.819544714</v>
          </cell>
        </row>
        <row r="224">
          <cell r="C224">
            <v>35</v>
          </cell>
          <cell r="E224" t="str">
            <v>Design Contingency</v>
          </cell>
          <cell r="F224">
            <v>0.2</v>
          </cell>
          <cell r="H224">
            <v>51.967068525225564</v>
          </cell>
          <cell r="I224">
            <v>4646427.563908943</v>
          </cell>
        </row>
        <row r="226">
          <cell r="E226" t="str">
            <v>Subtotal D</v>
          </cell>
          <cell r="H226">
            <v>311.80241115135334</v>
          </cell>
          <cell r="I226">
            <v>27878565.383453656</v>
          </cell>
        </row>
        <row r="227">
          <cell r="C227">
            <v>36</v>
          </cell>
          <cell r="E227" t="str">
            <v>Escalation MOC June 2009</v>
          </cell>
          <cell r="F227">
            <v>0.12</v>
          </cell>
          <cell r="H227">
            <v>37.4162893381624</v>
          </cell>
          <cell r="I227">
            <v>3345427.8460144387</v>
          </cell>
        </row>
        <row r="229">
          <cell r="E229" t="str">
            <v>Subtotal E</v>
          </cell>
          <cell r="H229">
            <v>349.21870048951581</v>
          </cell>
          <cell r="I229">
            <v>31223993.229468096</v>
          </cell>
        </row>
        <row r="230">
          <cell r="C230">
            <v>37</v>
          </cell>
          <cell r="E230" t="str">
            <v>LEED</v>
          </cell>
          <cell r="F230">
            <v>0.02</v>
          </cell>
          <cell r="H230">
            <v>6.984374009790316</v>
          </cell>
          <cell r="I230">
            <v>624479.86458936194</v>
          </cell>
        </row>
        <row r="232">
          <cell r="E232" t="str">
            <v>Subtoal F</v>
          </cell>
          <cell r="H232">
            <v>356.20307449930613</v>
          </cell>
          <cell r="I232">
            <v>31848473.094057459</v>
          </cell>
        </row>
        <row r="233">
          <cell r="C233">
            <v>38</v>
          </cell>
          <cell r="E233" t="str">
            <v>Construction Contingency</v>
          </cell>
          <cell r="F233">
            <v>0.1</v>
          </cell>
          <cell r="H233">
            <v>35.620307449930614</v>
          </cell>
          <cell r="I233">
            <v>3184847.3094057459</v>
          </cell>
        </row>
        <row r="235">
          <cell r="E235" t="str">
            <v>Subtotal H</v>
          </cell>
          <cell r="H235">
            <v>391.82338194923676</v>
          </cell>
          <cell r="I235">
            <v>35033320.403463207</v>
          </cell>
        </row>
        <row r="236">
          <cell r="C236">
            <v>39</v>
          </cell>
          <cell r="E236" t="str">
            <v>Design/Engineering Fee</v>
          </cell>
          <cell r="F236">
            <v>0.1</v>
          </cell>
          <cell r="H236">
            <v>39.182338194923673</v>
          </cell>
          <cell r="I236">
            <v>3503332.0403463207</v>
          </cell>
        </row>
        <row r="238">
          <cell r="C238">
            <v>40</v>
          </cell>
          <cell r="E238" t="str">
            <v>Total Cost</v>
          </cell>
          <cell r="H238">
            <v>431.00572014416036</v>
          </cell>
          <cell r="I238">
            <v>38536652.443809524</v>
          </cell>
        </row>
        <row r="244">
          <cell r="C244">
            <v>51</v>
          </cell>
          <cell r="E244" t="str">
            <v>Civil</v>
          </cell>
          <cell r="I244">
            <v>5822880.8926600004</v>
          </cell>
        </row>
        <row r="245">
          <cell r="D245">
            <v>1</v>
          </cell>
          <cell r="E245" t="str">
            <v>Substructure</v>
          </cell>
          <cell r="H245">
            <v>1735639.4566600001</v>
          </cell>
        </row>
        <row r="246">
          <cell r="D246">
            <v>2</v>
          </cell>
          <cell r="E246" t="str">
            <v>Superstructure</v>
          </cell>
          <cell r="H246">
            <v>4041105.36</v>
          </cell>
        </row>
        <row r="247">
          <cell r="D247">
            <v>16</v>
          </cell>
          <cell r="E247" t="str">
            <v>Building Sitework</v>
          </cell>
          <cell r="H247">
            <v>46136.076000000001</v>
          </cell>
        </row>
        <row r="249">
          <cell r="C249">
            <v>52</v>
          </cell>
          <cell r="E249" t="str">
            <v>Shell &amp; Core</v>
          </cell>
          <cell r="I249">
            <v>3867461.3687585001</v>
          </cell>
        </row>
        <row r="250">
          <cell r="D250">
            <v>3</v>
          </cell>
          <cell r="E250" t="str">
            <v>Exterior Closure</v>
          </cell>
          <cell r="H250">
            <v>596866.07999999996</v>
          </cell>
        </row>
        <row r="251">
          <cell r="D251">
            <v>4</v>
          </cell>
          <cell r="E251" t="str">
            <v>Roofing</v>
          </cell>
          <cell r="H251">
            <v>223920.16499999998</v>
          </cell>
        </row>
        <row r="252">
          <cell r="D252">
            <v>5</v>
          </cell>
          <cell r="E252" t="str">
            <v>Interior Construction</v>
          </cell>
          <cell r="H252">
            <v>1358926.6047</v>
          </cell>
        </row>
        <row r="253">
          <cell r="D253">
            <v>6</v>
          </cell>
          <cell r="E253" t="str">
            <v>Interior Finishes</v>
          </cell>
          <cell r="H253">
            <v>808763.08705850004</v>
          </cell>
        </row>
        <row r="254">
          <cell r="D254">
            <v>7</v>
          </cell>
          <cell r="E254" t="str">
            <v>Conveying</v>
          </cell>
          <cell r="H254">
            <v>206422.39999999999</v>
          </cell>
        </row>
        <row r="255">
          <cell r="D255">
            <v>10</v>
          </cell>
          <cell r="E255" t="str">
            <v>Fire Protection</v>
          </cell>
          <cell r="H255">
            <v>648083.03200000001</v>
          </cell>
        </row>
        <row r="256">
          <cell r="D256">
            <v>15</v>
          </cell>
          <cell r="E256" t="str">
            <v>Special Construction</v>
          </cell>
          <cell r="H256">
            <v>24480</v>
          </cell>
        </row>
        <row r="258">
          <cell r="C258">
            <v>53</v>
          </cell>
          <cell r="E258" t="str">
            <v>Mechanical</v>
          </cell>
          <cell r="I258">
            <v>3148136.6524</v>
          </cell>
        </row>
        <row r="259">
          <cell r="D259">
            <v>8</v>
          </cell>
          <cell r="E259" t="str">
            <v>Plumbing</v>
          </cell>
          <cell r="H259">
            <v>579983.36599999992</v>
          </cell>
        </row>
        <row r="260">
          <cell r="D260">
            <v>9</v>
          </cell>
          <cell r="E260" t="str">
            <v>HVAC</v>
          </cell>
          <cell r="H260">
            <v>2568153.2864000001</v>
          </cell>
        </row>
        <row r="262">
          <cell r="C262">
            <v>54</v>
          </cell>
          <cell r="E262" t="str">
            <v>Electrical</v>
          </cell>
          <cell r="I262">
            <v>2702536.8859999999</v>
          </cell>
        </row>
        <row r="263">
          <cell r="D263">
            <v>11</v>
          </cell>
          <cell r="E263" t="str">
            <v>Electrical</v>
          </cell>
          <cell r="H263">
            <v>1975804.2779999999</v>
          </cell>
        </row>
        <row r="264">
          <cell r="D264">
            <v>12</v>
          </cell>
          <cell r="E264" t="str">
            <v>Electrical Systems</v>
          </cell>
          <cell r="H264">
            <v>726732.60800000001</v>
          </cell>
        </row>
        <row r="266">
          <cell r="C266">
            <v>55</v>
          </cell>
          <cell r="E266" t="str">
            <v>Furnishing</v>
          </cell>
          <cell r="I266">
            <v>1490469.2556</v>
          </cell>
        </row>
        <row r="267">
          <cell r="D267">
            <v>13</v>
          </cell>
          <cell r="E267" t="str">
            <v xml:space="preserve">Equipment </v>
          </cell>
          <cell r="H267">
            <v>1417188</v>
          </cell>
        </row>
        <row r="268">
          <cell r="D268">
            <v>14</v>
          </cell>
          <cell r="E268" t="str">
            <v>Furnishings</v>
          </cell>
          <cell r="H268">
            <v>45599.61</v>
          </cell>
        </row>
        <row r="269">
          <cell r="D269">
            <v>17</v>
          </cell>
          <cell r="E269" t="str">
            <v>Landscaping</v>
          </cell>
          <cell r="H269">
            <v>27681.6456</v>
          </cell>
        </row>
        <row r="271">
          <cell r="C271">
            <v>56</v>
          </cell>
          <cell r="E271" t="str">
            <v>General Conditions &amp; Contingency</v>
          </cell>
          <cell r="I271">
            <v>18001835.348044701</v>
          </cell>
        </row>
        <row r="272">
          <cell r="D272">
            <v>32</v>
          </cell>
          <cell r="E272" t="str">
            <v>General Conditions OH &amp; P</v>
          </cell>
          <cell r="H272">
            <v>3917241.5627462547</v>
          </cell>
        </row>
        <row r="273">
          <cell r="D273">
            <v>33</v>
          </cell>
          <cell r="E273" t="str">
            <v>Local Sales Tax</v>
          </cell>
          <cell r="H273">
            <v>1759693.0359258396</v>
          </cell>
        </row>
        <row r="274">
          <cell r="D274">
            <v>34</v>
          </cell>
          <cell r="E274" t="str">
            <v>Permits, Bonds &amp; Insurance</v>
          </cell>
          <cell r="H274">
            <v>523718.16545411892</v>
          </cell>
        </row>
        <row r="275">
          <cell r="D275">
            <v>35</v>
          </cell>
          <cell r="E275" t="str">
            <v>Design Contingency</v>
          </cell>
          <cell r="H275">
            <v>4646427.563908943</v>
          </cell>
        </row>
        <row r="276">
          <cell r="D276">
            <v>36</v>
          </cell>
          <cell r="E276" t="str">
            <v>Escalation MOC June 2009</v>
          </cell>
          <cell r="H276">
            <v>3345427.8460144387</v>
          </cell>
        </row>
        <row r="277">
          <cell r="D277">
            <v>37</v>
          </cell>
          <cell r="E277" t="str">
            <v>LEED</v>
          </cell>
          <cell r="H277">
            <v>624479.86458936194</v>
          </cell>
        </row>
        <row r="278">
          <cell r="D278">
            <v>38</v>
          </cell>
          <cell r="E278" t="str">
            <v>Construction Contingency</v>
          </cell>
          <cell r="H278">
            <v>3184847.3094057459</v>
          </cell>
        </row>
        <row r="280">
          <cell r="C280">
            <v>57</v>
          </cell>
          <cell r="E280" t="str">
            <v>Design/Engineering Fee</v>
          </cell>
          <cell r="I280">
            <v>3503332.0403463207</v>
          </cell>
        </row>
        <row r="281">
          <cell r="D281">
            <v>39</v>
          </cell>
          <cell r="E281" t="str">
            <v>Design/Engineering Fee</v>
          </cell>
          <cell r="H281">
            <v>3503332.0403463207</v>
          </cell>
        </row>
        <row r="283">
          <cell r="H283">
            <v>38536652.443809524</v>
          </cell>
          <cell r="I283">
            <v>38536652.443809524</v>
          </cell>
        </row>
        <row r="284">
          <cell r="H284" t="str">
            <v>OK</v>
          </cell>
          <cell r="I284" t="str">
            <v>OK</v>
          </cell>
        </row>
      </sheetData>
      <sheetData sheetId="10" refreshError="1"/>
      <sheetData sheetId="11" refreshError="1"/>
      <sheetData sheetId="12" refreshError="1"/>
      <sheetData sheetId="13" refreshError="1">
        <row r="50">
          <cell r="C50">
            <v>1</v>
          </cell>
          <cell r="D50" t="str">
            <v>Substructure</v>
          </cell>
          <cell r="I50">
            <v>503320.65818666667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27872</v>
          </cell>
          <cell r="G52" t="str">
            <v>sf</v>
          </cell>
          <cell r="H52">
            <v>2.1240000000000001</v>
          </cell>
          <cell r="I52">
            <v>59200.128000000004</v>
          </cell>
        </row>
        <row r="53">
          <cell r="D53">
            <v>1.02</v>
          </cell>
          <cell r="E53" t="str">
            <v>Spread Footings - 6x6x 2- Exc. Forms, Rebar, Conc</v>
          </cell>
          <cell r="F53">
            <v>40</v>
          </cell>
          <cell r="G53" t="str">
            <v>ea</v>
          </cell>
          <cell r="H53">
            <v>839.8</v>
          </cell>
          <cell r="I53">
            <v>33592</v>
          </cell>
        </row>
        <row r="54">
          <cell r="D54">
            <v>1.03</v>
          </cell>
          <cell r="E54" t="str">
            <v>Cont. Footings -1.5x1.5 - Exc., Forms, Rebar, Conc</v>
          </cell>
          <cell r="F54">
            <v>3423</v>
          </cell>
          <cell r="G54" t="str">
            <v>lf</v>
          </cell>
          <cell r="H54">
            <v>54.339999999999996</v>
          </cell>
          <cell r="I54">
            <v>186005.81999999998</v>
          </cell>
        </row>
        <row r="55">
          <cell r="D55">
            <v>1.04</v>
          </cell>
          <cell r="E55" t="str">
            <v>Addl. Spread Footings For Mezzanine</v>
          </cell>
          <cell r="G55" t="str">
            <v>ea</v>
          </cell>
          <cell r="H55">
            <v>642.20000000000005</v>
          </cell>
          <cell r="I55">
            <v>0</v>
          </cell>
        </row>
        <row r="56">
          <cell r="D56">
            <v>1.05</v>
          </cell>
          <cell r="E56" t="str">
            <v>Addl. Cont. Footings for Mezzanine</v>
          </cell>
          <cell r="G56" t="str">
            <v>lf</v>
          </cell>
          <cell r="H56">
            <v>49.4</v>
          </cell>
          <cell r="I56">
            <v>0</v>
          </cell>
        </row>
        <row r="57">
          <cell r="D57">
            <v>1.06</v>
          </cell>
          <cell r="E57" t="str">
            <v>Slab on Grade - 8" thick</v>
          </cell>
          <cell r="F57">
            <v>27872</v>
          </cell>
          <cell r="G57" t="str">
            <v>sf</v>
          </cell>
          <cell r="H57">
            <v>7.3112000000000004</v>
          </cell>
          <cell r="I57">
            <v>203777.76640000002</v>
          </cell>
        </row>
        <row r="58">
          <cell r="D58">
            <v>1.07</v>
          </cell>
          <cell r="E58" t="str">
            <v>4" Sand, Compaction</v>
          </cell>
          <cell r="F58">
            <v>408.78933333333339</v>
          </cell>
          <cell r="G58" t="str">
            <v>cy</v>
          </cell>
          <cell r="H58">
            <v>34.58</v>
          </cell>
          <cell r="I58">
            <v>14135.935146666669</v>
          </cell>
        </row>
        <row r="59">
          <cell r="D59">
            <v>1.08</v>
          </cell>
          <cell r="E59" t="str">
            <v>6 mil membrane</v>
          </cell>
          <cell r="F59">
            <v>27872</v>
          </cell>
          <cell r="G59" t="str">
            <v>sf</v>
          </cell>
          <cell r="H59">
            <v>0.23712</v>
          </cell>
          <cell r="I59">
            <v>6609.00864</v>
          </cell>
        </row>
        <row r="61">
          <cell r="C61">
            <v>2</v>
          </cell>
          <cell r="D61" t="str">
            <v>Superstructure</v>
          </cell>
          <cell r="I61">
            <v>1023459.84</v>
          </cell>
        </row>
        <row r="63">
          <cell r="D63">
            <v>2.0099999999999998</v>
          </cell>
          <cell r="E63" t="str">
            <v>Pre-Engineered Metal Bldg.</v>
          </cell>
          <cell r="F63">
            <v>27872</v>
          </cell>
          <cell r="G63" t="str">
            <v>sf</v>
          </cell>
          <cell r="H63">
            <v>36.72</v>
          </cell>
          <cell r="I63">
            <v>1023459.84</v>
          </cell>
        </row>
        <row r="64">
          <cell r="D64">
            <v>2.0199999999999996</v>
          </cell>
          <cell r="E64" t="str">
            <v>Heavy Mezzanine - Structural Steel - 9600 sf</v>
          </cell>
          <cell r="G64" t="str">
            <v>tons</v>
          </cell>
          <cell r="H64">
            <v>3060</v>
          </cell>
          <cell r="I64">
            <v>0</v>
          </cell>
        </row>
        <row r="65">
          <cell r="D65">
            <v>2.0299999999999994</v>
          </cell>
          <cell r="E65" t="str">
            <v>Heavy Mezzanine - Steel Deck</v>
          </cell>
          <cell r="G65" t="str">
            <v>sf</v>
          </cell>
          <cell r="H65">
            <v>4.08</v>
          </cell>
          <cell r="I65">
            <v>0</v>
          </cell>
        </row>
        <row r="66">
          <cell r="D66">
            <v>2.0399999999999991</v>
          </cell>
          <cell r="E66" t="str">
            <v>Heavy Mezzanine - Concrete Slab</v>
          </cell>
          <cell r="G66" t="str">
            <v>sf</v>
          </cell>
          <cell r="H66">
            <v>5.0999999999999996</v>
          </cell>
          <cell r="I66">
            <v>0</v>
          </cell>
        </row>
        <row r="67">
          <cell r="D67">
            <v>2.0499999999999989</v>
          </cell>
          <cell r="E67" t="str">
            <v>Heavy Mezzanine - Finishes, Misc. items</v>
          </cell>
          <cell r="G67" t="str">
            <v>sf</v>
          </cell>
          <cell r="H67">
            <v>6.12</v>
          </cell>
          <cell r="I67">
            <v>0</v>
          </cell>
        </row>
        <row r="68">
          <cell r="D68">
            <v>2.0599999999999987</v>
          </cell>
          <cell r="E68" t="str">
            <v>Light Mezzanine - Structural Steel - 9600 sf</v>
          </cell>
          <cell r="G68" t="str">
            <v>tons</v>
          </cell>
          <cell r="H68">
            <v>3060</v>
          </cell>
          <cell r="I68">
            <v>0</v>
          </cell>
        </row>
        <row r="69">
          <cell r="D69">
            <v>2.0699999999999985</v>
          </cell>
          <cell r="E69" t="str">
            <v>Light Mezzanine - Steel Deck</v>
          </cell>
          <cell r="G69" t="str">
            <v>sf</v>
          </cell>
          <cell r="H69">
            <v>3.5700000000000003</v>
          </cell>
          <cell r="I69">
            <v>0</v>
          </cell>
        </row>
        <row r="70">
          <cell r="D70">
            <v>2.0799999999999983</v>
          </cell>
          <cell r="E70" t="str">
            <v>Light Mezzanine - Concrete Slab</v>
          </cell>
          <cell r="G70" t="str">
            <v>sf</v>
          </cell>
          <cell r="H70">
            <v>5.0999999999999996</v>
          </cell>
          <cell r="I70">
            <v>0</v>
          </cell>
        </row>
        <row r="71">
          <cell r="D71">
            <v>2.0899999999999981</v>
          </cell>
          <cell r="E71" t="str">
            <v>Light Mezzanine - Finishes, Misc. items</v>
          </cell>
          <cell r="G71" t="str">
            <v>sf</v>
          </cell>
          <cell r="H71">
            <v>5.0999999999999996</v>
          </cell>
          <cell r="I71">
            <v>0</v>
          </cell>
        </row>
        <row r="72">
          <cell r="D72">
            <v>2.0999999999999979</v>
          </cell>
          <cell r="E72" t="str">
            <v>Roof Deck</v>
          </cell>
          <cell r="G72" t="str">
            <v>sf</v>
          </cell>
          <cell r="H72">
            <v>3.8250000000000002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116184.08999999998</v>
          </cell>
        </row>
        <row r="76">
          <cell r="D76">
            <v>3.01</v>
          </cell>
          <cell r="E76" t="str">
            <v>Roll-up Doors</v>
          </cell>
          <cell r="F76">
            <v>7</v>
          </cell>
          <cell r="G76" t="str">
            <v>ea</v>
          </cell>
          <cell r="H76">
            <v>7924.8</v>
          </cell>
          <cell r="I76">
            <v>55473.599999999999</v>
          </cell>
        </row>
        <row r="77">
          <cell r="D77">
            <v>3.0199999999999996</v>
          </cell>
          <cell r="E77" t="str">
            <v>Improved Insulation</v>
          </cell>
          <cell r="F77">
            <v>28920</v>
          </cell>
          <cell r="G77" t="str">
            <v>sf</v>
          </cell>
          <cell r="H77">
            <v>1.2687499999999998</v>
          </cell>
          <cell r="I77">
            <v>36692.249999999993</v>
          </cell>
        </row>
        <row r="78">
          <cell r="D78">
            <v>3.0299999999999994</v>
          </cell>
          <cell r="E78" t="str">
            <v>Windows &amp; Glazed Walls</v>
          </cell>
          <cell r="F78">
            <v>480</v>
          </cell>
          <cell r="G78" t="str">
            <v>sf</v>
          </cell>
          <cell r="H78">
            <v>45.72</v>
          </cell>
          <cell r="I78">
            <v>21945.599999999999</v>
          </cell>
        </row>
        <row r="79">
          <cell r="D79">
            <v>3.0399999999999991</v>
          </cell>
          <cell r="E79" t="str">
            <v>Glass Blocks</v>
          </cell>
          <cell r="F79">
            <v>120</v>
          </cell>
          <cell r="G79" t="str">
            <v>ea</v>
          </cell>
          <cell r="H79">
            <v>17.271999999999998</v>
          </cell>
          <cell r="I79">
            <v>2072.64</v>
          </cell>
        </row>
        <row r="80">
          <cell r="D80">
            <v>3.0499999999999989</v>
          </cell>
          <cell r="E80" t="str">
            <v>Anti Graffiti Paint - 10' High</v>
          </cell>
          <cell r="G80" t="str">
            <v>sf</v>
          </cell>
          <cell r="H80">
            <v>1.8796000000000002</v>
          </cell>
          <cell r="I80">
            <v>0</v>
          </cell>
        </row>
        <row r="83">
          <cell r="C83">
            <v>4</v>
          </cell>
          <cell r="D83" t="str">
            <v>Roofing</v>
          </cell>
          <cell r="I83">
            <v>181575.37999999998</v>
          </cell>
        </row>
        <row r="85">
          <cell r="D85">
            <v>4.01</v>
          </cell>
          <cell r="E85" t="str">
            <v xml:space="preserve">Roof Coverings - Modify Standard </v>
          </cell>
          <cell r="F85">
            <v>27872</v>
          </cell>
          <cell r="G85" t="str">
            <v>sf</v>
          </cell>
          <cell r="H85">
            <v>1.7762499999999999</v>
          </cell>
          <cell r="I85">
            <v>49507.64</v>
          </cell>
        </row>
        <row r="86">
          <cell r="D86">
            <v>4.0199999999999996</v>
          </cell>
          <cell r="E86" t="str">
            <v>Insulation</v>
          </cell>
          <cell r="F86">
            <v>27872</v>
          </cell>
          <cell r="G86" t="str">
            <v>sf</v>
          </cell>
          <cell r="H86">
            <v>2.0299999999999998</v>
          </cell>
          <cell r="I86">
            <v>56580.159999999996</v>
          </cell>
        </row>
        <row r="87">
          <cell r="D87">
            <v>4.0299999999999994</v>
          </cell>
          <cell r="E87" t="str">
            <v>Gutters</v>
          </cell>
          <cell r="F87">
            <v>723</v>
          </cell>
          <cell r="G87" t="str">
            <v>lf</v>
          </cell>
          <cell r="H87">
            <v>14.209999999999999</v>
          </cell>
          <cell r="I87">
            <v>10273.83</v>
          </cell>
        </row>
        <row r="88">
          <cell r="D88">
            <v>4.0399999999999991</v>
          </cell>
          <cell r="E88" t="str">
            <v>Down Pipes</v>
          </cell>
          <cell r="F88">
            <v>500</v>
          </cell>
          <cell r="G88" t="str">
            <v>lf</v>
          </cell>
          <cell r="H88">
            <v>14.717499999999999</v>
          </cell>
          <cell r="I88">
            <v>7358.75</v>
          </cell>
        </row>
        <row r="89">
          <cell r="D89">
            <v>4.0499999999999989</v>
          </cell>
          <cell r="E89" t="str">
            <v>Skylights 5'x10'</v>
          </cell>
          <cell r="F89">
            <v>30</v>
          </cell>
          <cell r="G89" t="str">
            <v>ea</v>
          </cell>
          <cell r="H89">
            <v>1928.4999999999998</v>
          </cell>
          <cell r="I89">
            <v>57854.999999999993</v>
          </cell>
        </row>
        <row r="91">
          <cell r="C91">
            <v>5</v>
          </cell>
          <cell r="D91" t="str">
            <v>Interior Construction</v>
          </cell>
          <cell r="I91">
            <v>188439.552</v>
          </cell>
        </row>
        <row r="93">
          <cell r="D93">
            <v>5.01</v>
          </cell>
          <cell r="E93" t="str">
            <v>Metal Stud Framing - Interior</v>
          </cell>
          <cell r="F93">
            <v>11250</v>
          </cell>
          <cell r="G93" t="str">
            <v>sf</v>
          </cell>
          <cell r="H93">
            <v>5.08</v>
          </cell>
          <cell r="I93">
            <v>89733.119999999995</v>
          </cell>
        </row>
        <row r="94">
          <cell r="D94">
            <v>5.0199999999999996</v>
          </cell>
          <cell r="E94" t="str">
            <v>Gyp.Board Walls - Interior, Insulation, Paint</v>
          </cell>
          <cell r="F94">
            <v>11250</v>
          </cell>
          <cell r="G94" t="str">
            <v>sf</v>
          </cell>
          <cell r="H94">
            <v>5.5880000000000001</v>
          </cell>
          <cell r="I94">
            <v>98706.432000000001</v>
          </cell>
        </row>
        <row r="96">
          <cell r="C96">
            <v>6</v>
          </cell>
          <cell r="D96" t="str">
            <v>Interior Finishes</v>
          </cell>
          <cell r="I96">
            <v>48476.137499999997</v>
          </cell>
        </row>
        <row r="98">
          <cell r="D98">
            <v>6.01</v>
          </cell>
          <cell r="E98" t="str">
            <v>Floor Finishes - Seal Concrete</v>
          </cell>
          <cell r="F98">
            <v>27872</v>
          </cell>
          <cell r="G98" t="str">
            <v>sf</v>
          </cell>
          <cell r="H98">
            <v>1.3387499999999999</v>
          </cell>
          <cell r="I98">
            <v>37313.64</v>
          </cell>
        </row>
        <row r="99">
          <cell r="E99" t="str">
            <v>Floor Finishes - Corridors - VCT</v>
          </cell>
          <cell r="F99">
            <v>800</v>
          </cell>
          <cell r="G99" t="str">
            <v>sf</v>
          </cell>
          <cell r="H99">
            <v>2.6774999999999998</v>
          </cell>
          <cell r="I99">
            <v>2142</v>
          </cell>
        </row>
        <row r="100">
          <cell r="E100" t="str">
            <v>Floor Finishes - Offices - Carpet</v>
          </cell>
          <cell r="F100">
            <v>1125</v>
          </cell>
          <cell r="G100" t="str">
            <v>sf</v>
          </cell>
          <cell r="H100">
            <v>4.8194999999999997</v>
          </cell>
          <cell r="I100">
            <v>5421.9375</v>
          </cell>
        </row>
        <row r="101">
          <cell r="E101" t="str">
            <v>Floor Finishes - Restrooms - Ceramic Tiles</v>
          </cell>
          <cell r="F101">
            <v>240</v>
          </cell>
          <cell r="G101" t="str">
            <v>sf</v>
          </cell>
          <cell r="H101">
            <v>14.994</v>
          </cell>
          <cell r="I101">
            <v>3598.56</v>
          </cell>
        </row>
        <row r="104">
          <cell r="C104">
            <v>7</v>
          </cell>
          <cell r="D104" t="str">
            <v>Conveying</v>
          </cell>
          <cell r="I104">
            <v>0</v>
          </cell>
        </row>
        <row r="107">
          <cell r="C107">
            <v>8</v>
          </cell>
          <cell r="D107" t="str">
            <v>Plumbing</v>
          </cell>
          <cell r="I107">
            <v>35397.440000000002</v>
          </cell>
        </row>
        <row r="109">
          <cell r="D109">
            <v>8.01</v>
          </cell>
          <cell r="E109" t="str">
            <v xml:space="preserve">Plumbing </v>
          </cell>
          <cell r="F109">
            <v>27872</v>
          </cell>
          <cell r="G109" t="str">
            <v>sf</v>
          </cell>
          <cell r="H109">
            <v>1.27</v>
          </cell>
          <cell r="I109">
            <v>35397.440000000002</v>
          </cell>
        </row>
        <row r="111">
          <cell r="C111">
            <v>9</v>
          </cell>
          <cell r="D111" t="str">
            <v>HVAC</v>
          </cell>
          <cell r="I111">
            <v>126863.856</v>
          </cell>
        </row>
        <row r="113">
          <cell r="D113">
            <v>9.01</v>
          </cell>
          <cell r="E113" t="str">
            <v>Heating and Air Conditioning</v>
          </cell>
          <cell r="F113">
            <v>1050</v>
          </cell>
          <cell r="G113" t="str">
            <v>sf</v>
          </cell>
          <cell r="H113">
            <v>25.4</v>
          </cell>
          <cell r="I113">
            <v>26670</v>
          </cell>
        </row>
        <row r="114">
          <cell r="D114">
            <v>9.02</v>
          </cell>
          <cell r="E114" t="str">
            <v>Ventililating and Radiant Heating</v>
          </cell>
          <cell r="F114">
            <v>1000</v>
          </cell>
          <cell r="G114" t="str">
            <v>sf</v>
          </cell>
          <cell r="H114">
            <v>15.24</v>
          </cell>
          <cell r="I114">
            <v>15240</v>
          </cell>
        </row>
        <row r="115">
          <cell r="D115">
            <v>9.0299999999999994</v>
          </cell>
          <cell r="E115" t="str">
            <v>HVAC - Ventilating Fans</v>
          </cell>
          <cell r="F115">
            <v>27872</v>
          </cell>
          <cell r="G115" t="str">
            <v>sf</v>
          </cell>
          <cell r="H115">
            <v>3.048</v>
          </cell>
          <cell r="I115">
            <v>84953.856</v>
          </cell>
        </row>
        <row r="118">
          <cell r="C118">
            <v>10</v>
          </cell>
          <cell r="D118" t="str">
            <v>Fire Protection</v>
          </cell>
          <cell r="I118">
            <v>86408.767999999996</v>
          </cell>
        </row>
        <row r="120">
          <cell r="D120">
            <v>10.01</v>
          </cell>
          <cell r="E120" t="str">
            <v>Fire Protection</v>
          </cell>
          <cell r="F120">
            <v>27872</v>
          </cell>
          <cell r="G120" t="str">
            <v>sf</v>
          </cell>
          <cell r="H120">
            <v>2.794</v>
          </cell>
          <cell r="I120">
            <v>77874.368000000002</v>
          </cell>
        </row>
        <row r="121">
          <cell r="D121">
            <v>10.02</v>
          </cell>
          <cell r="E121" t="str">
            <v>Mass Notification Alarm System</v>
          </cell>
          <cell r="F121">
            <v>1050</v>
          </cell>
          <cell r="G121" t="str">
            <v>sf</v>
          </cell>
          <cell r="H121">
            <v>8.1280000000000001</v>
          </cell>
          <cell r="I121">
            <v>8534.4</v>
          </cell>
        </row>
        <row r="123">
          <cell r="C123">
            <v>11</v>
          </cell>
          <cell r="D123" t="str">
            <v>Electrical</v>
          </cell>
          <cell r="I123">
            <v>436096.4608</v>
          </cell>
        </row>
        <row r="125">
          <cell r="D125">
            <v>11.01</v>
          </cell>
          <cell r="E125" t="str">
            <v>Service and Distribution</v>
          </cell>
          <cell r="F125">
            <v>27872</v>
          </cell>
          <cell r="H125">
            <v>7.1120000000000001</v>
          </cell>
          <cell r="I125">
            <v>198225.66399999999</v>
          </cell>
        </row>
        <row r="126">
          <cell r="D126">
            <v>11.02</v>
          </cell>
          <cell r="E126" t="str">
            <v>Lighting and Power</v>
          </cell>
          <cell r="F126">
            <v>27872</v>
          </cell>
          <cell r="H126">
            <v>8.1280000000000001</v>
          </cell>
          <cell r="I126">
            <v>226543.61600000001</v>
          </cell>
        </row>
        <row r="127">
          <cell r="D127">
            <v>11.03</v>
          </cell>
          <cell r="E127" t="str">
            <v>Grounding</v>
          </cell>
          <cell r="F127">
            <v>27872</v>
          </cell>
          <cell r="H127">
            <v>0.40640000000000004</v>
          </cell>
          <cell r="I127">
            <v>11327.180800000002</v>
          </cell>
        </row>
        <row r="129">
          <cell r="C129">
            <v>12</v>
          </cell>
          <cell r="D129" t="str">
            <v>Electrical Systems</v>
          </cell>
          <cell r="I129">
            <v>226543.61600000001</v>
          </cell>
        </row>
        <row r="131">
          <cell r="D131">
            <v>12.1</v>
          </cell>
          <cell r="E131" t="str">
            <v>Data/Communications, Fire Alarm, Security</v>
          </cell>
          <cell r="F131">
            <v>27872</v>
          </cell>
          <cell r="H131">
            <v>8.1280000000000001</v>
          </cell>
          <cell r="I131">
            <v>226543.61600000001</v>
          </cell>
        </row>
        <row r="133">
          <cell r="C133">
            <v>13</v>
          </cell>
          <cell r="D133" t="str">
            <v xml:space="preserve">Equipment </v>
          </cell>
          <cell r="I133">
            <v>35113.5</v>
          </cell>
        </row>
        <row r="135">
          <cell r="D135">
            <v>13.01</v>
          </cell>
          <cell r="E135" t="str">
            <v>Dock Bumpers</v>
          </cell>
          <cell r="F135">
            <v>3</v>
          </cell>
          <cell r="G135" t="str">
            <v>sets</v>
          </cell>
          <cell r="H135">
            <v>265.2</v>
          </cell>
          <cell r="I135">
            <v>795.59999999999991</v>
          </cell>
        </row>
        <row r="136">
          <cell r="D136">
            <v>13.02</v>
          </cell>
          <cell r="E136" t="str">
            <v>Dock Levellers/Locks</v>
          </cell>
          <cell r="F136">
            <v>3</v>
          </cell>
          <cell r="G136" t="str">
            <v>ea</v>
          </cell>
          <cell r="H136">
            <v>10786.5</v>
          </cell>
          <cell r="I136">
            <v>32359.5</v>
          </cell>
        </row>
        <row r="137">
          <cell r="D137">
            <v>13.03</v>
          </cell>
          <cell r="E137" t="str">
            <v>Vehicle Restraints</v>
          </cell>
          <cell r="F137">
            <v>3</v>
          </cell>
          <cell r="G137" t="str">
            <v>sets</v>
          </cell>
          <cell r="H137">
            <v>652.79999999999995</v>
          </cell>
          <cell r="I137">
            <v>1958.3999999999999</v>
          </cell>
        </row>
        <row r="139">
          <cell r="C139">
            <v>14</v>
          </cell>
          <cell r="D139" t="str">
            <v>Furnishings</v>
          </cell>
          <cell r="I139">
            <v>0</v>
          </cell>
        </row>
        <row r="142">
          <cell r="C142">
            <v>15</v>
          </cell>
          <cell r="D142" t="str">
            <v>Special Construction</v>
          </cell>
          <cell r="I142">
            <v>127500</v>
          </cell>
        </row>
        <row r="144">
          <cell r="D144">
            <v>15.01</v>
          </cell>
          <cell r="E144" t="str">
            <v>Loading Docks</v>
          </cell>
          <cell r="F144">
            <v>1</v>
          </cell>
          <cell r="G144" t="str">
            <v>ea</v>
          </cell>
          <cell r="H144">
            <v>45900</v>
          </cell>
          <cell r="I144">
            <v>45900</v>
          </cell>
        </row>
        <row r="145">
          <cell r="D145">
            <v>15.02</v>
          </cell>
          <cell r="E145" t="str">
            <v xml:space="preserve">Canopy over Loading Dock </v>
          </cell>
          <cell r="F145">
            <v>4000</v>
          </cell>
          <cell r="G145" t="str">
            <v>sf</v>
          </cell>
          <cell r="H145">
            <v>20.399999999999999</v>
          </cell>
          <cell r="I145">
            <v>81600</v>
          </cell>
        </row>
        <row r="147">
          <cell r="C147">
            <v>16</v>
          </cell>
          <cell r="D147" t="str">
            <v>Building Sitework</v>
          </cell>
          <cell r="I147">
            <v>14158.976000000001</v>
          </cell>
        </row>
        <row r="149">
          <cell r="D149">
            <v>16.010000000000002</v>
          </cell>
          <cell r="E149" t="str">
            <v>Building Sitework</v>
          </cell>
          <cell r="F149">
            <v>27872</v>
          </cell>
          <cell r="H149">
            <v>0.50800000000000001</v>
          </cell>
          <cell r="I149">
            <v>14158.976000000001</v>
          </cell>
        </row>
        <row r="151">
          <cell r="C151">
            <v>17</v>
          </cell>
          <cell r="D151" t="str">
            <v>Landscaping</v>
          </cell>
          <cell r="I151">
            <v>14158.976000000001</v>
          </cell>
        </row>
        <row r="153">
          <cell r="D153">
            <v>17.010000000000002</v>
          </cell>
          <cell r="E153" t="str">
            <v>Landscaping</v>
          </cell>
          <cell r="F153">
            <v>27872</v>
          </cell>
          <cell r="H153">
            <v>0.50800000000000001</v>
          </cell>
          <cell r="I153">
            <v>14158.976000000001</v>
          </cell>
        </row>
        <row r="156">
          <cell r="C156">
            <v>31</v>
          </cell>
          <cell r="E156" t="str">
            <v>Subtotal A</v>
          </cell>
          <cell r="H156">
            <v>113.50808160471681</v>
          </cell>
          <cell r="I156">
            <v>3163697.2504866668</v>
          </cell>
        </row>
        <row r="157">
          <cell r="C157">
            <v>32</v>
          </cell>
          <cell r="E157" t="str">
            <v>General Conditions OH &amp; P</v>
          </cell>
          <cell r="F157">
            <v>0.23</v>
          </cell>
          <cell r="H157">
            <v>26.106858769084866</v>
          </cell>
          <cell r="I157">
            <v>727650.36761193338</v>
          </cell>
        </row>
        <row r="159">
          <cell r="E159" t="str">
            <v>Subtotal B</v>
          </cell>
          <cell r="H159">
            <v>139.61494037380169</v>
          </cell>
          <cell r="I159">
            <v>3891347.6180986003</v>
          </cell>
        </row>
        <row r="160">
          <cell r="C160">
            <v>33</v>
          </cell>
          <cell r="E160" t="str">
            <v>Local Sales Tax</v>
          </cell>
          <cell r="F160">
            <v>8.4000000000000005E-2</v>
          </cell>
          <cell r="H160">
            <v>11.727654991399342</v>
          </cell>
          <cell r="I160">
            <v>326873.19992028247</v>
          </cell>
        </row>
        <row r="162">
          <cell r="C162">
            <v>34</v>
          </cell>
          <cell r="E162" t="str">
            <v>Permits, Bonds &amp; Insurance</v>
          </cell>
          <cell r="F162">
            <v>2.5000000000000001E-2</v>
          </cell>
          <cell r="H162">
            <v>3.4903735093450421</v>
          </cell>
          <cell r="I162">
            <v>97283.690452465016</v>
          </cell>
        </row>
        <row r="164">
          <cell r="E164" t="str">
            <v>Subtotal C</v>
          </cell>
          <cell r="H164">
            <v>154.83296887454605</v>
          </cell>
          <cell r="I164">
            <v>4315504.5084713474</v>
          </cell>
        </row>
        <row r="165">
          <cell r="C165">
            <v>35</v>
          </cell>
          <cell r="E165" t="str">
            <v>Design Contingency</v>
          </cell>
          <cell r="F165">
            <v>0.2</v>
          </cell>
          <cell r="H165">
            <v>30.96659377490921</v>
          </cell>
          <cell r="I165">
            <v>863100.9016942695</v>
          </cell>
        </row>
        <row r="167">
          <cell r="E167" t="str">
            <v>Subtotal D</v>
          </cell>
          <cell r="H167">
            <v>185.79956264945528</v>
          </cell>
          <cell r="I167">
            <v>5178605.4101656172</v>
          </cell>
        </row>
        <row r="168">
          <cell r="C168">
            <v>36</v>
          </cell>
          <cell r="E168" t="str">
            <v>Escalation MOC June 2009</v>
          </cell>
          <cell r="F168">
            <v>0.12</v>
          </cell>
          <cell r="H168">
            <v>22.295947517934632</v>
          </cell>
          <cell r="I168">
            <v>621432.64921987406</v>
          </cell>
        </row>
        <row r="170">
          <cell r="E170" t="str">
            <v>Subtotal E</v>
          </cell>
          <cell r="H170">
            <v>208.0955101673899</v>
          </cell>
          <cell r="I170">
            <v>5800038.0593854915</v>
          </cell>
        </row>
        <row r="171">
          <cell r="C171">
            <v>37</v>
          </cell>
          <cell r="E171" t="str">
            <v>LEED</v>
          </cell>
          <cell r="F171">
            <v>0.02</v>
          </cell>
          <cell r="H171">
            <v>4.1619102033477988</v>
          </cell>
          <cell r="I171">
            <v>116000.76118770984</v>
          </cell>
        </row>
        <row r="173">
          <cell r="E173" t="str">
            <v>Subtoal F</v>
          </cell>
          <cell r="H173">
            <v>212.25742037073772</v>
          </cell>
          <cell r="I173">
            <v>5916038.8205732014</v>
          </cell>
        </row>
        <row r="174">
          <cell r="C174">
            <v>38</v>
          </cell>
          <cell r="E174" t="str">
            <v>Construction Contingency</v>
          </cell>
          <cell r="F174">
            <v>0.1</v>
          </cell>
          <cell r="H174">
            <v>21.225742037073772</v>
          </cell>
          <cell r="I174">
            <v>591603.88205732021</v>
          </cell>
        </row>
        <row r="176">
          <cell r="E176" t="str">
            <v>Subtotal H</v>
          </cell>
          <cell r="H176">
            <v>233.48316240781148</v>
          </cell>
          <cell r="I176">
            <v>6507642.7026305217</v>
          </cell>
        </row>
        <row r="177">
          <cell r="C177">
            <v>39</v>
          </cell>
          <cell r="E177" t="str">
            <v>Design/Engineering Fee</v>
          </cell>
          <cell r="F177">
            <v>0.1</v>
          </cell>
          <cell r="H177">
            <v>23.348316240781148</v>
          </cell>
          <cell r="I177">
            <v>650764.2702630522</v>
          </cell>
        </row>
        <row r="179">
          <cell r="C179">
            <v>40</v>
          </cell>
          <cell r="E179" t="str">
            <v>Total Cost</v>
          </cell>
          <cell r="H179">
            <v>256.83147864859262</v>
          </cell>
          <cell r="I179">
            <v>7158406.9728935743</v>
          </cell>
        </row>
        <row r="185">
          <cell r="C185">
            <v>51</v>
          </cell>
          <cell r="E185" t="str">
            <v>Civil</v>
          </cell>
          <cell r="I185">
            <v>1540939.4741866665</v>
          </cell>
        </row>
        <row r="186">
          <cell r="D186">
            <v>1</v>
          </cell>
          <cell r="E186" t="str">
            <v>Substructure</v>
          </cell>
          <cell r="H186">
            <v>503320.65818666667</v>
          </cell>
        </row>
        <row r="187">
          <cell r="D187">
            <v>2</v>
          </cell>
          <cell r="E187" t="str">
            <v>Superstructure</v>
          </cell>
          <cell r="H187">
            <v>1023459.84</v>
          </cell>
        </row>
        <row r="188">
          <cell r="D188">
            <v>16</v>
          </cell>
          <cell r="E188" t="str">
            <v>Building Sitework</v>
          </cell>
          <cell r="H188">
            <v>14158.976000000001</v>
          </cell>
        </row>
        <row r="190">
          <cell r="C190">
            <v>52</v>
          </cell>
          <cell r="E190" t="str">
            <v>Shell &amp; Core</v>
          </cell>
          <cell r="I190">
            <v>748583.92749999999</v>
          </cell>
        </row>
        <row r="191">
          <cell r="D191">
            <v>3</v>
          </cell>
          <cell r="E191" t="str">
            <v>Exterior Closure</v>
          </cell>
          <cell r="H191">
            <v>116184.08999999998</v>
          </cell>
        </row>
        <row r="192">
          <cell r="D192">
            <v>4</v>
          </cell>
          <cell r="E192" t="str">
            <v>Roofing</v>
          </cell>
          <cell r="H192">
            <v>181575.37999999998</v>
          </cell>
        </row>
        <row r="193">
          <cell r="D193">
            <v>5</v>
          </cell>
          <cell r="E193" t="str">
            <v>Interior Construction</v>
          </cell>
          <cell r="H193">
            <v>188439.552</v>
          </cell>
        </row>
        <row r="194">
          <cell r="D194">
            <v>6</v>
          </cell>
          <cell r="E194" t="str">
            <v>Interior Finishes</v>
          </cell>
          <cell r="H194">
            <v>48476.137499999997</v>
          </cell>
        </row>
        <row r="195">
          <cell r="D195">
            <v>7</v>
          </cell>
          <cell r="E195" t="str">
            <v>Conveying</v>
          </cell>
          <cell r="H195">
            <v>0</v>
          </cell>
        </row>
        <row r="196">
          <cell r="D196">
            <v>10</v>
          </cell>
          <cell r="E196" t="str">
            <v>Fire Protection</v>
          </cell>
          <cell r="H196">
            <v>86408.767999999996</v>
          </cell>
        </row>
        <row r="197">
          <cell r="D197">
            <v>15</v>
          </cell>
          <cell r="E197" t="str">
            <v>Special Construction</v>
          </cell>
          <cell r="H197">
            <v>127500</v>
          </cell>
        </row>
        <row r="199">
          <cell r="C199">
            <v>53</v>
          </cell>
          <cell r="E199" t="str">
            <v>Mechanical</v>
          </cell>
          <cell r="I199">
            <v>162261.296</v>
          </cell>
        </row>
        <row r="200">
          <cell r="D200">
            <v>8</v>
          </cell>
          <cell r="E200" t="str">
            <v>Plumbing</v>
          </cell>
          <cell r="H200">
            <v>35397.440000000002</v>
          </cell>
        </row>
        <row r="201">
          <cell r="D201">
            <v>9</v>
          </cell>
          <cell r="E201" t="str">
            <v>HVAC</v>
          </cell>
          <cell r="H201">
            <v>126863.856</v>
          </cell>
        </row>
        <row r="203">
          <cell r="C203">
            <v>54</v>
          </cell>
          <cell r="E203" t="str">
            <v>Electrical</v>
          </cell>
          <cell r="I203">
            <v>662640.07680000004</v>
          </cell>
        </row>
        <row r="204">
          <cell r="D204">
            <v>11</v>
          </cell>
          <cell r="E204" t="str">
            <v>Electrical</v>
          </cell>
          <cell r="H204">
            <v>436096.4608</v>
          </cell>
        </row>
        <row r="205">
          <cell r="D205">
            <v>12</v>
          </cell>
          <cell r="E205" t="str">
            <v>Electrical Systems</v>
          </cell>
          <cell r="H205">
            <v>226543.61600000001</v>
          </cell>
        </row>
        <row r="207">
          <cell r="C207">
            <v>55</v>
          </cell>
          <cell r="E207" t="str">
            <v>Furnishing</v>
          </cell>
          <cell r="I207">
            <v>49272.476000000002</v>
          </cell>
        </row>
        <row r="208">
          <cell r="D208">
            <v>13</v>
          </cell>
          <cell r="E208" t="str">
            <v xml:space="preserve">Equipment </v>
          </cell>
          <cell r="H208">
            <v>35113.5</v>
          </cell>
        </row>
        <row r="209">
          <cell r="D209">
            <v>14</v>
          </cell>
          <cell r="E209" t="str">
            <v>Furnishings</v>
          </cell>
          <cell r="H209">
            <v>0</v>
          </cell>
        </row>
        <row r="210">
          <cell r="D210">
            <v>17</v>
          </cell>
          <cell r="E210" t="str">
            <v>Landscaping</v>
          </cell>
          <cell r="H210">
            <v>14158.976000000001</v>
          </cell>
        </row>
        <row r="212">
          <cell r="C212">
            <v>56</v>
          </cell>
          <cell r="E212" t="str">
            <v>General Conditions &amp; Contingency</v>
          </cell>
          <cell r="I212">
            <v>3343945.4521438545</v>
          </cell>
        </row>
        <row r="213">
          <cell r="D213">
            <v>32</v>
          </cell>
          <cell r="E213" t="str">
            <v>General Conditions OH &amp; P</v>
          </cell>
          <cell r="H213">
            <v>727650.36761193338</v>
          </cell>
        </row>
        <row r="214">
          <cell r="D214">
            <v>33</v>
          </cell>
          <cell r="E214" t="str">
            <v>Local Sales Tax</v>
          </cell>
          <cell r="H214">
            <v>326873.19992028247</v>
          </cell>
        </row>
        <row r="215">
          <cell r="D215">
            <v>34</v>
          </cell>
          <cell r="E215" t="str">
            <v>Permits, Bonds &amp; Insurance</v>
          </cell>
          <cell r="H215">
            <v>97283.690452465016</v>
          </cell>
        </row>
        <row r="216">
          <cell r="D216">
            <v>35</v>
          </cell>
          <cell r="E216" t="str">
            <v>Design Contingency</v>
          </cell>
          <cell r="H216">
            <v>863100.9016942695</v>
          </cell>
        </row>
        <row r="217">
          <cell r="D217">
            <v>36</v>
          </cell>
          <cell r="E217" t="str">
            <v>Escalation MOC June 2009</v>
          </cell>
          <cell r="H217">
            <v>621432.64921987406</v>
          </cell>
        </row>
        <row r="218">
          <cell r="D218">
            <v>37</v>
          </cell>
          <cell r="E218" t="str">
            <v>LEED</v>
          </cell>
          <cell r="H218">
            <v>116000.76118770984</v>
          </cell>
        </row>
        <row r="219">
          <cell r="D219">
            <v>38</v>
          </cell>
          <cell r="E219" t="str">
            <v>Construction Contingency</v>
          </cell>
          <cell r="H219">
            <v>591603.88205732021</v>
          </cell>
        </row>
        <row r="221">
          <cell r="C221">
            <v>57</v>
          </cell>
          <cell r="E221" t="str">
            <v>Design/Engineering Fee</v>
          </cell>
          <cell r="I221">
            <v>650764.2702630522</v>
          </cell>
        </row>
        <row r="222">
          <cell r="D222">
            <v>39</v>
          </cell>
          <cell r="E222" t="str">
            <v>Design/Engineering Fee</v>
          </cell>
          <cell r="H222">
            <v>650764.2702630522</v>
          </cell>
        </row>
        <row r="224">
          <cell r="H224">
            <v>7158406.9728935743</v>
          </cell>
          <cell r="I224">
            <v>7158406.9728935733</v>
          </cell>
        </row>
        <row r="225">
          <cell r="H225" t="str">
            <v>OK</v>
          </cell>
          <cell r="I225" t="str">
            <v>OK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/>
      <sheetData sheetId="10"/>
      <sheetData sheetId="11" refreshError="1">
        <row r="3">
          <cell r="D3" t="str">
            <v>New Turbines</v>
          </cell>
          <cell r="E3">
            <v>411918.4</v>
          </cell>
          <cell r="F3">
            <v>370358.8</v>
          </cell>
          <cell r="G3">
            <v>344087.2</v>
          </cell>
          <cell r="H3">
            <v>152119.1</v>
          </cell>
          <cell r="I3">
            <v>44211.8</v>
          </cell>
          <cell r="J3">
            <v>65110.3</v>
          </cell>
          <cell r="K3">
            <v>695084.7</v>
          </cell>
          <cell r="L3">
            <v>865240.8</v>
          </cell>
          <cell r="M3">
            <v>1058853.3999999999</v>
          </cell>
          <cell r="N3">
            <v>1394295.8</v>
          </cell>
          <cell r="O3">
            <v>982691.7</v>
          </cell>
          <cell r="P3">
            <v>899082.1</v>
          </cell>
        </row>
        <row r="4">
          <cell r="D4" t="str">
            <v>Colstrip 1&amp;2</v>
          </cell>
          <cell r="E4">
            <v>1011118.3</v>
          </cell>
          <cell r="F4">
            <v>913268.2</v>
          </cell>
          <cell r="G4">
            <v>1011118.3</v>
          </cell>
          <cell r="H4">
            <v>878330.4</v>
          </cell>
          <cell r="I4">
            <v>537748.30000000005</v>
          </cell>
          <cell r="J4">
            <v>619351.19999999995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1502210.4</v>
          </cell>
          <cell r="F5">
            <v>1356835.2</v>
          </cell>
          <cell r="G5">
            <v>921295.2</v>
          </cell>
          <cell r="H5">
            <v>723673.5</v>
          </cell>
          <cell r="I5">
            <v>1406904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3370940.2373833801</v>
          </cell>
          <cell r="F6">
            <v>2990430.0593619202</v>
          </cell>
          <cell r="G6">
            <v>3264615.20652476</v>
          </cell>
          <cell r="H6">
            <v>2565083.6710455702</v>
          </cell>
          <cell r="I6">
            <v>2071943.7297099</v>
          </cell>
          <cell r="J6">
            <v>2269514.7588315201</v>
          </cell>
          <cell r="K6">
            <v>3622147.63539617</v>
          </cell>
          <cell r="L6">
            <v>3894503.07977683</v>
          </cell>
          <cell r="M6">
            <v>3851761.3834458501</v>
          </cell>
          <cell r="N6">
            <v>3765543.64583212</v>
          </cell>
          <cell r="O6">
            <v>3425510.3199360101</v>
          </cell>
          <cell r="P6">
            <v>3389330.1502818</v>
          </cell>
        </row>
        <row r="7">
          <cell r="D7" t="str">
            <v>CT Total Fuel for Load</v>
          </cell>
          <cell r="E7">
            <v>900650.5</v>
          </cell>
          <cell r="F7">
            <v>816320.4</v>
          </cell>
          <cell r="G7">
            <v>698844.6</v>
          </cell>
          <cell r="H7">
            <v>338325.4</v>
          </cell>
          <cell r="I7">
            <v>0</v>
          </cell>
          <cell r="J7">
            <v>80498.399999999994</v>
          </cell>
          <cell r="K7">
            <v>2167492</v>
          </cell>
          <cell r="L7">
            <v>2902999.7</v>
          </cell>
          <cell r="M7">
            <v>3743705.4</v>
          </cell>
          <cell r="N7">
            <v>5289093.4000000004</v>
          </cell>
          <cell r="O7">
            <v>3360040.8</v>
          </cell>
          <cell r="P7">
            <v>2783205.2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164500</v>
          </cell>
          <cell r="F9">
            <v>144100</v>
          </cell>
          <cell r="G9">
            <v>129600</v>
          </cell>
          <cell r="H9">
            <v>115600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86800</v>
          </cell>
          <cell r="N9">
            <v>104800</v>
          </cell>
          <cell r="O9">
            <v>139900</v>
          </cell>
          <cell r="P9">
            <v>189400</v>
          </cell>
        </row>
        <row r="10">
          <cell r="D10" t="str">
            <v>BPA Snohomish Conservation</v>
          </cell>
          <cell r="E10">
            <v>310600</v>
          </cell>
          <cell r="F10">
            <v>281900</v>
          </cell>
          <cell r="G10">
            <v>310600</v>
          </cell>
          <cell r="H10">
            <v>302800</v>
          </cell>
          <cell r="I10">
            <v>310600</v>
          </cell>
          <cell r="J10">
            <v>300100</v>
          </cell>
          <cell r="K10">
            <v>310600</v>
          </cell>
          <cell r="L10">
            <v>313200</v>
          </cell>
          <cell r="M10">
            <v>297500</v>
          </cell>
          <cell r="N10">
            <v>313200</v>
          </cell>
          <cell r="O10">
            <v>300100</v>
          </cell>
          <cell r="P10">
            <v>308000</v>
          </cell>
        </row>
        <row r="11">
          <cell r="D11" t="str">
            <v>Capacity Purchase</v>
          </cell>
          <cell r="E11">
            <v>1643761</v>
          </cell>
          <cell r="F11">
            <v>1543261</v>
          </cell>
          <cell r="G11">
            <v>718300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2619761</v>
          </cell>
          <cell r="P11">
            <v>3901761</v>
          </cell>
        </row>
        <row r="12">
          <cell r="D12" t="str">
            <v>CSPE</v>
          </cell>
          <cell r="E12">
            <v>0</v>
          </cell>
          <cell r="F12">
            <v>0</v>
          </cell>
          <cell r="G12">
            <v>0</v>
          </cell>
        </row>
        <row r="13">
          <cell r="D13" t="str">
            <v>Mid-Columbia</v>
          </cell>
          <cell r="E13">
            <v>5919207.4006818654</v>
          </cell>
          <cell r="F13">
            <v>5833285.5704054506</v>
          </cell>
          <cell r="G13">
            <v>7003827.6602652092</v>
          </cell>
          <cell r="H13">
            <v>6007029.2470523799</v>
          </cell>
          <cell r="I13">
            <v>7264500.7798634181</v>
          </cell>
          <cell r="J13">
            <v>18673362.797216538</v>
          </cell>
          <cell r="K13">
            <v>5935161.583685115</v>
          </cell>
          <cell r="L13">
            <v>6263462.6582967173</v>
          </cell>
          <cell r="M13">
            <v>5624115.019626379</v>
          </cell>
          <cell r="N13">
            <v>5484387.7208060818</v>
          </cell>
          <cell r="O13">
            <v>5903328.2998628253</v>
          </cell>
          <cell r="P13">
            <v>11950850.683238013</v>
          </cell>
        </row>
        <row r="14">
          <cell r="D14" t="str">
            <v>MPC Firm Contract</v>
          </cell>
          <cell r="E14">
            <v>2820480.8</v>
          </cell>
          <cell r="F14">
            <v>2790652.8</v>
          </cell>
          <cell r="G14">
            <v>2694862.8</v>
          </cell>
          <cell r="H14">
            <v>2651859.7999999998</v>
          </cell>
          <cell r="I14">
            <v>2809869.8</v>
          </cell>
          <cell r="J14">
            <v>2822083.8</v>
          </cell>
          <cell r="K14">
            <v>2833000.8</v>
          </cell>
          <cell r="L14">
            <v>2832264.8</v>
          </cell>
          <cell r="M14">
            <v>2819849.8</v>
          </cell>
          <cell r="N14">
            <v>2830662.8</v>
          </cell>
          <cell r="O14">
            <v>2818408.8</v>
          </cell>
          <cell r="P14">
            <v>2829422.8</v>
          </cell>
        </row>
        <row r="15">
          <cell r="D15" t="str">
            <v>North Wasco</v>
          </cell>
          <cell r="E15">
            <v>226700</v>
          </cell>
          <cell r="F15">
            <v>219800</v>
          </cell>
          <cell r="G15">
            <v>265500</v>
          </cell>
          <cell r="H15">
            <v>142400</v>
          </cell>
          <cell r="I15">
            <v>151800</v>
          </cell>
          <cell r="J15">
            <v>146700</v>
          </cell>
          <cell r="K15">
            <v>156900</v>
          </cell>
          <cell r="L15">
            <v>155700</v>
          </cell>
          <cell r="M15">
            <v>278500</v>
          </cell>
          <cell r="N15">
            <v>290700</v>
          </cell>
          <cell r="O15">
            <v>271000</v>
          </cell>
          <cell r="P15">
            <v>152400</v>
          </cell>
        </row>
        <row r="16">
          <cell r="D16" t="str">
            <v>PG&amp;E Exchange Storage Acctg</v>
          </cell>
          <cell r="E16">
            <v>3331600</v>
          </cell>
          <cell r="F16">
            <v>3010000</v>
          </cell>
          <cell r="G16">
            <v>0</v>
          </cell>
          <cell r="H16">
            <v>0</v>
          </cell>
          <cell r="I16">
            <v>0</v>
          </cell>
          <cell r="J16">
            <v>-409100</v>
          </cell>
          <cell r="K16">
            <v>-2523000</v>
          </cell>
          <cell r="L16">
            <v>-6684400</v>
          </cell>
          <cell r="M16">
            <v>-5311300</v>
          </cell>
          <cell r="N16">
            <v>0</v>
          </cell>
          <cell r="O16">
            <v>3398100</v>
          </cell>
          <cell r="P16">
            <v>5188100</v>
          </cell>
        </row>
        <row r="17">
          <cell r="D17" t="str">
            <v>PPL Contract 15 yr</v>
          </cell>
          <cell r="E17">
            <v>5005948</v>
          </cell>
          <cell r="F17">
            <v>4809028</v>
          </cell>
          <cell r="G17">
            <v>5002582</v>
          </cell>
          <cell r="H17">
            <v>4633492</v>
          </cell>
          <cell r="I17">
            <v>4608544</v>
          </cell>
          <cell r="J17">
            <v>4574560</v>
          </cell>
          <cell r="K17">
            <v>4934614</v>
          </cell>
          <cell r="L17">
            <v>4800752</v>
          </cell>
          <cell r="M17">
            <v>4845986</v>
          </cell>
          <cell r="N17">
            <v>5075431</v>
          </cell>
        </row>
        <row r="18">
          <cell r="D18" t="str">
            <v>QF Koma Kulshan Hydro</v>
          </cell>
          <cell r="E18">
            <v>121324.4</v>
          </cell>
          <cell r="F18">
            <v>9952.4</v>
          </cell>
          <cell r="G18">
            <v>37639.5</v>
          </cell>
          <cell r="H18">
            <v>101020.5</v>
          </cell>
          <cell r="I18">
            <v>268140.79999999999</v>
          </cell>
          <cell r="J18">
            <v>649798.80000000005</v>
          </cell>
          <cell r="K18">
            <v>511552</v>
          </cell>
          <cell r="L18">
            <v>249242</v>
          </cell>
          <cell r="M18">
            <v>84612.800000000003</v>
          </cell>
          <cell r="N18">
            <v>130730.2</v>
          </cell>
          <cell r="O18">
            <v>296733.59999999998</v>
          </cell>
          <cell r="P18">
            <v>200792.9</v>
          </cell>
        </row>
        <row r="19">
          <cell r="D19" t="str">
            <v>QF March Point Cogen Phase 1</v>
          </cell>
          <cell r="E19">
            <v>3856236.1</v>
          </cell>
          <cell r="F19">
            <v>3408265.5</v>
          </cell>
          <cell r="G19">
            <v>3856236.1</v>
          </cell>
          <cell r="H19">
            <v>2579943.1</v>
          </cell>
          <cell r="I19">
            <v>2178598.7999999998</v>
          </cell>
          <cell r="J19">
            <v>2669091.1</v>
          </cell>
          <cell r="K19">
            <v>2758060.8</v>
          </cell>
          <cell r="L19">
            <v>2704572</v>
          </cell>
          <cell r="M19">
            <v>3731841.4</v>
          </cell>
          <cell r="N19">
            <v>3856236.1</v>
          </cell>
          <cell r="O19">
            <v>3731841.4</v>
          </cell>
          <cell r="P19">
            <v>3856236.1</v>
          </cell>
        </row>
        <row r="20">
          <cell r="D20" t="str">
            <v>QF March Point Cogen Phase 2</v>
          </cell>
          <cell r="E20">
            <v>2710446.6</v>
          </cell>
          <cell r="F20">
            <v>2429709.7000000002</v>
          </cell>
          <cell r="G20">
            <v>2743890.5</v>
          </cell>
          <cell r="H20">
            <v>2082557.8</v>
          </cell>
          <cell r="I20">
            <v>1960919.3</v>
          </cell>
          <cell r="J20">
            <v>2185705.7000000002</v>
          </cell>
          <cell r="K20">
            <v>2267192.1</v>
          </cell>
          <cell r="L20">
            <v>2260928</v>
          </cell>
          <cell r="M20">
            <v>2770483.9</v>
          </cell>
          <cell r="N20">
            <v>2894028.5</v>
          </cell>
          <cell r="O20">
            <v>2700476.4</v>
          </cell>
          <cell r="P20">
            <v>2757416.2</v>
          </cell>
        </row>
        <row r="21">
          <cell r="D21" t="str">
            <v>QF Port Townsend Hydro</v>
          </cell>
          <cell r="E21">
            <v>8363.7000000000007</v>
          </cell>
          <cell r="F21">
            <v>7198.6</v>
          </cell>
          <cell r="G21">
            <v>6979.9</v>
          </cell>
          <cell r="H21">
            <v>5651.5</v>
          </cell>
          <cell r="I21">
            <v>4926.8</v>
          </cell>
          <cell r="J21">
            <v>5548.4</v>
          </cell>
          <cell r="K21">
            <v>7065.6</v>
          </cell>
          <cell r="L21">
            <v>8242.1</v>
          </cell>
          <cell r="M21">
            <v>5804</v>
          </cell>
          <cell r="N21">
            <v>4936.3</v>
          </cell>
          <cell r="O21">
            <v>5002.3999999999996</v>
          </cell>
          <cell r="P21">
            <v>5550.4</v>
          </cell>
        </row>
        <row r="22">
          <cell r="D22" t="str">
            <v>QF Shipp Hutch Creek</v>
          </cell>
          <cell r="E22">
            <v>5493.1</v>
          </cell>
          <cell r="F22">
            <v>0</v>
          </cell>
          <cell r="G22">
            <v>2192.5</v>
          </cell>
          <cell r="H22">
            <v>3706.7</v>
          </cell>
          <cell r="I22">
            <v>5664.9</v>
          </cell>
          <cell r="J22">
            <v>10116.9</v>
          </cell>
          <cell r="K22">
            <v>7634.1</v>
          </cell>
          <cell r="L22">
            <v>7607.9</v>
          </cell>
          <cell r="M22">
            <v>0</v>
          </cell>
          <cell r="N22">
            <v>1134.2</v>
          </cell>
          <cell r="O22">
            <v>8583.4</v>
          </cell>
          <cell r="P22">
            <v>2611.5</v>
          </cell>
        </row>
        <row r="23">
          <cell r="D23" t="str">
            <v>QF PERC Puyallup</v>
          </cell>
          <cell r="E23">
            <v>76703.600000000006</v>
          </cell>
          <cell r="F23">
            <v>70152.100000000006</v>
          </cell>
          <cell r="G23">
            <v>73610.8</v>
          </cell>
          <cell r="H23">
            <v>60795.3</v>
          </cell>
          <cell r="I23">
            <v>59394.7</v>
          </cell>
          <cell r="J23">
            <v>58534.9</v>
          </cell>
          <cell r="K23">
            <v>71394.399999999994</v>
          </cell>
          <cell r="L23">
            <v>75496.2</v>
          </cell>
          <cell r="M23">
            <v>76480.600000000006</v>
          </cell>
          <cell r="N23">
            <v>79299.3</v>
          </cell>
          <cell r="O23">
            <v>77030.899999999994</v>
          </cell>
          <cell r="P23">
            <v>78061.3</v>
          </cell>
        </row>
        <row r="24">
          <cell r="D24" t="str">
            <v>QF Spokane MSW</v>
          </cell>
          <cell r="E24">
            <v>1290503.2</v>
          </cell>
          <cell r="F24">
            <v>827732.3</v>
          </cell>
          <cell r="G24">
            <v>1328254.1000000001</v>
          </cell>
          <cell r="H24">
            <v>821873.7</v>
          </cell>
          <cell r="I24">
            <v>770446.9</v>
          </cell>
          <cell r="J24">
            <v>783303.6</v>
          </cell>
          <cell r="K24">
            <v>758163.1</v>
          </cell>
          <cell r="L24">
            <v>811690.2</v>
          </cell>
          <cell r="M24">
            <v>1319307.3999999999</v>
          </cell>
          <cell r="N24">
            <v>1063032.3</v>
          </cell>
          <cell r="O24">
            <v>1312703.3</v>
          </cell>
          <cell r="P24">
            <v>1351526.7</v>
          </cell>
        </row>
        <row r="25">
          <cell r="D25" t="str">
            <v>QF Sumas</v>
          </cell>
          <cell r="E25">
            <v>6921465.7000000002</v>
          </cell>
          <cell r="F25">
            <v>6091341.2000000002</v>
          </cell>
          <cell r="G25">
            <v>6917109.4000000004</v>
          </cell>
          <cell r="H25">
            <v>3934434.4</v>
          </cell>
          <cell r="I25">
            <v>3873968.6</v>
          </cell>
          <cell r="J25">
            <v>3435414.8</v>
          </cell>
          <cell r="K25">
            <v>5107774.2</v>
          </cell>
          <cell r="L25">
            <v>5404617.5999999996</v>
          </cell>
          <cell r="M25">
            <v>7485468.7000000002</v>
          </cell>
          <cell r="N25">
            <v>7534459.7999999998</v>
          </cell>
          <cell r="O25">
            <v>6822689.7999999998</v>
          </cell>
          <cell r="P25">
            <v>6843202.7999999998</v>
          </cell>
        </row>
        <row r="26">
          <cell r="D26" t="str">
            <v>QF Sygitowicz</v>
          </cell>
          <cell r="E26">
            <v>11587.5</v>
          </cell>
          <cell r="F26">
            <v>12926.5</v>
          </cell>
          <cell r="G26">
            <v>13132.5</v>
          </cell>
          <cell r="H26">
            <v>9373</v>
          </cell>
          <cell r="I26">
            <v>4120</v>
          </cell>
          <cell r="J26">
            <v>1802.5</v>
          </cell>
          <cell r="K26">
            <v>669.5</v>
          </cell>
          <cell r="L26">
            <v>51.5</v>
          </cell>
          <cell r="M26">
            <v>360.5</v>
          </cell>
          <cell r="N26">
            <v>2523.5</v>
          </cell>
          <cell r="O26">
            <v>6077</v>
          </cell>
          <cell r="P26">
            <v>10557.5</v>
          </cell>
        </row>
        <row r="27">
          <cell r="D27" t="str">
            <v>QF Tenaska</v>
          </cell>
          <cell r="E27">
            <v>11192767.199999999</v>
          </cell>
          <cell r="F27">
            <v>9875802.9000000004</v>
          </cell>
          <cell r="G27">
            <v>10832995</v>
          </cell>
          <cell r="H27">
            <v>8996303.1999999993</v>
          </cell>
          <cell r="I27">
            <v>980007.2</v>
          </cell>
          <cell r="J27">
            <v>8475232.6999999993</v>
          </cell>
          <cell r="K27">
            <v>11055821.1</v>
          </cell>
          <cell r="L27">
            <v>11683312.6</v>
          </cell>
          <cell r="M27">
            <v>11488916.5</v>
          </cell>
          <cell r="N27">
            <v>11453445.699999999</v>
          </cell>
          <cell r="O27">
            <v>11069403.199999999</v>
          </cell>
          <cell r="P27">
            <v>11223437.5</v>
          </cell>
        </row>
        <row r="28">
          <cell r="D28" t="str">
            <v>QF Twin Falls</v>
          </cell>
          <cell r="E28">
            <v>568595.5</v>
          </cell>
          <cell r="F28">
            <v>512372.7</v>
          </cell>
          <cell r="G28">
            <v>507027.3</v>
          </cell>
          <cell r="H28">
            <v>606784.1</v>
          </cell>
          <cell r="I28">
            <v>839734.1</v>
          </cell>
          <cell r="J28">
            <v>726668.2</v>
          </cell>
          <cell r="K28">
            <v>309354.5</v>
          </cell>
          <cell r="L28">
            <v>43186.400000000001</v>
          </cell>
          <cell r="M28">
            <v>14175</v>
          </cell>
          <cell r="N28">
            <v>145002.29999999999</v>
          </cell>
          <cell r="O28">
            <v>368795.5</v>
          </cell>
          <cell r="P28">
            <v>604288.6</v>
          </cell>
        </row>
        <row r="29">
          <cell r="D29" t="str">
            <v>QF Weeks Falls</v>
          </cell>
          <cell r="E29">
            <v>86835</v>
          </cell>
          <cell r="F29">
            <v>89125.9</v>
          </cell>
          <cell r="G29">
            <v>77757.3</v>
          </cell>
          <cell r="H29">
            <v>104026.4</v>
          </cell>
          <cell r="I29">
            <v>160430.5</v>
          </cell>
          <cell r="J29">
            <v>142217.70000000001</v>
          </cell>
          <cell r="K29">
            <v>56749.1</v>
          </cell>
          <cell r="L29">
            <v>21259.1</v>
          </cell>
          <cell r="M29">
            <v>868.6</v>
          </cell>
          <cell r="N29">
            <v>25591.4</v>
          </cell>
          <cell r="O29">
            <v>68860.899999999994</v>
          </cell>
          <cell r="P29">
            <v>106851.8</v>
          </cell>
        </row>
        <row r="30">
          <cell r="D30" t="str">
            <v>Supplemental Entitl Cap</v>
          </cell>
          <cell r="E30">
            <v>8000</v>
          </cell>
          <cell r="F30">
            <v>8000</v>
          </cell>
          <cell r="G30">
            <v>8000</v>
          </cell>
        </row>
        <row r="31">
          <cell r="D31" t="str">
            <v>WNP-3 BPA Exchange Power</v>
          </cell>
          <cell r="E31">
            <v>2251800</v>
          </cell>
          <cell r="F31">
            <v>2034700</v>
          </cell>
          <cell r="G31">
            <v>1111700</v>
          </cell>
          <cell r="H31">
            <v>1076700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2201200</v>
          </cell>
          <cell r="P31">
            <v>2274300</v>
          </cell>
        </row>
        <row r="32">
          <cell r="D32" t="str">
            <v>WWP Contract 15 yr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 t="str">
            <v>WNP3 Return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 t="str">
            <v>Secondary Purchase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Secondary Sales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Broker Fees</v>
          </cell>
          <cell r="E36">
            <v>23237.833333333299</v>
          </cell>
          <cell r="F36">
            <v>23237.833333333299</v>
          </cell>
          <cell r="G36">
            <v>23237.833333333299</v>
          </cell>
          <cell r="H36">
            <v>23237.833333333299</v>
          </cell>
          <cell r="I36">
            <v>23237.833333333299</v>
          </cell>
          <cell r="J36">
            <v>23237.833333333299</v>
          </cell>
          <cell r="K36">
            <v>23237.833333333299</v>
          </cell>
          <cell r="L36">
            <v>23237.833333333299</v>
          </cell>
          <cell r="M36">
            <v>23237.833333333299</v>
          </cell>
          <cell r="N36">
            <v>23237.833333333299</v>
          </cell>
          <cell r="O36">
            <v>23237.833333333299</v>
          </cell>
          <cell r="P36">
            <v>23237.833333333299</v>
          </cell>
        </row>
        <row r="37">
          <cell r="D37" t="str">
            <v>Interchange</v>
          </cell>
          <cell r="E37">
            <v>-350000</v>
          </cell>
          <cell r="F37">
            <v>-350000</v>
          </cell>
          <cell r="G37">
            <v>-350000</v>
          </cell>
          <cell r="H37">
            <v>-350000</v>
          </cell>
          <cell r="I37">
            <v>-350000</v>
          </cell>
          <cell r="J37">
            <v>-350000</v>
          </cell>
          <cell r="K37">
            <v>-350000</v>
          </cell>
          <cell r="L37">
            <v>-350000</v>
          </cell>
          <cell r="M37">
            <v>-350000</v>
          </cell>
          <cell r="N37">
            <v>-350000</v>
          </cell>
          <cell r="O37">
            <v>-350000</v>
          </cell>
          <cell r="P37">
            <v>-350000</v>
          </cell>
        </row>
        <row r="38">
          <cell r="D38" t="str">
            <v>Wheeling by Others</v>
          </cell>
          <cell r="E38">
            <v>3264587.78</v>
          </cell>
          <cell r="F38">
            <v>3373572.94</v>
          </cell>
          <cell r="G38">
            <v>3264346.28</v>
          </cell>
          <cell r="H38">
            <v>3306435.57</v>
          </cell>
          <cell r="I38">
            <v>3276770.3149999999</v>
          </cell>
          <cell r="J38">
            <v>3261664.62</v>
          </cell>
          <cell r="K38">
            <v>3444121.7749999999</v>
          </cell>
          <cell r="L38">
            <v>3614644.63</v>
          </cell>
          <cell r="M38">
            <v>3661700.07</v>
          </cell>
          <cell r="N38">
            <v>3439359.057</v>
          </cell>
          <cell r="O38">
            <v>3455758.2804999999</v>
          </cell>
          <cell r="P38">
            <v>3394513.0085</v>
          </cell>
        </row>
        <row r="39">
          <cell r="D39" t="str">
            <v>Colstrip 1&amp;2 Fixed Coal</v>
          </cell>
          <cell r="E39">
            <v>215252.7</v>
          </cell>
          <cell r="F39">
            <v>215252.7</v>
          </cell>
          <cell r="G39">
            <v>215252.7</v>
          </cell>
          <cell r="H39">
            <v>215252.7</v>
          </cell>
          <cell r="I39">
            <v>215252.7</v>
          </cell>
          <cell r="J39">
            <v>215252.7</v>
          </cell>
          <cell r="K39">
            <v>215252.7</v>
          </cell>
          <cell r="L39">
            <v>215252.7</v>
          </cell>
          <cell r="M39">
            <v>215252.7</v>
          </cell>
          <cell r="N39">
            <v>215252.7</v>
          </cell>
          <cell r="O39">
            <v>215252.7</v>
          </cell>
          <cell r="P39">
            <v>215252.7</v>
          </cell>
        </row>
        <row r="40">
          <cell r="D40" t="str">
            <v>Colstrip 3&amp;4 Fixed Coal</v>
          </cell>
          <cell r="E40">
            <v>284082.40000000002</v>
          </cell>
          <cell r="F40">
            <v>284082.40000000002</v>
          </cell>
          <cell r="G40">
            <v>284082.40000000002</v>
          </cell>
          <cell r="H40">
            <v>284082.40000000002</v>
          </cell>
          <cell r="I40">
            <v>284082.40000000002</v>
          </cell>
          <cell r="J40">
            <v>284082.40000000002</v>
          </cell>
          <cell r="K40">
            <v>284082.40000000002</v>
          </cell>
          <cell r="L40">
            <v>284082.40000000002</v>
          </cell>
          <cell r="M40">
            <v>284082.40000000002</v>
          </cell>
          <cell r="N40">
            <v>284082.40000000002</v>
          </cell>
          <cell r="O40">
            <v>284082.40000000002</v>
          </cell>
          <cell r="P40">
            <v>284082.40000000002</v>
          </cell>
        </row>
        <row r="41">
          <cell r="D41" t="str">
            <v>New Turbines Fixed Fuel</v>
          </cell>
          <cell r="E41">
            <v>13729</v>
          </cell>
          <cell r="F41">
            <v>13729</v>
          </cell>
          <cell r="G41">
            <v>13729</v>
          </cell>
          <cell r="H41">
            <v>13729</v>
          </cell>
          <cell r="I41">
            <v>13729</v>
          </cell>
          <cell r="J41">
            <v>13729</v>
          </cell>
          <cell r="K41">
            <v>13729</v>
          </cell>
          <cell r="L41">
            <v>13729</v>
          </cell>
          <cell r="M41">
            <v>13729</v>
          </cell>
          <cell r="N41">
            <v>13729</v>
          </cell>
          <cell r="O41">
            <v>13729</v>
          </cell>
          <cell r="P41">
            <v>13729</v>
          </cell>
        </row>
        <row r="42">
          <cell r="D42" t="str">
            <v>CT Pipeline</v>
          </cell>
          <cell r="E42">
            <v>127928.2</v>
          </cell>
          <cell r="F42">
            <v>127928.2</v>
          </cell>
          <cell r="G42">
            <v>127928.2</v>
          </cell>
          <cell r="H42">
            <v>127928.2</v>
          </cell>
          <cell r="I42">
            <v>127928.2</v>
          </cell>
          <cell r="J42">
            <v>127928.2</v>
          </cell>
          <cell r="K42">
            <v>127928.2</v>
          </cell>
          <cell r="L42">
            <v>127928.2</v>
          </cell>
          <cell r="M42">
            <v>127928.2</v>
          </cell>
          <cell r="N42">
            <v>127928.2</v>
          </cell>
          <cell r="O42">
            <v>127928.2</v>
          </cell>
          <cell r="P42">
            <v>127928.2</v>
          </cell>
        </row>
        <row r="43">
          <cell r="D43" t="str">
            <v>Shaping &amp; Transmission Arb</v>
          </cell>
          <cell r="E43">
            <v>-333333</v>
          </cell>
          <cell r="F43">
            <v>-333333</v>
          </cell>
          <cell r="G43">
            <v>-333333</v>
          </cell>
          <cell r="H43">
            <v>-333333</v>
          </cell>
          <cell r="I43">
            <v>-333333</v>
          </cell>
          <cell r="J43">
            <v>-333333</v>
          </cell>
          <cell r="K43">
            <v>-333333</v>
          </cell>
          <cell r="L43">
            <v>-333333</v>
          </cell>
          <cell r="M43">
            <v>-333333</v>
          </cell>
          <cell r="N43">
            <v>-333333</v>
          </cell>
          <cell r="O43">
            <v>-333333</v>
          </cell>
          <cell r="P43">
            <v>-333333</v>
          </cell>
        </row>
        <row r="44">
          <cell r="D44" t="str">
            <v>MEGA Benefits</v>
          </cell>
          <cell r="E44">
            <v>11979.166666666701</v>
          </cell>
          <cell r="F44">
            <v>11979.166666666701</v>
          </cell>
          <cell r="G44">
            <v>11979.166666666701</v>
          </cell>
          <cell r="H44">
            <v>11979.166666666701</v>
          </cell>
          <cell r="I44">
            <v>11979.166666666701</v>
          </cell>
          <cell r="J44">
            <v>11979.166666666701</v>
          </cell>
          <cell r="K44">
            <v>11979.166666666701</v>
          </cell>
          <cell r="L44">
            <v>11979.166666666701</v>
          </cell>
          <cell r="M44">
            <v>11979.166666666701</v>
          </cell>
          <cell r="N44">
            <v>11979.166666666701</v>
          </cell>
          <cell r="O44">
            <v>11979.166666666701</v>
          </cell>
          <cell r="P44">
            <v>11979.166666666701</v>
          </cell>
        </row>
        <row r="45">
          <cell r="D45" t="str">
            <v>Hedging Costs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 t="str">
            <v>Contract Restructure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 t="str">
            <v>Douglas Settlement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-3844895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BEP Amort</v>
          </cell>
          <cell r="E48">
            <v>293885</v>
          </cell>
          <cell r="F48">
            <v>293885</v>
          </cell>
          <cell r="G48">
            <v>293885</v>
          </cell>
          <cell r="H48">
            <v>293885</v>
          </cell>
          <cell r="I48">
            <v>293885</v>
          </cell>
          <cell r="J48">
            <v>293885</v>
          </cell>
          <cell r="K48">
            <v>293885</v>
          </cell>
          <cell r="L48">
            <v>293885</v>
          </cell>
          <cell r="M48">
            <v>293885</v>
          </cell>
          <cell r="N48">
            <v>293885</v>
          </cell>
          <cell r="O48">
            <v>293885</v>
          </cell>
          <cell r="P48">
            <v>293885</v>
          </cell>
        </row>
        <row r="49">
          <cell r="D49" t="str">
            <v>Other Power Costs</v>
          </cell>
          <cell r="E49">
            <v>590706.53333333298</v>
          </cell>
          <cell r="F49">
            <v>590706.53333333298</v>
          </cell>
          <cell r="G49">
            <v>590706.53333333298</v>
          </cell>
          <cell r="H49">
            <v>590706.53333333298</v>
          </cell>
          <cell r="I49">
            <v>590706.53333333298</v>
          </cell>
          <cell r="J49">
            <v>590706.53333333298</v>
          </cell>
          <cell r="K49">
            <v>590706.53333333298</v>
          </cell>
          <cell r="L49">
            <v>590706.53333333298</v>
          </cell>
          <cell r="M49">
            <v>590706.53333333298</v>
          </cell>
          <cell r="N49">
            <v>590706.53333333298</v>
          </cell>
          <cell r="O49">
            <v>590706.53333333298</v>
          </cell>
          <cell r="P49">
            <v>590706.53333333298</v>
          </cell>
        </row>
        <row r="50">
          <cell r="D50" t="str">
            <v>NonCore Gas</v>
          </cell>
          <cell r="E50">
            <v>7595</v>
          </cell>
          <cell r="F50">
            <v>-64540</v>
          </cell>
          <cell r="G50">
            <v>48670</v>
          </cell>
          <cell r="H50">
            <v>-53400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Title Page"/>
      <sheetName val="Pro Forma Income Statement"/>
      <sheetName val="Pro Forma IS Summary"/>
      <sheetName val="BS-INPUT"/>
      <sheetName val="CF-Input"/>
      <sheetName val="Assumptions (Input)"/>
      <sheetName val="Crystal Ball In Out"/>
      <sheetName val="Sensitivity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_Kulshan"/>
      <sheetName val="March Point1"/>
      <sheetName val="March Point2"/>
      <sheetName val="GDP Forecast"/>
    </sheetNames>
    <sheetDataSet>
      <sheetData sheetId="0" refreshError="1"/>
      <sheetData sheetId="1" refreshError="1"/>
      <sheetData sheetId="2" refreshError="1">
        <row r="4">
          <cell r="E4">
            <v>8</v>
          </cell>
        </row>
        <row r="8">
          <cell r="M8">
            <v>104.5</v>
          </cell>
        </row>
        <row r="9">
          <cell r="M9">
            <v>86.7</v>
          </cell>
        </row>
        <row r="10">
          <cell r="M10">
            <v>80.959999999999994</v>
          </cell>
        </row>
        <row r="11">
          <cell r="M11">
            <v>80.709999999999994</v>
          </cell>
        </row>
      </sheetData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ospective Changes"/>
      <sheetName val="Financial Statements"/>
      <sheetName val="General Inputs"/>
      <sheetName val="Revenue Calculation"/>
      <sheetName val="Expenses"/>
      <sheetName val="FFH Fees"/>
      <sheetName val="CSA costs"/>
      <sheetName val="Major Maint (LTSA)"/>
      <sheetName val="Major Maint"/>
      <sheetName val="Generation &amp; Fuel"/>
      <sheetName val="Error Checks &amp; Notes"/>
      <sheetName val="Depreciation"/>
      <sheetName val="CapEx"/>
      <sheetName val="Links to Notes"/>
      <sheetName val="Gas Transportation"/>
      <sheetName val="Time Interval Tables"/>
      <sheetName val="Final Escalation Calcul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7">
          <cell r="A77" t="str">
            <v>Line 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s Pricing"/>
      <sheetName val="Annual Price Calc"/>
      <sheetName val="InvoiceData"/>
      <sheetName val="Contract Summary"/>
      <sheetName val="MeterConvert"/>
      <sheetName val="QFSumas_A"/>
      <sheetName val="QFSumas_DAmt"/>
      <sheetName val="GDP"/>
      <sheetName val="April-07 Displacement"/>
      <sheetName val="2006 Hourly KWhr"/>
      <sheetName val="July 06 Disp-Toll"/>
      <sheetName val="Sheet2"/>
      <sheetName val="2006GDP"/>
      <sheetName val="2005 Hourly KWhr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M5">
            <v>30.1</v>
          </cell>
        </row>
        <row r="6">
          <cell r="M6">
            <v>30.1</v>
          </cell>
        </row>
        <row r="7">
          <cell r="M7">
            <v>30.1</v>
          </cell>
        </row>
        <row r="8">
          <cell r="M8">
            <v>26.4</v>
          </cell>
        </row>
        <row r="9">
          <cell r="M9">
            <v>26.4</v>
          </cell>
        </row>
        <row r="10">
          <cell r="M10">
            <v>26.4</v>
          </cell>
        </row>
        <row r="11">
          <cell r="M11">
            <v>26.4</v>
          </cell>
        </row>
        <row r="12">
          <cell r="M12">
            <v>26.4</v>
          </cell>
        </row>
        <row r="13">
          <cell r="M13">
            <v>30.1</v>
          </cell>
        </row>
        <row r="14">
          <cell r="M14">
            <v>30.1</v>
          </cell>
        </row>
        <row r="15">
          <cell r="M15">
            <v>30.1</v>
          </cell>
        </row>
        <row r="16">
          <cell r="M16">
            <v>30.1</v>
          </cell>
        </row>
        <row r="17">
          <cell r="M17">
            <v>30.7</v>
          </cell>
        </row>
        <row r="18">
          <cell r="M18">
            <v>30.7</v>
          </cell>
        </row>
        <row r="19">
          <cell r="M19">
            <v>30.7</v>
          </cell>
        </row>
        <row r="20">
          <cell r="M20">
            <v>26.9</v>
          </cell>
        </row>
        <row r="21">
          <cell r="M21">
            <v>26.9</v>
          </cell>
        </row>
        <row r="22">
          <cell r="M22">
            <v>26.9</v>
          </cell>
        </row>
        <row r="23">
          <cell r="M23">
            <v>26.9</v>
          </cell>
        </row>
        <row r="24">
          <cell r="M24">
            <v>26.9</v>
          </cell>
        </row>
        <row r="25">
          <cell r="M25">
            <v>30.7</v>
          </cell>
        </row>
        <row r="26">
          <cell r="M26">
            <v>30.7</v>
          </cell>
        </row>
        <row r="27">
          <cell r="M27">
            <v>30.7</v>
          </cell>
        </row>
        <row r="28">
          <cell r="M28">
            <v>30.7</v>
          </cell>
        </row>
        <row r="29">
          <cell r="M29">
            <v>31.1</v>
          </cell>
        </row>
        <row r="30">
          <cell r="M30">
            <v>31.1</v>
          </cell>
        </row>
        <row r="31">
          <cell r="M31">
            <v>31.1</v>
          </cell>
        </row>
        <row r="32">
          <cell r="M32">
            <v>27.2</v>
          </cell>
        </row>
        <row r="33">
          <cell r="M33">
            <v>27.2</v>
          </cell>
        </row>
        <row r="34">
          <cell r="M34">
            <v>27.2</v>
          </cell>
        </row>
        <row r="35">
          <cell r="M35">
            <v>27.2</v>
          </cell>
        </row>
        <row r="36">
          <cell r="M36">
            <v>27.2</v>
          </cell>
        </row>
        <row r="37">
          <cell r="M37">
            <v>31.1</v>
          </cell>
        </row>
        <row r="38">
          <cell r="M38">
            <v>31.1</v>
          </cell>
        </row>
        <row r="39">
          <cell r="M39">
            <v>31.1</v>
          </cell>
        </row>
        <row r="40">
          <cell r="M40">
            <v>31.1</v>
          </cell>
        </row>
        <row r="41">
          <cell r="M41">
            <v>44.2</v>
          </cell>
        </row>
        <row r="42">
          <cell r="M42">
            <v>44.2</v>
          </cell>
        </row>
        <row r="43">
          <cell r="M43">
            <v>44.2</v>
          </cell>
        </row>
        <row r="44">
          <cell r="M44">
            <v>37.9</v>
          </cell>
        </row>
        <row r="45">
          <cell r="M45">
            <v>37.9</v>
          </cell>
        </row>
        <row r="46">
          <cell r="M46">
            <v>37.9</v>
          </cell>
        </row>
        <row r="47">
          <cell r="M47">
            <v>37.9</v>
          </cell>
        </row>
        <row r="48">
          <cell r="M48">
            <v>37.9</v>
          </cell>
        </row>
        <row r="49">
          <cell r="M49">
            <v>44.2</v>
          </cell>
        </row>
        <row r="50">
          <cell r="M50">
            <v>44.2</v>
          </cell>
        </row>
        <row r="51">
          <cell r="M51">
            <v>44.2</v>
          </cell>
        </row>
        <row r="52">
          <cell r="M52">
            <v>44.2</v>
          </cell>
        </row>
        <row r="53">
          <cell r="M53">
            <v>46.6</v>
          </cell>
        </row>
        <row r="54">
          <cell r="M54">
            <v>46.6</v>
          </cell>
        </row>
        <row r="55">
          <cell r="M55">
            <v>46.6</v>
          </cell>
        </row>
        <row r="56">
          <cell r="M56">
            <v>40</v>
          </cell>
        </row>
        <row r="57">
          <cell r="M57">
            <v>40</v>
          </cell>
        </row>
        <row r="58">
          <cell r="M58">
            <v>40</v>
          </cell>
        </row>
        <row r="59">
          <cell r="M59">
            <v>40</v>
          </cell>
        </row>
        <row r="60">
          <cell r="M60">
            <v>40</v>
          </cell>
        </row>
        <row r="61">
          <cell r="M61">
            <v>46.6</v>
          </cell>
        </row>
        <row r="62">
          <cell r="M62">
            <v>46.6</v>
          </cell>
        </row>
        <row r="63">
          <cell r="M63">
            <v>46.6</v>
          </cell>
        </row>
        <row r="64">
          <cell r="M64">
            <v>46.6</v>
          </cell>
        </row>
        <row r="65">
          <cell r="M65">
            <v>49.61</v>
          </cell>
        </row>
        <row r="66">
          <cell r="M66">
            <v>49.61</v>
          </cell>
        </row>
        <row r="67">
          <cell r="M67">
            <v>49.61</v>
          </cell>
        </row>
        <row r="68">
          <cell r="M68">
            <v>42.61</v>
          </cell>
        </row>
        <row r="69">
          <cell r="M69">
            <v>42.61</v>
          </cell>
        </row>
        <row r="70">
          <cell r="M70">
            <v>42.61</v>
          </cell>
        </row>
        <row r="71">
          <cell r="M71">
            <v>42.61</v>
          </cell>
        </row>
        <row r="72">
          <cell r="M72">
            <v>42.61</v>
          </cell>
        </row>
        <row r="73">
          <cell r="M73">
            <v>49.61</v>
          </cell>
        </row>
        <row r="74">
          <cell r="M74">
            <v>49.61</v>
          </cell>
        </row>
        <row r="75">
          <cell r="M75">
            <v>49.61</v>
          </cell>
        </row>
        <row r="76">
          <cell r="M76">
            <v>49.61</v>
          </cell>
        </row>
        <row r="77">
          <cell r="M77">
            <v>53.33</v>
          </cell>
        </row>
        <row r="78">
          <cell r="M78">
            <v>53.33</v>
          </cell>
        </row>
        <row r="79">
          <cell r="M79">
            <v>53.33</v>
          </cell>
        </row>
        <row r="80">
          <cell r="M80">
            <v>45.63</v>
          </cell>
        </row>
        <row r="81">
          <cell r="M81">
            <v>45.63</v>
          </cell>
        </row>
        <row r="82">
          <cell r="M82">
            <v>45.63</v>
          </cell>
        </row>
        <row r="83">
          <cell r="M83">
            <v>45.63</v>
          </cell>
        </row>
        <row r="84">
          <cell r="M84">
            <v>45.63</v>
          </cell>
        </row>
        <row r="85">
          <cell r="M85">
            <v>53.33</v>
          </cell>
        </row>
        <row r="86">
          <cell r="M86">
            <v>53.33</v>
          </cell>
        </row>
        <row r="87">
          <cell r="M87">
            <v>53.33</v>
          </cell>
        </row>
        <row r="88">
          <cell r="M88">
            <v>53.33</v>
          </cell>
        </row>
        <row r="89">
          <cell r="M89">
            <v>55.8</v>
          </cell>
        </row>
        <row r="90">
          <cell r="M90">
            <v>55.8</v>
          </cell>
        </row>
        <row r="91">
          <cell r="M91">
            <v>55.8</v>
          </cell>
        </row>
        <row r="92">
          <cell r="M92">
            <v>47.7</v>
          </cell>
        </row>
        <row r="93">
          <cell r="M93">
            <v>47.7</v>
          </cell>
        </row>
        <row r="94">
          <cell r="M94">
            <v>47.7</v>
          </cell>
        </row>
        <row r="95">
          <cell r="M95">
            <v>47.7</v>
          </cell>
        </row>
        <row r="96">
          <cell r="M96">
            <v>47.7</v>
          </cell>
        </row>
        <row r="97">
          <cell r="M97">
            <v>55.8</v>
          </cell>
        </row>
        <row r="98">
          <cell r="M98">
            <v>55.8</v>
          </cell>
        </row>
        <row r="99">
          <cell r="M99">
            <v>55.8</v>
          </cell>
        </row>
        <row r="100">
          <cell r="M100">
            <v>55.8</v>
          </cell>
        </row>
        <row r="101">
          <cell r="M101">
            <v>82.1</v>
          </cell>
        </row>
        <row r="102">
          <cell r="M102">
            <v>82.1</v>
          </cell>
        </row>
        <row r="103">
          <cell r="M103">
            <v>82.1</v>
          </cell>
        </row>
        <row r="104">
          <cell r="M104">
            <v>59</v>
          </cell>
        </row>
        <row r="105">
          <cell r="M105">
            <v>59</v>
          </cell>
        </row>
        <row r="106">
          <cell r="M106">
            <v>59</v>
          </cell>
        </row>
        <row r="107">
          <cell r="M107">
            <v>59</v>
          </cell>
        </row>
        <row r="108">
          <cell r="M108">
            <v>59</v>
          </cell>
        </row>
        <row r="109">
          <cell r="M109">
            <v>82.1</v>
          </cell>
        </row>
        <row r="110">
          <cell r="M110">
            <v>82.1</v>
          </cell>
        </row>
        <row r="111">
          <cell r="M111">
            <v>82.1</v>
          </cell>
        </row>
        <row r="112">
          <cell r="M112">
            <v>82.1</v>
          </cell>
        </row>
        <row r="113">
          <cell r="M113">
            <v>81.16</v>
          </cell>
        </row>
        <row r="114">
          <cell r="M114">
            <v>81.16</v>
          </cell>
        </row>
        <row r="115">
          <cell r="M115">
            <v>81.16</v>
          </cell>
        </row>
        <row r="116">
          <cell r="M116">
            <v>58.26</v>
          </cell>
        </row>
        <row r="117">
          <cell r="M117">
            <v>58.26</v>
          </cell>
        </row>
        <row r="118">
          <cell r="M118">
            <v>58.26</v>
          </cell>
        </row>
        <row r="119">
          <cell r="M119">
            <v>58.26</v>
          </cell>
        </row>
        <row r="120">
          <cell r="M120">
            <v>58.26</v>
          </cell>
        </row>
        <row r="121">
          <cell r="M121">
            <v>81.16</v>
          </cell>
        </row>
        <row r="122">
          <cell r="M122">
            <v>81.16</v>
          </cell>
        </row>
        <row r="123">
          <cell r="M123">
            <v>81.16</v>
          </cell>
        </row>
        <row r="124">
          <cell r="M124">
            <v>81.16</v>
          </cell>
        </row>
        <row r="125">
          <cell r="M125">
            <v>82.46</v>
          </cell>
        </row>
        <row r="126">
          <cell r="M126">
            <v>82.46</v>
          </cell>
        </row>
        <row r="127">
          <cell r="M127">
            <v>82.46</v>
          </cell>
        </row>
        <row r="128">
          <cell r="M128">
            <v>59.26</v>
          </cell>
        </row>
        <row r="129">
          <cell r="M129">
            <v>59.26</v>
          </cell>
        </row>
        <row r="130">
          <cell r="M130">
            <v>59.26</v>
          </cell>
        </row>
        <row r="131">
          <cell r="M131">
            <v>59.26</v>
          </cell>
        </row>
        <row r="132">
          <cell r="M132">
            <v>59.26</v>
          </cell>
        </row>
        <row r="133">
          <cell r="M133">
            <v>82.46</v>
          </cell>
        </row>
        <row r="134">
          <cell r="M134">
            <v>82.46</v>
          </cell>
        </row>
        <row r="135">
          <cell r="M135">
            <v>82.46</v>
          </cell>
        </row>
        <row r="136">
          <cell r="M136">
            <v>82.46</v>
          </cell>
        </row>
        <row r="137">
          <cell r="M137">
            <v>83.8</v>
          </cell>
        </row>
        <row r="138">
          <cell r="M138">
            <v>83.8</v>
          </cell>
        </row>
        <row r="139">
          <cell r="M139">
            <v>83.8</v>
          </cell>
        </row>
        <row r="140">
          <cell r="M140">
            <v>60.4</v>
          </cell>
        </row>
        <row r="141">
          <cell r="M141">
            <v>60.4</v>
          </cell>
        </row>
        <row r="142">
          <cell r="M142">
            <v>60.4</v>
          </cell>
        </row>
        <row r="143">
          <cell r="M143">
            <v>60.4</v>
          </cell>
        </row>
        <row r="144">
          <cell r="M144">
            <v>60.4</v>
          </cell>
        </row>
        <row r="145">
          <cell r="M145">
            <v>83.8</v>
          </cell>
        </row>
        <row r="146">
          <cell r="M146">
            <v>83.8</v>
          </cell>
        </row>
        <row r="147">
          <cell r="M147">
            <v>83.8</v>
          </cell>
        </row>
        <row r="148">
          <cell r="M148">
            <v>83.8</v>
          </cell>
        </row>
        <row r="149">
          <cell r="M149">
            <v>85.4</v>
          </cell>
        </row>
        <row r="150">
          <cell r="M150">
            <v>85.4</v>
          </cell>
        </row>
        <row r="151">
          <cell r="M151">
            <v>85.4</v>
          </cell>
        </row>
        <row r="152">
          <cell r="M152">
            <v>61.7</v>
          </cell>
        </row>
        <row r="153">
          <cell r="M153">
            <v>61.7</v>
          </cell>
        </row>
        <row r="154">
          <cell r="M154">
            <v>61.7</v>
          </cell>
        </row>
        <row r="155">
          <cell r="M155">
            <v>61.7</v>
          </cell>
        </row>
        <row r="156">
          <cell r="M156">
            <v>61.7</v>
          </cell>
        </row>
        <row r="157">
          <cell r="M157">
            <v>85.4</v>
          </cell>
        </row>
        <row r="158">
          <cell r="M158">
            <v>85.4</v>
          </cell>
        </row>
        <row r="159">
          <cell r="M159">
            <v>85.4</v>
          </cell>
        </row>
        <row r="160">
          <cell r="M160">
            <v>85.4</v>
          </cell>
        </row>
        <row r="161">
          <cell r="M161">
            <v>87.1</v>
          </cell>
        </row>
        <row r="162">
          <cell r="M162">
            <v>87.1</v>
          </cell>
        </row>
        <row r="163">
          <cell r="M163">
            <v>87.1</v>
          </cell>
        </row>
        <row r="164">
          <cell r="M164">
            <v>63.2</v>
          </cell>
        </row>
        <row r="165">
          <cell r="M165">
            <v>63.2</v>
          </cell>
        </row>
        <row r="166">
          <cell r="M166">
            <v>63.2</v>
          </cell>
        </row>
        <row r="167">
          <cell r="M167">
            <v>63.2</v>
          </cell>
        </row>
        <row r="168">
          <cell r="M168">
            <v>63.2</v>
          </cell>
        </row>
        <row r="169">
          <cell r="M169">
            <v>87.1</v>
          </cell>
        </row>
        <row r="170">
          <cell r="M170">
            <v>87.1</v>
          </cell>
        </row>
        <row r="171">
          <cell r="M171">
            <v>87.1</v>
          </cell>
        </row>
        <row r="172">
          <cell r="M172">
            <v>87.1</v>
          </cell>
        </row>
        <row r="173">
          <cell r="M173">
            <v>74.5</v>
          </cell>
        </row>
        <row r="174">
          <cell r="M174">
            <v>74.5</v>
          </cell>
        </row>
        <row r="175">
          <cell r="M175">
            <v>74.5</v>
          </cell>
        </row>
        <row r="176">
          <cell r="M176">
            <v>49.4</v>
          </cell>
        </row>
        <row r="177">
          <cell r="M177">
            <v>49.4</v>
          </cell>
        </row>
        <row r="178">
          <cell r="M178">
            <v>49.4</v>
          </cell>
        </row>
        <row r="179">
          <cell r="M179">
            <v>49.4</v>
          </cell>
        </row>
        <row r="180">
          <cell r="M180">
            <v>49.4</v>
          </cell>
        </row>
        <row r="181">
          <cell r="M181">
            <v>74.5</v>
          </cell>
        </row>
        <row r="182">
          <cell r="M182">
            <v>74.5</v>
          </cell>
        </row>
        <row r="183">
          <cell r="M183">
            <v>74.5</v>
          </cell>
        </row>
        <row r="184">
          <cell r="M184">
            <v>74.5</v>
          </cell>
        </row>
        <row r="185">
          <cell r="M185">
            <v>75.8</v>
          </cell>
        </row>
        <row r="186">
          <cell r="M186">
            <v>75.8</v>
          </cell>
        </row>
        <row r="187">
          <cell r="M187">
            <v>75.8</v>
          </cell>
        </row>
        <row r="188">
          <cell r="M188">
            <v>50.4</v>
          </cell>
        </row>
        <row r="189">
          <cell r="M189">
            <v>50.4</v>
          </cell>
        </row>
        <row r="190">
          <cell r="M190">
            <v>50.4</v>
          </cell>
        </row>
        <row r="191">
          <cell r="M191">
            <v>50.4</v>
          </cell>
        </row>
        <row r="192">
          <cell r="M192">
            <v>50.4</v>
          </cell>
        </row>
        <row r="193">
          <cell r="M193">
            <v>75.8</v>
          </cell>
        </row>
        <row r="194">
          <cell r="M194">
            <v>75.8</v>
          </cell>
        </row>
        <row r="195">
          <cell r="M195">
            <v>75.8</v>
          </cell>
        </row>
        <row r="196">
          <cell r="M196">
            <v>75.8</v>
          </cell>
        </row>
        <row r="197">
          <cell r="M197">
            <v>77.099999999999994</v>
          </cell>
        </row>
        <row r="198">
          <cell r="M198">
            <v>77.099999999999994</v>
          </cell>
        </row>
        <row r="199">
          <cell r="M199">
            <v>77.099999999999994</v>
          </cell>
        </row>
        <row r="200">
          <cell r="M200">
            <v>51.3</v>
          </cell>
        </row>
        <row r="201">
          <cell r="M201">
            <v>51.3</v>
          </cell>
        </row>
        <row r="202">
          <cell r="M202">
            <v>51.3</v>
          </cell>
        </row>
        <row r="203">
          <cell r="M203">
            <v>51.3</v>
          </cell>
        </row>
        <row r="204">
          <cell r="M204">
            <v>51.3</v>
          </cell>
        </row>
        <row r="205">
          <cell r="M205">
            <v>77.099999999999994</v>
          </cell>
        </row>
        <row r="206">
          <cell r="M206">
            <v>77.099999999999994</v>
          </cell>
        </row>
        <row r="207">
          <cell r="M207">
            <v>77.099999999999994</v>
          </cell>
        </row>
        <row r="208">
          <cell r="M208">
            <v>77.099999999999994</v>
          </cell>
        </row>
        <row r="209">
          <cell r="M209">
            <v>78.5</v>
          </cell>
        </row>
        <row r="210">
          <cell r="M210">
            <v>78.5</v>
          </cell>
        </row>
        <row r="211">
          <cell r="M211">
            <v>78.5</v>
          </cell>
        </row>
        <row r="212">
          <cell r="M212">
            <v>52.3</v>
          </cell>
        </row>
        <row r="213">
          <cell r="M213">
            <v>52.3</v>
          </cell>
        </row>
        <row r="214">
          <cell r="M214">
            <v>52.3</v>
          </cell>
        </row>
        <row r="215">
          <cell r="M215">
            <v>52.3</v>
          </cell>
        </row>
        <row r="216">
          <cell r="M216">
            <v>52.3</v>
          </cell>
        </row>
        <row r="217">
          <cell r="M217">
            <v>78.5</v>
          </cell>
        </row>
        <row r="218">
          <cell r="M218">
            <v>78.5</v>
          </cell>
        </row>
        <row r="219">
          <cell r="M219">
            <v>78.5</v>
          </cell>
        </row>
        <row r="220">
          <cell r="M220">
            <v>78.5</v>
          </cell>
        </row>
        <row r="221">
          <cell r="M221">
            <v>79.8</v>
          </cell>
        </row>
        <row r="222">
          <cell r="M222">
            <v>79.8</v>
          </cell>
        </row>
        <row r="223">
          <cell r="M223">
            <v>79.8</v>
          </cell>
        </row>
        <row r="224">
          <cell r="M224">
            <v>53.4</v>
          </cell>
        </row>
        <row r="225">
          <cell r="M225">
            <v>53.4</v>
          </cell>
        </row>
        <row r="226">
          <cell r="M226">
            <v>53.4</v>
          </cell>
        </row>
        <row r="227">
          <cell r="M227">
            <v>53.4</v>
          </cell>
        </row>
        <row r="228">
          <cell r="M228">
            <v>53.4</v>
          </cell>
        </row>
        <row r="229">
          <cell r="M229">
            <v>79.8</v>
          </cell>
        </row>
        <row r="230">
          <cell r="M230">
            <v>79.8</v>
          </cell>
        </row>
        <row r="231">
          <cell r="M231">
            <v>79.8</v>
          </cell>
        </row>
        <row r="232">
          <cell r="M232">
            <v>79.8</v>
          </cell>
        </row>
        <row r="233">
          <cell r="M233">
            <v>80.099999999999994</v>
          </cell>
        </row>
        <row r="234">
          <cell r="M234">
            <v>80.099999999999994</v>
          </cell>
        </row>
        <row r="235">
          <cell r="M235">
            <v>80.099999999999994</v>
          </cell>
        </row>
        <row r="236">
          <cell r="M236">
            <v>53.7</v>
          </cell>
        </row>
        <row r="237">
          <cell r="M237">
            <v>53.7</v>
          </cell>
        </row>
        <row r="238">
          <cell r="M238">
            <v>53.7</v>
          </cell>
        </row>
        <row r="239">
          <cell r="M239">
            <v>53.7</v>
          </cell>
        </row>
        <row r="240">
          <cell r="M240">
            <v>53.7</v>
          </cell>
        </row>
        <row r="241">
          <cell r="M241">
            <v>80.099999999999994</v>
          </cell>
        </row>
        <row r="242">
          <cell r="M242">
            <v>80.099999999999994</v>
          </cell>
        </row>
        <row r="243">
          <cell r="M243">
            <v>80.099999999999994</v>
          </cell>
        </row>
        <row r="244">
          <cell r="M244">
            <v>80.099999999999994</v>
          </cell>
        </row>
        <row r="245">
          <cell r="M245">
            <v>80.400000000000006</v>
          </cell>
        </row>
        <row r="246">
          <cell r="M246">
            <v>80.400000000000006</v>
          </cell>
        </row>
        <row r="247">
          <cell r="M247">
            <v>80.400000000000006</v>
          </cell>
        </row>
        <row r="248">
          <cell r="M248">
            <v>54</v>
          </cell>
        </row>
        <row r="249">
          <cell r="M249">
            <v>54</v>
          </cell>
        </row>
        <row r="250">
          <cell r="M250">
            <v>54</v>
          </cell>
        </row>
        <row r="251">
          <cell r="M251">
            <v>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rocess"/>
      <sheetName val="2008 Hourly KWhr"/>
      <sheetName val="MeterConvert"/>
      <sheetName val="Info"/>
      <sheetName val="QFSpokane_DAmt"/>
      <sheetName val="QFSpokane_DRate"/>
      <sheetName val="Annual Price Calc"/>
      <sheetName val="Annual GDP"/>
      <sheetName val="QFSpokane_A"/>
      <sheetName val="QFSpokane_P"/>
      <sheetName val="Loss Billing Adjustment"/>
      <sheetName val="Monthly Generation"/>
      <sheetName val="Vs. Mkt Price"/>
      <sheetName val="2010 Hourly KWhr"/>
      <sheetName val="MWH Graq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Assumptions"/>
      <sheetName val="Thermal Acq Inputs"/>
      <sheetName val="Wind Acq Inputs"/>
      <sheetName val="Wind PPA Inputs"/>
      <sheetName val="Fixed Price PPA Inputs"/>
      <sheetName val="Toll PPA Inputs"/>
      <sheetName val="AuroraEnergyAll"/>
      <sheetName val="AuroraCostAll"/>
      <sheetName val="AuroraRevenueAll"/>
      <sheetName val="Peak Inputs"/>
      <sheetName val="Load_Market_DSM"/>
      <sheetName val="AURORAenergy"/>
      <sheetName val="AURORAcost"/>
      <sheetName val="AURORArevenue"/>
      <sheetName val="REC Credit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Transmission Addition"/>
      <sheetName val="Solar"/>
      <sheetName val="Geothermal"/>
      <sheetName val="Empty Slot 1"/>
      <sheetName val="Empty Slot 2"/>
      <sheetName val="Peaker"/>
      <sheetName val="Biomass"/>
      <sheetName val="Wind"/>
      <sheetName val="PPA Rollup"/>
      <sheetName val="Equity Equalization - PPA"/>
      <sheetName val="End Effects"/>
      <sheetName val="Net Cost Calc"/>
      <sheetName val="Book Life"/>
      <sheetName val="Replacement Cost Rollup"/>
      <sheetName val="CCGT Replacement Rev Req"/>
      <sheetName val="Peaker Replacement Rev Req"/>
      <sheetName val="Wind Replacement Rev Req"/>
      <sheetName val="WACC"/>
    </sheetNames>
    <sheetDataSet>
      <sheetData sheetId="0" refreshError="1"/>
      <sheetData sheetId="1" refreshError="1"/>
      <sheetData sheetId="2" refreshError="1"/>
      <sheetData sheetId="3">
        <row r="5">
          <cell r="A5">
            <v>9791583.5654439125</v>
          </cell>
        </row>
        <row r="19">
          <cell r="C19">
            <v>0</v>
          </cell>
          <cell r="K19">
            <v>0</v>
          </cell>
          <cell r="R19">
            <v>0</v>
          </cell>
        </row>
        <row r="20">
          <cell r="C20">
            <v>0</v>
          </cell>
          <cell r="K20">
            <v>1</v>
          </cell>
          <cell r="R20">
            <v>0</v>
          </cell>
        </row>
        <row r="21">
          <cell r="C21">
            <v>1</v>
          </cell>
          <cell r="K21">
            <v>1</v>
          </cell>
          <cell r="R21">
            <v>0</v>
          </cell>
        </row>
        <row r="22">
          <cell r="C22">
            <v>0</v>
          </cell>
          <cell r="K22">
            <v>0</v>
          </cell>
          <cell r="R22">
            <v>0</v>
          </cell>
        </row>
        <row r="23">
          <cell r="C23">
            <v>0</v>
          </cell>
          <cell r="K23">
            <v>0</v>
          </cell>
          <cell r="R23">
            <v>0</v>
          </cell>
        </row>
        <row r="24">
          <cell r="C24">
            <v>0</v>
          </cell>
          <cell r="K24">
            <v>0</v>
          </cell>
          <cell r="R24">
            <v>0</v>
          </cell>
        </row>
        <row r="25">
          <cell r="C25">
            <v>0</v>
          </cell>
          <cell r="K25">
            <v>0</v>
          </cell>
          <cell r="R25">
            <v>0</v>
          </cell>
        </row>
        <row r="26">
          <cell r="C26">
            <v>0</v>
          </cell>
          <cell r="K26">
            <v>0</v>
          </cell>
          <cell r="R26">
            <v>0</v>
          </cell>
        </row>
        <row r="27">
          <cell r="C27">
            <v>0</v>
          </cell>
          <cell r="K27">
            <v>0</v>
          </cell>
        </row>
        <row r="28">
          <cell r="C28">
            <v>0</v>
          </cell>
          <cell r="K28">
            <v>0</v>
          </cell>
        </row>
        <row r="29">
          <cell r="C29">
            <v>0</v>
          </cell>
          <cell r="K29">
            <v>0</v>
          </cell>
        </row>
        <row r="30">
          <cell r="C30">
            <v>0</v>
          </cell>
          <cell r="K30">
            <v>0</v>
          </cell>
        </row>
        <row r="31">
          <cell r="C31">
            <v>0</v>
          </cell>
          <cell r="K31">
            <v>0</v>
          </cell>
        </row>
        <row r="32">
          <cell r="C32">
            <v>0</v>
          </cell>
          <cell r="K32">
            <v>0</v>
          </cell>
          <cell r="AX32">
            <v>26182.264574252295</v>
          </cell>
        </row>
        <row r="33">
          <cell r="C33">
            <v>0</v>
          </cell>
          <cell r="K33">
            <v>0</v>
          </cell>
        </row>
        <row r="34">
          <cell r="C34">
            <v>0</v>
          </cell>
        </row>
        <row r="35">
          <cell r="C35">
            <v>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</sheetData>
      <sheetData sheetId="4">
        <row r="1">
          <cell r="A1" t="str">
            <v>Re Eval Final_2011 RFP Base w/ Revised Gas Prices</v>
          </cell>
        </row>
        <row r="9">
          <cell r="J9">
            <v>1.2</v>
          </cell>
          <cell r="M9">
            <v>1</v>
          </cell>
        </row>
        <row r="10">
          <cell r="G10">
            <v>54.875368411218204</v>
          </cell>
          <cell r="H10">
            <v>16.025866369773219</v>
          </cell>
          <cell r="J10">
            <v>64.900000000000006</v>
          </cell>
          <cell r="K10">
            <v>15.224914690760421</v>
          </cell>
          <cell r="M10">
            <v>218.9238575</v>
          </cell>
        </row>
        <row r="12">
          <cell r="J12">
            <v>1</v>
          </cell>
          <cell r="M12">
            <v>0</v>
          </cell>
        </row>
        <row r="13">
          <cell r="C13">
            <v>6.9000000000000006E-2</v>
          </cell>
        </row>
        <row r="14">
          <cell r="C14">
            <v>2.5000000000000001E-2</v>
          </cell>
        </row>
        <row r="18">
          <cell r="C18">
            <v>25</v>
          </cell>
          <cell r="G18">
            <v>0.15</v>
          </cell>
          <cell r="K18">
            <v>0.95</v>
          </cell>
        </row>
        <row r="19">
          <cell r="C19">
            <v>43</v>
          </cell>
          <cell r="G19">
            <v>0.15</v>
          </cell>
          <cell r="K19">
            <v>1.7999999999999999E-2</v>
          </cell>
          <cell r="O19">
            <v>9.8000000000000004E-2</v>
          </cell>
        </row>
        <row r="20">
          <cell r="G20">
            <v>2.5000000000000001E-2</v>
          </cell>
        </row>
        <row r="21">
          <cell r="G21">
            <v>0.85</v>
          </cell>
          <cell r="K21">
            <v>0.93</v>
          </cell>
        </row>
        <row r="22">
          <cell r="C22">
            <v>0.4</v>
          </cell>
          <cell r="G22">
            <v>0.3</v>
          </cell>
          <cell r="K22">
            <v>0.157</v>
          </cell>
        </row>
        <row r="23">
          <cell r="C23">
            <v>2.5000000000000001E-2</v>
          </cell>
          <cell r="G23">
            <v>0.5</v>
          </cell>
        </row>
        <row r="24">
          <cell r="C24">
            <v>7.6999999999999996E-4</v>
          </cell>
        </row>
        <row r="26">
          <cell r="C26">
            <v>0.35</v>
          </cell>
        </row>
        <row r="29">
          <cell r="C29">
            <v>1.8E-3</v>
          </cell>
          <cell r="G29">
            <v>0.25</v>
          </cell>
        </row>
        <row r="31">
          <cell r="G31">
            <v>0</v>
          </cell>
        </row>
        <row r="43">
          <cell r="B43" t="str">
            <v>Base Resource Costs</v>
          </cell>
        </row>
        <row r="142">
          <cell r="C142">
            <v>0.5</v>
          </cell>
        </row>
        <row r="143">
          <cell r="C143">
            <v>0.5</v>
          </cell>
        </row>
        <row r="144">
          <cell r="C144">
            <v>0.25</v>
          </cell>
        </row>
        <row r="145">
          <cell r="C145">
            <v>0.25</v>
          </cell>
        </row>
        <row r="147">
          <cell r="C147">
            <v>0.4985</v>
          </cell>
        </row>
      </sheetData>
      <sheetData sheetId="5">
        <row r="46">
          <cell r="G46">
            <v>30</v>
          </cell>
        </row>
        <row r="47">
          <cell r="G47">
            <v>1</v>
          </cell>
        </row>
        <row r="99">
          <cell r="G99">
            <v>35</v>
          </cell>
        </row>
        <row r="100">
          <cell r="G100">
            <v>0.93</v>
          </cell>
        </row>
        <row r="152">
          <cell r="G152">
            <v>19</v>
          </cell>
        </row>
        <row r="153">
          <cell r="G153">
            <v>0.93</v>
          </cell>
        </row>
        <row r="203">
          <cell r="G203">
            <v>35</v>
          </cell>
        </row>
        <row r="204">
          <cell r="G204">
            <v>1</v>
          </cell>
        </row>
        <row r="256">
          <cell r="G256">
            <v>35</v>
          </cell>
        </row>
        <row r="257">
          <cell r="G257">
            <v>1</v>
          </cell>
        </row>
      </sheetData>
      <sheetData sheetId="6">
        <row r="34">
          <cell r="C34">
            <v>25</v>
          </cell>
        </row>
        <row r="35">
          <cell r="C35">
            <v>0.05</v>
          </cell>
        </row>
        <row r="36">
          <cell r="C36">
            <v>1</v>
          </cell>
        </row>
        <row r="37">
          <cell r="C37">
            <v>0.2</v>
          </cell>
        </row>
        <row r="38">
          <cell r="J38">
            <v>0.15</v>
          </cell>
        </row>
        <row r="39">
          <cell r="J39">
            <v>0.85</v>
          </cell>
        </row>
        <row r="76">
          <cell r="C76">
            <v>25</v>
          </cell>
        </row>
        <row r="77">
          <cell r="C77">
            <v>4.7500000000000001E-2</v>
          </cell>
        </row>
        <row r="78">
          <cell r="C78">
            <v>1</v>
          </cell>
        </row>
        <row r="79">
          <cell r="C79">
            <v>0.2</v>
          </cell>
        </row>
        <row r="80">
          <cell r="J80">
            <v>0.15</v>
          </cell>
        </row>
        <row r="81">
          <cell r="J81">
            <v>0.85</v>
          </cell>
        </row>
        <row r="117">
          <cell r="C117">
            <v>25</v>
          </cell>
        </row>
        <row r="118">
          <cell r="C118">
            <v>0.05</v>
          </cell>
        </row>
        <row r="119">
          <cell r="C119">
            <v>1</v>
          </cell>
        </row>
        <row r="120">
          <cell r="C120">
            <v>0</v>
          </cell>
        </row>
        <row r="121">
          <cell r="J121">
            <v>0.15</v>
          </cell>
        </row>
        <row r="122">
          <cell r="J122">
            <v>0.85</v>
          </cell>
        </row>
        <row r="157">
          <cell r="C157">
            <v>25</v>
          </cell>
        </row>
        <row r="158">
          <cell r="C158">
            <v>0.05</v>
          </cell>
        </row>
        <row r="159">
          <cell r="C159">
            <v>1</v>
          </cell>
        </row>
        <row r="160">
          <cell r="C160">
            <v>0.2</v>
          </cell>
        </row>
        <row r="161">
          <cell r="J161">
            <v>0.15</v>
          </cell>
        </row>
        <row r="162">
          <cell r="J162">
            <v>0.85</v>
          </cell>
        </row>
        <row r="198">
          <cell r="C198">
            <v>25</v>
          </cell>
        </row>
        <row r="199">
          <cell r="C199">
            <v>0.05</v>
          </cell>
        </row>
        <row r="200">
          <cell r="C200">
            <v>1</v>
          </cell>
        </row>
        <row r="201">
          <cell r="C201">
            <v>0.2</v>
          </cell>
        </row>
        <row r="202">
          <cell r="J202">
            <v>0.15</v>
          </cell>
        </row>
        <row r="203">
          <cell r="J203">
            <v>0.85</v>
          </cell>
        </row>
      </sheetData>
      <sheetData sheetId="7">
        <row r="24">
          <cell r="C24">
            <v>0.05</v>
          </cell>
        </row>
        <row r="25">
          <cell r="C25">
            <v>1</v>
          </cell>
        </row>
        <row r="26">
          <cell r="C26">
            <v>0.2</v>
          </cell>
        </row>
        <row r="27">
          <cell r="C27">
            <v>1</v>
          </cell>
        </row>
        <row r="55">
          <cell r="C55">
            <v>0.05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1</v>
          </cell>
        </row>
        <row r="86">
          <cell r="C86">
            <v>0.05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1</v>
          </cell>
        </row>
        <row r="117">
          <cell r="C117">
            <v>0.05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1</v>
          </cell>
        </row>
        <row r="148">
          <cell r="C148">
            <v>0.05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1</v>
          </cell>
        </row>
      </sheetData>
      <sheetData sheetId="8">
        <row r="25">
          <cell r="C25">
            <v>0.93</v>
          </cell>
        </row>
        <row r="26">
          <cell r="C26">
            <v>0</v>
          </cell>
        </row>
        <row r="27">
          <cell r="C27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0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0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0</v>
          </cell>
        </row>
        <row r="180">
          <cell r="C180">
            <v>1</v>
          </cell>
        </row>
        <row r="181">
          <cell r="C181">
            <v>0</v>
          </cell>
        </row>
        <row r="182">
          <cell r="C182">
            <v>0</v>
          </cell>
        </row>
        <row r="211">
          <cell r="C211">
            <v>1</v>
          </cell>
        </row>
        <row r="212">
          <cell r="C212">
            <v>0</v>
          </cell>
        </row>
        <row r="213">
          <cell r="C213">
            <v>0</v>
          </cell>
        </row>
        <row r="242">
          <cell r="C242">
            <v>1</v>
          </cell>
        </row>
        <row r="243">
          <cell r="C243">
            <v>0</v>
          </cell>
        </row>
        <row r="244">
          <cell r="C244">
            <v>0</v>
          </cell>
        </row>
        <row r="273">
          <cell r="C273">
            <v>1</v>
          </cell>
        </row>
        <row r="274">
          <cell r="C274">
            <v>0</v>
          </cell>
        </row>
        <row r="275">
          <cell r="C275">
            <v>0</v>
          </cell>
        </row>
        <row r="304">
          <cell r="C304">
            <v>1</v>
          </cell>
        </row>
        <row r="305">
          <cell r="C305">
            <v>0</v>
          </cell>
        </row>
        <row r="306">
          <cell r="C306">
            <v>0</v>
          </cell>
        </row>
      </sheetData>
      <sheetData sheetId="9">
        <row r="33">
          <cell r="C33">
            <v>0.93</v>
          </cell>
        </row>
        <row r="34">
          <cell r="C34">
            <v>0</v>
          </cell>
        </row>
        <row r="35">
          <cell r="C35">
            <v>0</v>
          </cell>
        </row>
        <row r="71">
          <cell r="C71">
            <v>1</v>
          </cell>
        </row>
        <row r="72">
          <cell r="C72">
            <v>0</v>
          </cell>
        </row>
        <row r="73">
          <cell r="C73">
            <v>0</v>
          </cell>
        </row>
        <row r="109">
          <cell r="C109">
            <v>1</v>
          </cell>
        </row>
        <row r="110">
          <cell r="C110">
            <v>0</v>
          </cell>
        </row>
        <row r="111">
          <cell r="C111">
            <v>0</v>
          </cell>
        </row>
        <row r="147">
          <cell r="C147">
            <v>1</v>
          </cell>
        </row>
        <row r="148">
          <cell r="C148">
            <v>0</v>
          </cell>
        </row>
        <row r="149">
          <cell r="C149">
            <v>0</v>
          </cell>
        </row>
        <row r="185">
          <cell r="C185">
            <v>1</v>
          </cell>
        </row>
        <row r="186">
          <cell r="C186">
            <v>0</v>
          </cell>
        </row>
        <row r="187">
          <cell r="C187">
            <v>0</v>
          </cell>
        </row>
        <row r="223">
          <cell r="C223">
            <v>1</v>
          </cell>
        </row>
        <row r="224">
          <cell r="C224">
            <v>0</v>
          </cell>
        </row>
        <row r="225">
          <cell r="C225">
            <v>0</v>
          </cell>
        </row>
        <row r="261">
          <cell r="C261">
            <v>1</v>
          </cell>
        </row>
        <row r="262">
          <cell r="C262">
            <v>0</v>
          </cell>
        </row>
        <row r="263">
          <cell r="C263">
            <v>0</v>
          </cell>
        </row>
        <row r="299">
          <cell r="C299">
            <v>1</v>
          </cell>
        </row>
        <row r="300">
          <cell r="C300">
            <v>0</v>
          </cell>
        </row>
        <row r="301">
          <cell r="C301">
            <v>0</v>
          </cell>
        </row>
        <row r="337">
          <cell r="C337">
            <v>1</v>
          </cell>
        </row>
        <row r="338">
          <cell r="C338">
            <v>0</v>
          </cell>
        </row>
        <row r="339">
          <cell r="C339">
            <v>0</v>
          </cell>
        </row>
        <row r="375">
          <cell r="C375">
            <v>1</v>
          </cell>
        </row>
        <row r="376">
          <cell r="C376">
            <v>0</v>
          </cell>
        </row>
        <row r="377">
          <cell r="C377">
            <v>0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7">
          <cell r="D7">
            <v>3217783.3101334097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80">
          <cell r="B80">
            <v>1E-8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rocess"/>
      <sheetName val="2008 Hourly KWhr"/>
      <sheetName val="MeterConvert"/>
      <sheetName val="QFSpokane_DAmt"/>
      <sheetName val="QFSpokane_DRate"/>
      <sheetName val="Info"/>
      <sheetName val="Annual Price Calc"/>
      <sheetName val="Annual GDP"/>
      <sheetName val="QFSpokane_A"/>
      <sheetName val="QFSpokane_P"/>
      <sheetName val="Loss Billing Adjustment"/>
      <sheetName val="Monthly Generation"/>
      <sheetName val="Vs. Mkt Price"/>
      <sheetName val="2010 Hourly KWhr"/>
      <sheetName val="MWH Graqph"/>
      <sheetName val="2009 Hourly KWhr"/>
      <sheetName val="2006 Hourly KWhr"/>
      <sheetName val="2006GDP"/>
      <sheetName val="Daily Output"/>
      <sheetName val="2011 Hourly KWhr"/>
      <sheetName val="EXT Offer 201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um 1"/>
      <sheetName val="Sum 2"/>
      <sheetName val="Sum 3"/>
      <sheetName val="Sum 4"/>
      <sheetName val="Sum 5"/>
      <sheetName val="Sum 6"/>
      <sheetName val="Sum 7"/>
      <sheetName val="Sum 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6"/>
      <sheetName val="45"/>
      <sheetName val="47"/>
      <sheetName val="48"/>
      <sheetName val="49"/>
      <sheetName val="50"/>
      <sheetName val="51"/>
      <sheetName val="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Category:  Safety Supply</v>
          </cell>
        </row>
        <row r="3">
          <cell r="B3" t="str">
            <v>Responsible Team Member Name:</v>
          </cell>
          <cell r="F3" t="str">
            <v>Account Code:</v>
          </cell>
        </row>
        <row r="5">
          <cell r="B5" t="str">
            <v>Category Includes:</v>
          </cell>
        </row>
        <row r="11">
          <cell r="B11" t="str">
            <v>Budget Estimate Basis:</v>
          </cell>
        </row>
        <row r="13">
          <cell r="B13" t="str">
            <v>Estimate Based On 15% of Base Wages</v>
          </cell>
        </row>
        <row r="19">
          <cell r="B19" t="str">
            <v>Calculations:</v>
          </cell>
        </row>
        <row r="21">
          <cell r="B21" t="str">
            <v>15 % of 1999 Base Wage</v>
          </cell>
          <cell r="C21">
            <v>91655.25</v>
          </cell>
        </row>
        <row r="22">
          <cell r="B22" t="str">
            <v>(611,035)</v>
          </cell>
        </row>
        <row r="30">
          <cell r="F30">
            <v>91655.25</v>
          </cell>
        </row>
        <row r="33">
          <cell r="C33" t="str">
            <v xml:space="preserve">2001 Forecast </v>
          </cell>
          <cell r="D33" t="str">
            <v>2000</v>
          </cell>
          <cell r="E33" t="str">
            <v>Cumulative</v>
          </cell>
          <cell r="F33" t="str">
            <v>Cumulative</v>
          </cell>
        </row>
        <row r="34">
          <cell r="C34" t="str">
            <v>Expense</v>
          </cell>
          <cell r="D34" t="str">
            <v>Actual Expense</v>
          </cell>
          <cell r="E34" t="str">
            <v>Variance Amt.</v>
          </cell>
          <cell r="F34" t="str">
            <v>Variance %</v>
          </cell>
        </row>
        <row r="35">
          <cell r="B35" t="str">
            <v>January</v>
          </cell>
          <cell r="C35">
            <v>7637.9375</v>
          </cell>
          <cell r="D35">
            <v>0</v>
          </cell>
          <cell r="E35" t="str">
            <v>NA</v>
          </cell>
          <cell r="F35" t="str">
            <v>NA</v>
          </cell>
        </row>
        <row r="36">
          <cell r="B36" t="str">
            <v>February</v>
          </cell>
          <cell r="C36">
            <v>7637.9375</v>
          </cell>
          <cell r="D36">
            <v>0</v>
          </cell>
          <cell r="E36" t="str">
            <v>NA</v>
          </cell>
          <cell r="F36" t="str">
            <v>NA</v>
          </cell>
        </row>
        <row r="37">
          <cell r="B37" t="str">
            <v>March</v>
          </cell>
          <cell r="C37">
            <v>7637.9375</v>
          </cell>
          <cell r="D37">
            <v>0</v>
          </cell>
          <cell r="E37" t="str">
            <v>NA</v>
          </cell>
          <cell r="F37" t="str">
            <v>NA</v>
          </cell>
        </row>
        <row r="38">
          <cell r="B38" t="str">
            <v>April</v>
          </cell>
          <cell r="C38">
            <v>7637.9375</v>
          </cell>
          <cell r="D38">
            <v>0</v>
          </cell>
          <cell r="E38" t="str">
            <v>NA</v>
          </cell>
          <cell r="F38" t="str">
            <v>NA</v>
          </cell>
        </row>
        <row r="39">
          <cell r="B39" t="str">
            <v>May</v>
          </cell>
          <cell r="C39">
            <v>7637.9375</v>
          </cell>
          <cell r="D39">
            <v>0</v>
          </cell>
          <cell r="E39" t="str">
            <v>NA</v>
          </cell>
          <cell r="F39" t="str">
            <v>NA</v>
          </cell>
        </row>
        <row r="40">
          <cell r="B40" t="str">
            <v>June</v>
          </cell>
          <cell r="C40">
            <v>7637.9375</v>
          </cell>
          <cell r="D40">
            <v>0</v>
          </cell>
          <cell r="E40" t="str">
            <v>NA</v>
          </cell>
          <cell r="F40" t="str">
            <v>NA</v>
          </cell>
        </row>
        <row r="41">
          <cell r="B41" t="str">
            <v>July</v>
          </cell>
          <cell r="C41">
            <v>7637.9375</v>
          </cell>
          <cell r="D41">
            <v>0</v>
          </cell>
          <cell r="E41" t="str">
            <v>NA</v>
          </cell>
          <cell r="F41" t="str">
            <v>NA</v>
          </cell>
        </row>
        <row r="42">
          <cell r="B42" t="str">
            <v>August</v>
          </cell>
          <cell r="C42">
            <v>7637.9375</v>
          </cell>
          <cell r="D42">
            <v>0</v>
          </cell>
          <cell r="E42" t="str">
            <v>NA</v>
          </cell>
          <cell r="F42" t="str">
            <v>NA</v>
          </cell>
        </row>
        <row r="43">
          <cell r="B43" t="str">
            <v>September</v>
          </cell>
          <cell r="C43">
            <v>7637.9375</v>
          </cell>
          <cell r="D43">
            <v>0</v>
          </cell>
          <cell r="E43" t="str">
            <v>NA</v>
          </cell>
          <cell r="F43" t="str">
            <v>NA</v>
          </cell>
        </row>
        <row r="44">
          <cell r="B44" t="str">
            <v>October</v>
          </cell>
          <cell r="C44">
            <v>7637.9375</v>
          </cell>
          <cell r="D44">
            <v>0</v>
          </cell>
          <cell r="E44" t="str">
            <v>NA</v>
          </cell>
          <cell r="F44" t="str">
            <v>NA</v>
          </cell>
        </row>
        <row r="45">
          <cell r="B45" t="str">
            <v>November</v>
          </cell>
          <cell r="C45">
            <v>7637.9375</v>
          </cell>
          <cell r="D45">
            <v>0</v>
          </cell>
          <cell r="E45" t="str">
            <v>NA</v>
          </cell>
          <cell r="F45" t="str">
            <v>NA</v>
          </cell>
        </row>
        <row r="46">
          <cell r="B46" t="str">
            <v>December</v>
          </cell>
          <cell r="C46">
            <v>7637.9375</v>
          </cell>
          <cell r="D46">
            <v>0</v>
          </cell>
          <cell r="E46" t="str">
            <v>NA</v>
          </cell>
          <cell r="F46" t="str">
            <v>NA</v>
          </cell>
        </row>
        <row r="47">
          <cell r="B47" t="str">
            <v xml:space="preserve">YTD Expenses </v>
          </cell>
          <cell r="C47">
            <v>0</v>
          </cell>
          <cell r="D47" t="str">
            <v>of Budget for year.</v>
          </cell>
        </row>
        <row r="48">
          <cell r="B48" t="str">
            <v>Budget Variance Remarks:</v>
          </cell>
        </row>
        <row r="56">
          <cell r="B56" t="str">
            <v>Plant Manager:</v>
          </cell>
        </row>
      </sheetData>
      <sheetData sheetId="11">
        <row r="1">
          <cell r="B1" t="str">
            <v>Category:  Assoc. Dues</v>
          </cell>
        </row>
        <row r="3">
          <cell r="B3" t="str">
            <v>Responsible Team Member Name:</v>
          </cell>
          <cell r="F3" t="str">
            <v>Account Code:</v>
          </cell>
        </row>
        <row r="5">
          <cell r="B5" t="str">
            <v>Category Includes:</v>
          </cell>
        </row>
        <row r="7">
          <cell r="B7" t="str">
            <v>Cost of membership in professional groups such as accounting associations, engineering societies, etc.</v>
          </cell>
        </row>
        <row r="11">
          <cell r="B11" t="str">
            <v>Budget Estimate Basis:</v>
          </cell>
        </row>
        <row r="13">
          <cell r="B13" t="str">
            <v>Known costs gathered from existing memberships.</v>
          </cell>
        </row>
        <row r="19">
          <cell r="B19" t="str">
            <v>Calculations:</v>
          </cell>
        </row>
        <row r="21">
          <cell r="B21" t="str">
            <v>Stationary Eng. Cert.</v>
          </cell>
          <cell r="C21">
            <v>400</v>
          </cell>
        </row>
        <row r="22">
          <cell r="B22" t="str">
            <v>OACETT</v>
          </cell>
          <cell r="C22">
            <v>200</v>
          </cell>
        </row>
        <row r="23">
          <cell r="B23" t="str">
            <v>CMA</v>
          </cell>
          <cell r="C23">
            <v>600</v>
          </cell>
        </row>
        <row r="24">
          <cell r="B24" t="str">
            <v>P. Eng.</v>
          </cell>
          <cell r="C24">
            <v>200</v>
          </cell>
        </row>
        <row r="25">
          <cell r="B25" t="str">
            <v>IPPSO</v>
          </cell>
          <cell r="C25">
            <v>200</v>
          </cell>
        </row>
        <row r="26">
          <cell r="B26" t="str">
            <v>Durham Business Assoc.</v>
          </cell>
          <cell r="C26">
            <v>300</v>
          </cell>
        </row>
        <row r="27">
          <cell r="B27" t="str">
            <v xml:space="preserve">Other </v>
          </cell>
          <cell r="C27">
            <v>200</v>
          </cell>
        </row>
        <row r="28">
          <cell r="C28">
            <v>2100</v>
          </cell>
        </row>
        <row r="30">
          <cell r="F30">
            <v>2100</v>
          </cell>
        </row>
        <row r="33">
          <cell r="C33" t="str">
            <v xml:space="preserve">2001 Forecast </v>
          </cell>
          <cell r="D33" t="str">
            <v>2000</v>
          </cell>
          <cell r="E33" t="str">
            <v>Cumulative</v>
          </cell>
          <cell r="F33" t="str">
            <v>Cumulative</v>
          </cell>
        </row>
        <row r="34">
          <cell r="C34" t="str">
            <v>Expense</v>
          </cell>
          <cell r="D34" t="str">
            <v>Actual Expense</v>
          </cell>
          <cell r="E34" t="str">
            <v>Variance Amt.</v>
          </cell>
          <cell r="F34" t="str">
            <v>Variance %</v>
          </cell>
        </row>
        <row r="35">
          <cell r="B35" t="str">
            <v>January</v>
          </cell>
          <cell r="C35">
            <v>175</v>
          </cell>
          <cell r="D35">
            <v>0</v>
          </cell>
          <cell r="E35" t="str">
            <v>NA</v>
          </cell>
          <cell r="F35" t="str">
            <v>NA</v>
          </cell>
        </row>
        <row r="36">
          <cell r="B36" t="str">
            <v>February</v>
          </cell>
          <cell r="C36">
            <v>175</v>
          </cell>
          <cell r="D36">
            <v>0</v>
          </cell>
          <cell r="E36" t="str">
            <v>NA</v>
          </cell>
          <cell r="F36" t="str">
            <v>NA</v>
          </cell>
        </row>
        <row r="37">
          <cell r="B37" t="str">
            <v>March</v>
          </cell>
          <cell r="C37">
            <v>175</v>
          </cell>
          <cell r="D37">
            <v>0</v>
          </cell>
          <cell r="E37" t="str">
            <v>NA</v>
          </cell>
          <cell r="F37" t="str">
            <v>NA</v>
          </cell>
        </row>
        <row r="38">
          <cell r="B38" t="str">
            <v>April</v>
          </cell>
          <cell r="C38">
            <v>175</v>
          </cell>
          <cell r="D38">
            <v>0</v>
          </cell>
          <cell r="E38" t="str">
            <v>NA</v>
          </cell>
          <cell r="F38" t="str">
            <v>NA</v>
          </cell>
        </row>
        <row r="39">
          <cell r="B39" t="str">
            <v>May</v>
          </cell>
          <cell r="C39">
            <v>175</v>
          </cell>
          <cell r="D39">
            <v>0</v>
          </cell>
          <cell r="E39" t="str">
            <v>NA</v>
          </cell>
          <cell r="F39" t="str">
            <v>NA</v>
          </cell>
        </row>
        <row r="40">
          <cell r="B40" t="str">
            <v>June</v>
          </cell>
          <cell r="C40">
            <v>175</v>
          </cell>
          <cell r="D40">
            <v>0</v>
          </cell>
          <cell r="E40" t="str">
            <v>NA</v>
          </cell>
          <cell r="F40" t="str">
            <v>NA</v>
          </cell>
        </row>
        <row r="41">
          <cell r="B41" t="str">
            <v>July</v>
          </cell>
          <cell r="C41">
            <v>175</v>
          </cell>
          <cell r="D41">
            <v>0</v>
          </cell>
          <cell r="E41" t="str">
            <v>NA</v>
          </cell>
          <cell r="F41" t="str">
            <v>NA</v>
          </cell>
        </row>
        <row r="42">
          <cell r="B42" t="str">
            <v>August</v>
          </cell>
          <cell r="C42">
            <v>175</v>
          </cell>
          <cell r="D42">
            <v>0</v>
          </cell>
          <cell r="E42" t="str">
            <v>NA</v>
          </cell>
          <cell r="F42" t="str">
            <v>NA</v>
          </cell>
        </row>
        <row r="43">
          <cell r="B43" t="str">
            <v>September</v>
          </cell>
          <cell r="C43">
            <v>175</v>
          </cell>
          <cell r="D43">
            <v>0</v>
          </cell>
          <cell r="E43" t="str">
            <v>NA</v>
          </cell>
          <cell r="F43" t="str">
            <v>NA</v>
          </cell>
        </row>
        <row r="44">
          <cell r="B44" t="str">
            <v>October</v>
          </cell>
          <cell r="C44">
            <v>175</v>
          </cell>
          <cell r="D44">
            <v>0</v>
          </cell>
          <cell r="E44" t="str">
            <v>NA</v>
          </cell>
          <cell r="F44" t="str">
            <v>NA</v>
          </cell>
        </row>
        <row r="45">
          <cell r="B45" t="str">
            <v>November</v>
          </cell>
          <cell r="C45">
            <v>175</v>
          </cell>
          <cell r="D45">
            <v>0</v>
          </cell>
          <cell r="E45" t="str">
            <v>NA</v>
          </cell>
          <cell r="F45" t="str">
            <v>NA</v>
          </cell>
        </row>
        <row r="46">
          <cell r="B46" t="str">
            <v>December</v>
          </cell>
          <cell r="C46">
            <v>175</v>
          </cell>
          <cell r="D46">
            <v>0</v>
          </cell>
          <cell r="E46" t="str">
            <v>NA</v>
          </cell>
          <cell r="F46" t="str">
            <v>NA</v>
          </cell>
        </row>
        <row r="47">
          <cell r="B47" t="str">
            <v xml:space="preserve">YTD Expenses </v>
          </cell>
          <cell r="C47">
            <v>0</v>
          </cell>
          <cell r="D47" t="str">
            <v>of Budget for year.</v>
          </cell>
        </row>
        <row r="48">
          <cell r="B48" t="str">
            <v>Budget Variance Remarks:</v>
          </cell>
        </row>
        <row r="56">
          <cell r="B56" t="str">
            <v>Plant Manager: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nd5"/>
      <sheetName val="Sheet2"/>
      <sheetName val="Sheet3"/>
      <sheetName val="CBCWPI7A"/>
    </sheetNames>
    <definedNames>
      <definedName name="Round5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Offer_Value"/>
      <sheetName val="_cashflow"/>
    </sheetNames>
    <sheetDataSet>
      <sheetData sheetId="0" refreshError="1"/>
      <sheetData sheetId="1" refreshError="1"/>
      <sheetData sheetId="2" refreshError="1">
        <row r="14">
          <cell r="B14">
            <v>37257</v>
          </cell>
        </row>
        <row r="15">
          <cell r="B15">
            <v>37287</v>
          </cell>
          <cell r="C15">
            <v>37318</v>
          </cell>
          <cell r="D15">
            <v>37346</v>
          </cell>
          <cell r="E15">
            <v>37377</v>
          </cell>
          <cell r="F15">
            <v>37407</v>
          </cell>
          <cell r="G15">
            <v>37438</v>
          </cell>
          <cell r="H15">
            <v>37468</v>
          </cell>
          <cell r="I15">
            <v>37499</v>
          </cell>
          <cell r="J15">
            <v>37530</v>
          </cell>
          <cell r="K15">
            <v>37560</v>
          </cell>
          <cell r="L15">
            <v>37591</v>
          </cell>
          <cell r="M15">
            <v>37621</v>
          </cell>
          <cell r="N15">
            <v>37652</v>
          </cell>
          <cell r="O15">
            <v>37683</v>
          </cell>
          <cell r="P15">
            <v>37711</v>
          </cell>
          <cell r="Q15">
            <v>37742</v>
          </cell>
          <cell r="R15">
            <v>37772</v>
          </cell>
          <cell r="S15">
            <v>37803</v>
          </cell>
          <cell r="T15">
            <v>37833</v>
          </cell>
          <cell r="U15">
            <v>37864</v>
          </cell>
          <cell r="V15">
            <v>37895</v>
          </cell>
          <cell r="W15">
            <v>37925</v>
          </cell>
          <cell r="X15">
            <v>37956</v>
          </cell>
          <cell r="Y15">
            <v>37986</v>
          </cell>
          <cell r="Z15">
            <v>38017</v>
          </cell>
          <cell r="AA15">
            <v>38048</v>
          </cell>
          <cell r="AB15">
            <v>38077</v>
          </cell>
          <cell r="AC15">
            <v>38108</v>
          </cell>
          <cell r="AD15">
            <v>38138</v>
          </cell>
          <cell r="AE15">
            <v>38169</v>
          </cell>
        </row>
        <row r="36">
          <cell r="B36">
            <v>31.835000000000001</v>
          </cell>
          <cell r="C36">
            <v>26.377940000000002</v>
          </cell>
          <cell r="D36">
            <v>27.690020000000001</v>
          </cell>
          <cell r="E36">
            <v>27.180595</v>
          </cell>
          <cell r="F36">
            <v>27.856515000000002</v>
          </cell>
          <cell r="G36">
            <v>28.502615000000002</v>
          </cell>
          <cell r="H36">
            <v>29.099015000000001</v>
          </cell>
          <cell r="I36">
            <v>29.645715000000003</v>
          </cell>
          <cell r="J36">
            <v>29.645715000000003</v>
          </cell>
          <cell r="K36">
            <v>29.884275000000002</v>
          </cell>
          <cell r="L36">
            <v>33.313575</v>
          </cell>
          <cell r="M36">
            <v>35.291635000000007</v>
          </cell>
          <cell r="N36">
            <v>36.156415000000003</v>
          </cell>
          <cell r="O36">
            <v>35.659415000000003</v>
          </cell>
          <cell r="P36">
            <v>34.834395000000001</v>
          </cell>
          <cell r="Q36">
            <v>32.81906</v>
          </cell>
          <cell r="R36">
            <v>32.918459999999996</v>
          </cell>
          <cell r="S36">
            <v>33.435339999999997</v>
          </cell>
          <cell r="T36">
            <v>33.783240000000006</v>
          </cell>
          <cell r="U36">
            <v>34.329939999999993</v>
          </cell>
          <cell r="V36">
            <v>34.419399999999996</v>
          </cell>
          <cell r="W36">
            <v>34.55856</v>
          </cell>
          <cell r="X36">
            <v>37.080835</v>
          </cell>
          <cell r="Y36">
            <v>38.641415000000002</v>
          </cell>
          <cell r="Z36">
            <v>39.648515000000003</v>
          </cell>
          <cell r="AA36">
            <v>38.893074999999996</v>
          </cell>
          <cell r="AB36">
            <v>37.561115000000001</v>
          </cell>
          <cell r="AC36">
            <v>35.00902</v>
          </cell>
          <cell r="AD36">
            <v>35.118360000000003</v>
          </cell>
          <cell r="AE36">
            <v>35.466259999999998</v>
          </cell>
        </row>
      </sheetData>
      <sheetData sheetId="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Summary Prodn O&amp;M"/>
      <sheetName val="Exhibit B to be rmvd"/>
      <sheetName val="Exhibit C to be rmvd"/>
      <sheetName val="Production O&amp;M Adjustments (C)"/>
      <sheetName val="2013 Test Year"/>
      <sheetName val="Major Maint Summary (C)"/>
      <sheetName val="Ferndale Contract Fees ((C)"/>
      <sheetName val="Ferndale NAES Incentive Fee (C)"/>
      <sheetName val="Colstrip RY Prod O&amp;M (C)"/>
      <sheetName val="Colstrip Budget (C)"/>
      <sheetName val="Colstrip Outage Schedule (C)"/>
      <sheetName val="Freddy Atlantic Budget (C)"/>
      <sheetName val="2014 Atlantic Budget (C)"/>
      <sheetName val="Atlantic Fees &amp; Incentives (C)"/>
      <sheetName val="CPI For Freddy1"/>
      <sheetName val="Baker Snoq RY Lic Esc Adj (C)"/>
      <sheetName val="Rate Yr Licnse  Cost by CE (C)"/>
      <sheetName val="Rate Yr License Cost by wbs (C)"/>
      <sheetName val="Test Year License O&amp;M"/>
      <sheetName val="Wind Assumptions (C)"/>
      <sheetName val="Wind Prod'n O&amp;M Summary (C)"/>
      <sheetName val="Wind Royalties  (C)"/>
      <sheetName val="LSR Leases (C)"/>
      <sheetName val="Wind Generation (C)"/>
      <sheetName val="HR Vestas (C)"/>
      <sheetName val="WH Vestas (C)"/>
      <sheetName val="WHE Vestas  (C)"/>
      <sheetName val="LSR Siemens (C)"/>
      <sheetName val="Vestas GDP Deflator"/>
      <sheetName val="CPI for Siemens contract"/>
      <sheetName val="License O&amp;M by wbs"/>
      <sheetName val="BKR_SNQ_License"/>
      <sheetName val="GDP Table 1.1.9"/>
    </sheetNames>
    <sheetDataSet>
      <sheetData sheetId="0"/>
      <sheetData sheetId="1"/>
      <sheetData sheetId="2"/>
      <sheetData sheetId="3"/>
      <sheetData sheetId="4">
        <row r="5">
          <cell r="H5">
            <v>18716407.369999997</v>
          </cell>
          <cell r="V5">
            <v>7326663.6716666706</v>
          </cell>
        </row>
        <row r="6">
          <cell r="H6">
            <v>16491184.800000001</v>
          </cell>
          <cell r="V6">
            <v>-105928.23750000075</v>
          </cell>
        </row>
        <row r="7">
          <cell r="H7">
            <v>5135599.9999999963</v>
          </cell>
          <cell r="V7">
            <v>130000</v>
          </cell>
        </row>
        <row r="8">
          <cell r="H8">
            <v>4137203.9999999986</v>
          </cell>
          <cell r="V8">
            <v>0</v>
          </cell>
        </row>
        <row r="9">
          <cell r="H9">
            <v>4299468.4200000027</v>
          </cell>
          <cell r="V9">
            <v>0</v>
          </cell>
        </row>
        <row r="10">
          <cell r="H10">
            <v>3011105.5600000005</v>
          </cell>
          <cell r="V10">
            <v>-612431.04036290711</v>
          </cell>
        </row>
        <row r="11">
          <cell r="H11">
            <v>2009671.9599999995</v>
          </cell>
          <cell r="V11">
            <v>0</v>
          </cell>
        </row>
        <row r="12">
          <cell r="H12">
            <v>2446632.0699999994</v>
          </cell>
          <cell r="V12">
            <v>0</v>
          </cell>
        </row>
        <row r="13">
          <cell r="H13">
            <v>354692.82</v>
          </cell>
          <cell r="V13">
            <v>250634.00861995848</v>
          </cell>
        </row>
        <row r="14">
          <cell r="H14">
            <v>5476518.3099999996</v>
          </cell>
          <cell r="V14">
            <v>11277.733333333334</v>
          </cell>
        </row>
        <row r="15">
          <cell r="H15">
            <v>4254367.34</v>
          </cell>
          <cell r="V15">
            <v>-163768.74489904428</v>
          </cell>
        </row>
        <row r="16">
          <cell r="H16">
            <v>150986.29999999996</v>
          </cell>
          <cell r="V16">
            <v>0</v>
          </cell>
        </row>
        <row r="17">
          <cell r="H17">
            <v>7743880.9900000049</v>
          </cell>
          <cell r="V17">
            <v>585640.96333333338</v>
          </cell>
        </row>
        <row r="18">
          <cell r="H18">
            <v>6133408.0100000072</v>
          </cell>
          <cell r="V18">
            <v>892011.50459016394</v>
          </cell>
        </row>
        <row r="19">
          <cell r="H19">
            <v>1406231.0399999989</v>
          </cell>
          <cell r="V19">
            <v>0</v>
          </cell>
        </row>
        <row r="20">
          <cell r="H20">
            <v>1547256.3599999994</v>
          </cell>
          <cell r="V20">
            <v>150000</v>
          </cell>
        </row>
        <row r="21">
          <cell r="H21">
            <v>2276671.6900000037</v>
          </cell>
          <cell r="V21">
            <v>0</v>
          </cell>
        </row>
        <row r="22">
          <cell r="H22">
            <v>4577829.870000002</v>
          </cell>
          <cell r="V22">
            <v>0</v>
          </cell>
        </row>
        <row r="23">
          <cell r="H23">
            <v>4179354.34</v>
          </cell>
          <cell r="V23">
            <v>0</v>
          </cell>
        </row>
        <row r="24">
          <cell r="H24">
            <v>4844080.5899999989</v>
          </cell>
          <cell r="V24">
            <v>283561.90630571719</v>
          </cell>
        </row>
        <row r="25">
          <cell r="H25">
            <v>10510036.17</v>
          </cell>
          <cell r="V25">
            <v>448237.95855744183</v>
          </cell>
        </row>
        <row r="26">
          <cell r="H26">
            <v>1586244.27</v>
          </cell>
          <cell r="V26">
            <v>68199.5661614727</v>
          </cell>
        </row>
        <row r="27">
          <cell r="H27">
            <v>12645371.759999998</v>
          </cell>
          <cell r="V27">
            <v>-203951.08559841616</v>
          </cell>
        </row>
        <row r="28">
          <cell r="H28">
            <v>90417.64</v>
          </cell>
          <cell r="V28">
            <v>0</v>
          </cell>
        </row>
        <row r="29">
          <cell r="H29">
            <v>124024621.68000002</v>
          </cell>
          <cell r="V29">
            <v>9060148.2042077202</v>
          </cell>
          <cell r="W29">
            <v>133084769.88420774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22">
          <cell r="H22">
            <v>1.6E-2</v>
          </cell>
        </row>
        <row r="23">
          <cell r="H23">
            <v>6900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Sheet1"/>
      <sheetName val="ELIMIN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67"/>
  <sheetViews>
    <sheetView tabSelected="1" view="pageBreakPreview" zoomScale="60" zoomScaleNormal="90" workbookViewId="0">
      <selection activeCell="G29" sqref="G29"/>
    </sheetView>
  </sheetViews>
  <sheetFormatPr defaultRowHeight="12.75" outlineLevelCol="2"/>
  <cols>
    <col min="1" max="1" width="16.5703125" style="2" customWidth="1"/>
    <col min="2" max="3" width="12.28515625" style="2" hidden="1" customWidth="1" outlineLevel="2"/>
    <col min="4" max="4" width="13.85546875" style="2" hidden="1" customWidth="1" outlineLevel="2" collapsed="1"/>
    <col min="5" max="5" width="2.5703125" style="2" hidden="1" customWidth="1" outlineLevel="2"/>
    <col min="6" max="6" width="13.85546875" style="2" customWidth="1" collapsed="1"/>
    <col min="7" max="7" width="16.7109375" style="2" customWidth="1"/>
    <col min="8" max="8" width="14.85546875" style="2" customWidth="1"/>
    <col min="9" max="9" width="15.5703125" style="2" customWidth="1"/>
    <col min="10" max="10" width="17.28515625" style="2" hidden="1" customWidth="1" outlineLevel="1"/>
    <col min="11" max="11" width="59.5703125" style="3" customWidth="1" collapsed="1"/>
    <col min="12" max="12" width="15.85546875" style="3" customWidth="1"/>
    <col min="13" max="13" width="14" style="3" customWidth="1"/>
    <col min="14" max="14" width="1.85546875" customWidth="1"/>
    <col min="15" max="15" width="13.85546875" style="2" customWidth="1"/>
    <col min="16" max="16" width="11.5703125" style="2" customWidth="1"/>
    <col min="17" max="19" width="9.140625" style="2"/>
    <col min="20" max="20" width="17" style="2" customWidth="1"/>
    <col min="21" max="21" width="13.85546875" style="2" customWidth="1"/>
    <col min="22" max="16384" width="9.140625" style="2"/>
  </cols>
  <sheetData>
    <row r="1" spans="1:16" ht="13.5" thickBot="1">
      <c r="A1" s="1" t="s">
        <v>0</v>
      </c>
    </row>
    <row r="2" spans="1:16" ht="15" customHeight="1" thickBot="1">
      <c r="A2" s="2" t="str">
        <f>IF(ISERROR(SUM(F41:F104)),"MASTER CAUTION",IF(ROUND(SUM(F41:F104),0)&gt;0,"MASTER CAUTION",""))</f>
        <v/>
      </c>
      <c r="D2" s="4"/>
      <c r="E2" s="4"/>
      <c r="G2" s="5" t="s">
        <v>1</v>
      </c>
      <c r="I2" s="5" t="s">
        <v>2</v>
      </c>
      <c r="J2" s="6"/>
      <c r="K2" s="7"/>
      <c r="L2" s="6" t="s">
        <v>3</v>
      </c>
      <c r="M2" s="6" t="s">
        <v>4</v>
      </c>
      <c r="O2" s="6" t="s">
        <v>5</v>
      </c>
      <c r="P2" s="6" t="s">
        <v>6</v>
      </c>
    </row>
    <row r="3" spans="1:16" ht="39.75" customHeight="1" thickBot="1">
      <c r="B3" s="8" t="s">
        <v>7</v>
      </c>
      <c r="C3" s="8" t="s">
        <v>8</v>
      </c>
      <c r="D3" s="8" t="s">
        <v>9</v>
      </c>
      <c r="E3" s="8" t="s">
        <v>10</v>
      </c>
      <c r="F3" s="9" t="s">
        <v>11</v>
      </c>
      <c r="G3" s="10" t="s">
        <v>12</v>
      </c>
      <c r="H3" s="10" t="s">
        <v>13</v>
      </c>
      <c r="I3" s="11" t="s">
        <v>14</v>
      </c>
      <c r="J3" s="12"/>
      <c r="K3" s="13" t="s">
        <v>15</v>
      </c>
      <c r="L3" s="14" t="s">
        <v>16</v>
      </c>
      <c r="M3" s="15" t="s">
        <v>17</v>
      </c>
      <c r="O3" s="12"/>
      <c r="P3" s="14" t="s">
        <v>18</v>
      </c>
    </row>
    <row r="4" spans="1:16">
      <c r="B4" s="16">
        <v>15629249.391984999</v>
      </c>
      <c r="C4" s="16">
        <v>17860432.950000003</v>
      </c>
      <c r="D4" s="17">
        <v>20326221.708317313</v>
      </c>
      <c r="E4" s="17">
        <v>19847628.250159156</v>
      </c>
      <c r="F4" s="18" t="s">
        <v>19</v>
      </c>
      <c r="G4" s="19">
        <f>'[78]Production O&amp;M Adjustments (C)'!H5</f>
        <v>18716407.369999997</v>
      </c>
      <c r="H4" s="20">
        <f>'[78]Production O&amp;M Adjustments (C)'!V5</f>
        <v>7326663.6716666706</v>
      </c>
      <c r="I4" s="21">
        <f>SUM(G4:H4)</f>
        <v>26043071.041666668</v>
      </c>
      <c r="J4" s="22"/>
      <c r="K4" s="23" t="s">
        <v>20</v>
      </c>
      <c r="L4" s="24">
        <v>21329168.572908118</v>
      </c>
      <c r="M4" s="22">
        <f t="shared" ref="M4:M27" si="0">+I4-L4</f>
        <v>4713902.4687585495</v>
      </c>
      <c r="O4" s="22"/>
      <c r="P4" s="22"/>
    </row>
    <row r="5" spans="1:16">
      <c r="B5" s="16">
        <v>15483898.75</v>
      </c>
      <c r="C5" s="16">
        <v>13324802.304166667</v>
      </c>
      <c r="D5" s="25">
        <v>15641283.488011889</v>
      </c>
      <c r="E5" s="25">
        <v>15149015.09280904</v>
      </c>
      <c r="F5" s="18" t="s">
        <v>21</v>
      </c>
      <c r="G5" s="22">
        <f>'[78]Production O&amp;M Adjustments (C)'!H6</f>
        <v>16491184.800000001</v>
      </c>
      <c r="H5" s="22">
        <f>'[78]Production O&amp;M Adjustments (C)'!V6</f>
        <v>-105928.23750000075</v>
      </c>
      <c r="I5" s="21">
        <f t="shared" ref="I5:I27" si="1">SUM(G5:H5)</f>
        <v>16385256.5625</v>
      </c>
      <c r="J5" s="22"/>
      <c r="K5" s="23" t="s">
        <v>20</v>
      </c>
      <c r="L5" s="24">
        <v>18946389.32365942</v>
      </c>
      <c r="M5" s="24">
        <f t="shared" si="0"/>
        <v>-2561132.76115942</v>
      </c>
      <c r="O5" s="22"/>
      <c r="P5" s="22"/>
    </row>
    <row r="6" spans="1:16" s="26" customFormat="1" ht="25.5">
      <c r="B6" s="27">
        <v>3452786.0251710559</v>
      </c>
      <c r="C6" s="27">
        <v>3186561.592629184</v>
      </c>
      <c r="D6" s="28">
        <v>3011269.4033733616</v>
      </c>
      <c r="E6" s="28">
        <v>3579223.74</v>
      </c>
      <c r="F6" s="29" t="s">
        <v>22</v>
      </c>
      <c r="G6" s="22">
        <f>'[78]Production O&amp;M Adjustments (C)'!H7</f>
        <v>5135599.9999999963</v>
      </c>
      <c r="H6" s="22">
        <f>'[78]Production O&amp;M Adjustments (C)'!V7</f>
        <v>130000</v>
      </c>
      <c r="I6" s="30">
        <f t="shared" si="1"/>
        <v>5265599.9999999963</v>
      </c>
      <c r="J6" s="31"/>
      <c r="K6" s="23" t="s">
        <v>23</v>
      </c>
      <c r="L6" s="24">
        <v>5316102.200000003</v>
      </c>
      <c r="M6" s="24">
        <f t="shared" si="0"/>
        <v>-50502.200000006706</v>
      </c>
      <c r="O6" s="31"/>
      <c r="P6" s="22"/>
    </row>
    <row r="7" spans="1:16">
      <c r="B7" s="16">
        <v>1556770.76</v>
      </c>
      <c r="C7" s="16">
        <v>1880666.21</v>
      </c>
      <c r="D7" s="25">
        <v>2294231.77</v>
      </c>
      <c r="E7" s="25">
        <v>2859726.41</v>
      </c>
      <c r="F7" s="18" t="s">
        <v>24</v>
      </c>
      <c r="G7" s="22">
        <f>'[78]Production O&amp;M Adjustments (C)'!H8</f>
        <v>4137203.9999999986</v>
      </c>
      <c r="H7" s="22">
        <f>'[78]Production O&amp;M Adjustments (C)'!V8</f>
        <v>0</v>
      </c>
      <c r="I7" s="21">
        <f t="shared" si="1"/>
        <v>4137203.9999999986</v>
      </c>
      <c r="J7" s="22"/>
      <c r="K7" s="23" t="s">
        <v>25</v>
      </c>
      <c r="L7" s="24">
        <v>5333294.8848000104</v>
      </c>
      <c r="M7" s="24">
        <f t="shared" si="0"/>
        <v>-1196090.8848000118</v>
      </c>
      <c r="O7" s="22"/>
      <c r="P7" s="22"/>
    </row>
    <row r="8" spans="1:16">
      <c r="B8" s="16">
        <f>5761437.96-B9</f>
        <v>2084437.96</v>
      </c>
      <c r="C8" s="16">
        <f>6448851.89333333-C9</f>
        <v>2279011.5599999968</v>
      </c>
      <c r="D8" s="25">
        <f>6625191.69133334-D9</f>
        <v>2952546.660000002</v>
      </c>
      <c r="E8" s="25">
        <f>7484944.7-E9</f>
        <v>2744433.4300000006</v>
      </c>
      <c r="F8" s="18" t="s">
        <v>26</v>
      </c>
      <c r="G8" s="22">
        <f>'[78]Production O&amp;M Adjustments (C)'!H9</f>
        <v>4299468.4200000027</v>
      </c>
      <c r="H8" s="32">
        <f>'[78]Production O&amp;M Adjustments (C)'!V9</f>
        <v>0</v>
      </c>
      <c r="I8" s="21">
        <f t="shared" si="1"/>
        <v>4299468.4200000027</v>
      </c>
      <c r="J8" s="22"/>
      <c r="K8" s="23" t="s">
        <v>25</v>
      </c>
      <c r="L8" s="24">
        <v>2338297.0900000012</v>
      </c>
      <c r="M8" s="22">
        <f t="shared" si="0"/>
        <v>1961171.3300000015</v>
      </c>
      <c r="O8" s="22"/>
      <c r="P8" s="22"/>
    </row>
    <row r="9" spans="1:16">
      <c r="B9" s="16">
        <v>3677000</v>
      </c>
      <c r="C9" s="16">
        <v>4169840.333333333</v>
      </c>
      <c r="D9" s="25">
        <v>3672645.0313333375</v>
      </c>
      <c r="E9" s="25">
        <v>4740511.2699999996</v>
      </c>
      <c r="F9" s="18" t="s">
        <v>27</v>
      </c>
      <c r="G9" s="22">
        <f>'[78]Production O&amp;M Adjustments (C)'!H10</f>
        <v>3011105.5600000005</v>
      </c>
      <c r="H9" s="32">
        <f>'[78]Production O&amp;M Adjustments (C)'!V10</f>
        <v>-612431.04036290711</v>
      </c>
      <c r="I9" s="21">
        <f t="shared" si="1"/>
        <v>2398674.5196370934</v>
      </c>
      <c r="J9" s="22"/>
      <c r="K9" s="23" t="s">
        <v>28</v>
      </c>
      <c r="L9" s="24">
        <v>3635532.2252297094</v>
      </c>
      <c r="M9" s="22">
        <f t="shared" si="0"/>
        <v>-1236857.705592616</v>
      </c>
      <c r="O9" s="22"/>
      <c r="P9" s="22"/>
    </row>
    <row r="10" spans="1:16">
      <c r="B10" s="16">
        <v>2532462.63</v>
      </c>
      <c r="C10" s="16">
        <v>2814832.1</v>
      </c>
      <c r="D10" s="25">
        <v>3349441.15</v>
      </c>
      <c r="E10" s="25">
        <v>3117344.21</v>
      </c>
      <c r="F10" s="18" t="s">
        <v>29</v>
      </c>
      <c r="G10" s="22">
        <f>'[78]Production O&amp;M Adjustments (C)'!H11</f>
        <v>2009671.9599999995</v>
      </c>
      <c r="H10" s="32">
        <f>'[78]Production O&amp;M Adjustments (C)'!V11</f>
        <v>0</v>
      </c>
      <c r="I10" s="21">
        <f t="shared" si="1"/>
        <v>2009671.9599999995</v>
      </c>
      <c r="J10" s="21"/>
      <c r="K10" s="23" t="s">
        <v>25</v>
      </c>
      <c r="L10" s="24">
        <v>1770333.7300000007</v>
      </c>
      <c r="M10" s="22">
        <f t="shared" si="0"/>
        <v>239338.22999999882</v>
      </c>
      <c r="O10" s="22"/>
      <c r="P10" s="22"/>
    </row>
    <row r="11" spans="1:16">
      <c r="B11" s="16">
        <f>3287469.68-B12</f>
        <v>1883469.6800000002</v>
      </c>
      <c r="C11" s="16">
        <f>2971687.27333333-C12</f>
        <v>1958353.9399999967</v>
      </c>
      <c r="D11" s="25">
        <f>4333718.89-D12</f>
        <v>3067718.8899999997</v>
      </c>
      <c r="E11" s="25">
        <f>4070111.19-E12</f>
        <v>3057365.83</v>
      </c>
      <c r="F11" s="18" t="s">
        <v>30</v>
      </c>
      <c r="G11" s="22">
        <f>'[78]Production O&amp;M Adjustments (C)'!H12</f>
        <v>2446632.0699999994</v>
      </c>
      <c r="H11" s="32">
        <f>'[78]Production O&amp;M Adjustments (C)'!V12</f>
        <v>0</v>
      </c>
      <c r="I11" s="21">
        <f t="shared" si="1"/>
        <v>2446632.0699999994</v>
      </c>
      <c r="J11" s="22"/>
      <c r="K11" s="23" t="s">
        <v>25</v>
      </c>
      <c r="L11" s="24">
        <v>2161851.1722650002</v>
      </c>
      <c r="M11" s="22">
        <f t="shared" si="0"/>
        <v>284780.89773499919</v>
      </c>
      <c r="O11" s="22"/>
      <c r="P11" s="22"/>
    </row>
    <row r="12" spans="1:16">
      <c r="B12" s="16">
        <v>1404000</v>
      </c>
      <c r="C12" s="16">
        <v>1013333.3333333334</v>
      </c>
      <c r="D12" s="25">
        <v>1266000</v>
      </c>
      <c r="E12" s="25">
        <v>1012745.36</v>
      </c>
      <c r="F12" s="18" t="s">
        <v>31</v>
      </c>
      <c r="G12" s="22">
        <f>'[78]Production O&amp;M Adjustments (C)'!H13</f>
        <v>354692.82</v>
      </c>
      <c r="H12" s="32">
        <f>'[78]Production O&amp;M Adjustments (C)'!V13</f>
        <v>250634.00861995848</v>
      </c>
      <c r="I12" s="21">
        <f t="shared" si="1"/>
        <v>605326.82861995848</v>
      </c>
      <c r="J12" s="22"/>
      <c r="K12" s="23" t="s">
        <v>28</v>
      </c>
      <c r="L12" s="24">
        <v>642909.90718635125</v>
      </c>
      <c r="M12" s="22">
        <f t="shared" si="0"/>
        <v>-37583.078566392767</v>
      </c>
      <c r="O12" s="22"/>
      <c r="P12" s="22"/>
    </row>
    <row r="13" spans="1:16">
      <c r="B13" s="33">
        <v>0</v>
      </c>
      <c r="C13" s="33">
        <v>0</v>
      </c>
      <c r="D13" s="33">
        <v>0</v>
      </c>
      <c r="E13" s="33">
        <v>0</v>
      </c>
      <c r="F13" s="18" t="s">
        <v>32</v>
      </c>
      <c r="G13" s="22">
        <f>'[78]Production O&amp;M Adjustments (C)'!H14</f>
        <v>5476518.3099999996</v>
      </c>
      <c r="H13" s="32">
        <f>'[78]Production O&amp;M Adjustments (C)'!V14</f>
        <v>11277.733333333334</v>
      </c>
      <c r="I13" s="21">
        <f>SUM(G13:H13)</f>
        <v>5487796.043333333</v>
      </c>
      <c r="J13" s="22"/>
      <c r="K13" s="23" t="s">
        <v>33</v>
      </c>
      <c r="L13" s="24">
        <v>6855441.025833332</v>
      </c>
      <c r="M13" s="22">
        <f t="shared" si="0"/>
        <v>-1367644.982499999</v>
      </c>
      <c r="O13" s="22"/>
      <c r="P13" s="22"/>
    </row>
    <row r="14" spans="1:16">
      <c r="B14" s="16">
        <v>5397797.5519336695</v>
      </c>
      <c r="C14" s="16">
        <v>5534926.7295070114</v>
      </c>
      <c r="D14" s="25">
        <v>4769538.0400303379</v>
      </c>
      <c r="E14" s="25">
        <v>4175978.2795258239</v>
      </c>
      <c r="F14" s="18" t="s">
        <v>34</v>
      </c>
      <c r="G14" s="22">
        <f>'[78]Production O&amp;M Adjustments (C)'!H15</f>
        <v>4254367.34</v>
      </c>
      <c r="H14" s="32">
        <f>'[78]Production O&amp;M Adjustments (C)'!V15</f>
        <v>-163768.74489904428</v>
      </c>
      <c r="I14" s="21">
        <f t="shared" si="1"/>
        <v>4090598.5951009556</v>
      </c>
      <c r="J14" s="22"/>
      <c r="K14" s="23" t="s">
        <v>35</v>
      </c>
      <c r="L14" s="24">
        <v>4225747.335387446</v>
      </c>
      <c r="M14" s="22">
        <f t="shared" si="0"/>
        <v>-135148.74028649041</v>
      </c>
      <c r="O14" s="22"/>
      <c r="P14" s="22"/>
    </row>
    <row r="15" spans="1:16">
      <c r="B15" s="16">
        <v>220325.26</v>
      </c>
      <c r="C15" s="16">
        <v>644796.09</v>
      </c>
      <c r="D15" s="25">
        <v>915715.27</v>
      </c>
      <c r="E15" s="25">
        <v>213978.14</v>
      </c>
      <c r="F15" s="18" t="s">
        <v>36</v>
      </c>
      <c r="G15" s="22">
        <f>'[78]Production O&amp;M Adjustments (C)'!H16</f>
        <v>150986.29999999996</v>
      </c>
      <c r="H15" s="32">
        <f>'[78]Production O&amp;M Adjustments (C)'!V16</f>
        <v>0</v>
      </c>
      <c r="I15" s="21">
        <f t="shared" si="1"/>
        <v>150986.29999999996</v>
      </c>
      <c r="J15" s="22"/>
      <c r="K15" s="23" t="s">
        <v>25</v>
      </c>
      <c r="L15" s="24">
        <v>141669.41999999998</v>
      </c>
      <c r="M15" s="22">
        <f t="shared" si="0"/>
        <v>9316.8799999999756</v>
      </c>
      <c r="O15" s="22"/>
      <c r="P15" s="22"/>
    </row>
    <row r="16" spans="1:16">
      <c r="B16" s="33">
        <v>0</v>
      </c>
      <c r="C16" s="16">
        <v>8733578.3626898918</v>
      </c>
      <c r="D16" s="25">
        <v>9173868.041240206</v>
      </c>
      <c r="E16" s="25">
        <v>6320161.9900000012</v>
      </c>
      <c r="F16" s="18" t="s">
        <v>37</v>
      </c>
      <c r="G16" s="22">
        <f>'[78]Production O&amp;M Adjustments (C)'!H17</f>
        <v>7743880.9900000049</v>
      </c>
      <c r="H16" s="32">
        <f>'[78]Production O&amp;M Adjustments (C)'!V17</f>
        <v>585640.96333333338</v>
      </c>
      <c r="I16" s="21">
        <f t="shared" si="1"/>
        <v>8329521.9533333387</v>
      </c>
      <c r="J16" s="22"/>
      <c r="K16" s="23" t="s">
        <v>38</v>
      </c>
      <c r="L16" s="24">
        <v>5968722.0299999937</v>
      </c>
      <c r="M16" s="22">
        <f t="shared" si="0"/>
        <v>2360799.923333345</v>
      </c>
      <c r="O16" s="22"/>
      <c r="P16" s="22"/>
    </row>
    <row r="17" spans="1:16">
      <c r="B17" s="33">
        <v>0</v>
      </c>
      <c r="C17" s="33">
        <v>0</v>
      </c>
      <c r="D17" s="33">
        <v>0</v>
      </c>
      <c r="E17" s="25">
        <v>5215032.9325213023</v>
      </c>
      <c r="F17" s="18" t="s">
        <v>39</v>
      </c>
      <c r="G17" s="22">
        <f>'[78]Production O&amp;M Adjustments (C)'!H18</f>
        <v>6133408.0100000072</v>
      </c>
      <c r="H17" s="32">
        <f>'[78]Production O&amp;M Adjustments (C)'!V18</f>
        <v>892011.50459016394</v>
      </c>
      <c r="I17" s="21">
        <f t="shared" si="1"/>
        <v>7025419.5145901712</v>
      </c>
      <c r="J17" s="22"/>
      <c r="K17" s="23" t="s">
        <v>38</v>
      </c>
      <c r="L17" s="24">
        <v>6053345.4400000041</v>
      </c>
      <c r="M17" s="22">
        <f t="shared" si="0"/>
        <v>972074.07459016703</v>
      </c>
      <c r="O17" s="22"/>
      <c r="P17" s="22"/>
    </row>
    <row r="18" spans="1:16">
      <c r="B18" s="25">
        <v>536561.71132</v>
      </c>
      <c r="C18" s="25">
        <v>1553557.5931595198</v>
      </c>
      <c r="D18" s="25">
        <v>1861991.4209999996</v>
      </c>
      <c r="E18" s="25">
        <v>1159774.95</v>
      </c>
      <c r="F18" s="18" t="s">
        <v>40</v>
      </c>
      <c r="G18" s="22">
        <f>'[78]Production O&amp;M Adjustments (C)'!H19</f>
        <v>1406231.0399999989</v>
      </c>
      <c r="H18" s="32">
        <f>'[78]Production O&amp;M Adjustments (C)'!V19</f>
        <v>0</v>
      </c>
      <c r="I18" s="21">
        <f t="shared" si="1"/>
        <v>1406231.0399999989</v>
      </c>
      <c r="J18" s="22"/>
      <c r="K18" s="23" t="s">
        <v>25</v>
      </c>
      <c r="L18" s="24">
        <v>2308893.6499999953</v>
      </c>
      <c r="M18" s="22">
        <f t="shared" si="0"/>
        <v>-902662.60999999638</v>
      </c>
      <c r="O18" s="22"/>
      <c r="P18" s="22"/>
    </row>
    <row r="19" spans="1:16">
      <c r="B19" s="25">
        <v>596024.6408860801</v>
      </c>
      <c r="C19" s="25">
        <v>443166.42569151998</v>
      </c>
      <c r="D19" s="25">
        <v>1777792.7783750002</v>
      </c>
      <c r="E19" s="25">
        <v>1301403.1499999999</v>
      </c>
      <c r="F19" s="18" t="s">
        <v>41</v>
      </c>
      <c r="G19" s="22">
        <f>'[78]Production O&amp;M Adjustments (C)'!H20</f>
        <v>1547256.3599999994</v>
      </c>
      <c r="H19" s="32">
        <f>'[78]Production O&amp;M Adjustments (C)'!V20</f>
        <v>150000</v>
      </c>
      <c r="I19" s="21">
        <f t="shared" si="1"/>
        <v>1697256.3599999994</v>
      </c>
      <c r="J19" s="22"/>
      <c r="K19" s="23" t="s">
        <v>25</v>
      </c>
      <c r="L19" s="24">
        <v>5373877.9099999992</v>
      </c>
      <c r="M19" s="22">
        <f t="shared" si="0"/>
        <v>-3676621.55</v>
      </c>
      <c r="O19" s="22"/>
      <c r="P19" s="22"/>
    </row>
    <row r="20" spans="1:16">
      <c r="B20" s="25">
        <v>773148.59242142376</v>
      </c>
      <c r="C20" s="25">
        <v>1033436.1822867201</v>
      </c>
      <c r="D20" s="25">
        <v>2261698.0101999999</v>
      </c>
      <c r="E20" s="25">
        <v>1130103.22</v>
      </c>
      <c r="F20" s="18" t="s">
        <v>42</v>
      </c>
      <c r="G20" s="22">
        <f>'[78]Production O&amp;M Adjustments (C)'!H21</f>
        <v>2276671.6900000037</v>
      </c>
      <c r="H20" s="32">
        <f>'[78]Production O&amp;M Adjustments (C)'!V21</f>
        <v>0</v>
      </c>
      <c r="I20" s="21">
        <f t="shared" si="1"/>
        <v>2276671.6900000037</v>
      </c>
      <c r="J20" s="22"/>
      <c r="K20" s="23" t="s">
        <v>25</v>
      </c>
      <c r="L20" s="24">
        <v>2429448.2499999977</v>
      </c>
      <c r="M20" s="22">
        <f t="shared" si="0"/>
        <v>-152776.559999994</v>
      </c>
      <c r="O20" s="22"/>
      <c r="P20" s="22"/>
    </row>
    <row r="21" spans="1:16">
      <c r="B21" s="33">
        <v>0</v>
      </c>
      <c r="C21" s="33">
        <v>0</v>
      </c>
      <c r="D21" s="25">
        <v>3644858.8199843615</v>
      </c>
      <c r="E21" s="25">
        <v>3594194.17</v>
      </c>
      <c r="F21" s="18" t="s">
        <v>43</v>
      </c>
      <c r="G21" s="22">
        <f>'[78]Production O&amp;M Adjustments (C)'!H22</f>
        <v>4577829.870000002</v>
      </c>
      <c r="H21" s="32">
        <f>'[78]Production O&amp;M Adjustments (C)'!V22</f>
        <v>0</v>
      </c>
      <c r="I21" s="21">
        <f t="shared" si="1"/>
        <v>4577829.870000002</v>
      </c>
      <c r="J21" s="22"/>
      <c r="K21" s="23" t="s">
        <v>25</v>
      </c>
      <c r="L21" s="24">
        <v>4733038.4500000039</v>
      </c>
      <c r="M21" s="22">
        <f t="shared" si="0"/>
        <v>-155208.58000000194</v>
      </c>
      <c r="O21" s="22"/>
      <c r="P21" s="22"/>
    </row>
    <row r="22" spans="1:16">
      <c r="B22" s="16">
        <f>565166.02+657.15+2394.6</f>
        <v>568217.77</v>
      </c>
      <c r="C22" s="16">
        <v>755467.99</v>
      </c>
      <c r="D22" s="25">
        <v>542964.05000000005</v>
      </c>
      <c r="E22" s="25">
        <v>2758806.97</v>
      </c>
      <c r="F22" s="18" t="s">
        <v>44</v>
      </c>
      <c r="G22" s="22">
        <f>'[78]Production O&amp;M Adjustments (C)'!H23</f>
        <v>4179354.34</v>
      </c>
      <c r="H22" s="32">
        <f>'[78]Production O&amp;M Adjustments (C)'!V23</f>
        <v>0</v>
      </c>
      <c r="I22" s="21">
        <f t="shared" si="1"/>
        <v>4179354.34</v>
      </c>
      <c r="J22" s="22"/>
      <c r="K22" s="23" t="s">
        <v>25</v>
      </c>
      <c r="L22" s="24">
        <v>4695091.3223000001</v>
      </c>
      <c r="M22" s="22">
        <f t="shared" si="0"/>
        <v>-515736.98230000027</v>
      </c>
      <c r="O22" s="22"/>
      <c r="P22" s="22"/>
    </row>
    <row r="23" spans="1:16">
      <c r="B23" s="16">
        <v>4730250</v>
      </c>
      <c r="C23" s="16">
        <v>4809726.1746362513</v>
      </c>
      <c r="D23" s="25">
        <v>4320202.1078503635</v>
      </c>
      <c r="E23" s="25">
        <v>5600937.9763116548</v>
      </c>
      <c r="F23" s="18" t="s">
        <v>45</v>
      </c>
      <c r="G23" s="22">
        <f>'[78]Production O&amp;M Adjustments (C)'!H24</f>
        <v>4844080.5899999989</v>
      </c>
      <c r="H23" s="32">
        <f>'[78]Production O&amp;M Adjustments (C)'!V24</f>
        <v>283561.90630571719</v>
      </c>
      <c r="I23" s="21">
        <f t="shared" si="1"/>
        <v>5127642.4963057162</v>
      </c>
      <c r="J23" s="22"/>
      <c r="K23" s="23" t="s">
        <v>46</v>
      </c>
      <c r="L23" s="24">
        <v>7378425.268877238</v>
      </c>
      <c r="M23" s="22">
        <f t="shared" si="0"/>
        <v>-2250782.7725715218</v>
      </c>
      <c r="O23" s="22"/>
      <c r="P23" s="22"/>
    </row>
    <row r="24" spans="1:16">
      <c r="B24" s="16">
        <v>9921353.7198959682</v>
      </c>
      <c r="C24" s="16">
        <v>10086020.589324493</v>
      </c>
      <c r="D24" s="25">
        <v>10510448.889099307</v>
      </c>
      <c r="E24" s="25">
        <f>12444759.0581349-E25</f>
        <v>10492918.287386894</v>
      </c>
      <c r="F24" s="18" t="s">
        <v>47</v>
      </c>
      <c r="G24" s="22">
        <f>'[78]Production O&amp;M Adjustments (C)'!H25</f>
        <v>10510036.17</v>
      </c>
      <c r="H24" s="32">
        <f>'[78]Production O&amp;M Adjustments (C)'!V25</f>
        <v>448237.95855744183</v>
      </c>
      <c r="I24" s="21">
        <f t="shared" si="1"/>
        <v>10958274.128557442</v>
      </c>
      <c r="J24" s="22"/>
      <c r="K24" s="23" t="s">
        <v>46</v>
      </c>
      <c r="L24" s="24">
        <v>11918504.110956104</v>
      </c>
      <c r="M24" s="22">
        <f t="shared" si="0"/>
        <v>-960229.98239866272</v>
      </c>
      <c r="O24" s="22"/>
      <c r="P24" s="22"/>
    </row>
    <row r="25" spans="1:16">
      <c r="B25" s="16">
        <v>0</v>
      </c>
      <c r="C25" s="16">
        <v>0</v>
      </c>
      <c r="D25" s="16">
        <v>0</v>
      </c>
      <c r="E25" s="25">
        <v>1951840.7707480057</v>
      </c>
      <c r="F25" s="18" t="s">
        <v>48</v>
      </c>
      <c r="G25" s="22">
        <f>'[78]Production O&amp;M Adjustments (C)'!H26</f>
        <v>1586244.27</v>
      </c>
      <c r="H25" s="32">
        <f>'[78]Production O&amp;M Adjustments (C)'!V26</f>
        <v>68199.5661614727</v>
      </c>
      <c r="I25" s="21">
        <f t="shared" si="1"/>
        <v>1654443.8361614728</v>
      </c>
      <c r="J25" s="22"/>
      <c r="K25" s="23" t="s">
        <v>46</v>
      </c>
      <c r="L25" s="24">
        <v>1591995.7405851344</v>
      </c>
      <c r="M25" s="22">
        <f t="shared" si="0"/>
        <v>62448.09557633847</v>
      </c>
      <c r="O25" s="22"/>
      <c r="P25" s="22"/>
    </row>
    <row r="26" spans="1:16" ht="25.5">
      <c r="B26" s="16">
        <v>0</v>
      </c>
      <c r="C26" s="16">
        <v>0</v>
      </c>
      <c r="D26" s="16">
        <v>0</v>
      </c>
      <c r="E26" s="16">
        <v>0</v>
      </c>
      <c r="F26" s="18" t="s">
        <v>49</v>
      </c>
      <c r="G26" s="22">
        <f>'[78]Production O&amp;M Adjustments (C)'!H27</f>
        <v>12645371.759999998</v>
      </c>
      <c r="H26" s="32">
        <f>'[78]Production O&amp;M Adjustments (C)'!V27</f>
        <v>-203951.08559841616</v>
      </c>
      <c r="I26" s="21">
        <f t="shared" si="1"/>
        <v>12441420.674401581</v>
      </c>
      <c r="J26" s="22"/>
      <c r="K26" s="23" t="s">
        <v>50</v>
      </c>
      <c r="L26" s="24">
        <v>10964812.381823776</v>
      </c>
      <c r="M26" s="22">
        <f t="shared" si="0"/>
        <v>1476608.292577805</v>
      </c>
      <c r="O26" s="22"/>
      <c r="P26" s="22"/>
    </row>
    <row r="27" spans="1:16">
      <c r="B27" s="16">
        <v>1094878.29</v>
      </c>
      <c r="C27" s="16">
        <v>1086070</v>
      </c>
      <c r="D27" s="25">
        <v>1098736.76</v>
      </c>
      <c r="E27" s="25">
        <v>1408276.46</v>
      </c>
      <c r="F27" s="18" t="s">
        <v>51</v>
      </c>
      <c r="G27" s="22">
        <f>'[78]Production O&amp;M Adjustments (C)'!H28</f>
        <v>90417.64</v>
      </c>
      <c r="H27" s="32">
        <f>'[78]Production O&amp;M Adjustments (C)'!V28</f>
        <v>0</v>
      </c>
      <c r="I27" s="21">
        <f t="shared" si="1"/>
        <v>90417.64</v>
      </c>
      <c r="J27" s="22"/>
      <c r="K27" s="23" t="s">
        <v>25</v>
      </c>
      <c r="L27" s="24">
        <v>533731.63</v>
      </c>
      <c r="M27" s="22">
        <f t="shared" si="0"/>
        <v>-443313.99</v>
      </c>
      <c r="O27" s="22"/>
      <c r="P27" s="22"/>
    </row>
    <row r="28" spans="1:16">
      <c r="B28" s="16"/>
      <c r="C28" s="16"/>
      <c r="D28" s="25"/>
      <c r="E28" s="25"/>
      <c r="F28" s="29"/>
      <c r="G28" s="22">
        <v>0</v>
      </c>
      <c r="H28" s="32"/>
      <c r="I28" s="21">
        <f>SUM(G28:H28)</f>
        <v>0</v>
      </c>
      <c r="J28" s="22"/>
      <c r="K28" s="34" t="s">
        <v>52</v>
      </c>
      <c r="L28" s="35">
        <v>-972200</v>
      </c>
      <c r="M28" s="22">
        <f>I28-L28</f>
        <v>972200</v>
      </c>
      <c r="O28" s="22"/>
      <c r="P28" s="22"/>
    </row>
    <row r="29" spans="1:16" ht="13.5" thickBot="1">
      <c r="B29" s="36">
        <f>SUM(B4:B27)</f>
        <v>71542632.733613208</v>
      </c>
      <c r="C29" s="36">
        <f>SUM(C4:C27)</f>
        <v>83168580.460757926</v>
      </c>
      <c r="D29" s="37">
        <f>SUM(D4:D27)</f>
        <v>96459172.288815483</v>
      </c>
      <c r="E29" s="38">
        <f>SUM(E4:E27)</f>
        <v>101431400.88946189</v>
      </c>
      <c r="F29" s="39" t="s">
        <v>53</v>
      </c>
      <c r="G29" s="40">
        <f>SUM(G4:G28)</f>
        <v>124024621.68000002</v>
      </c>
      <c r="H29" s="40">
        <f>SUM(H4:H28)</f>
        <v>9060148.2042077202</v>
      </c>
      <c r="I29" s="38">
        <f>SUM(I4:I28)</f>
        <v>133084769.88420774</v>
      </c>
      <c r="J29" s="40">
        <f>SUM(J4:J27)</f>
        <v>0</v>
      </c>
      <c r="K29" s="41"/>
      <c r="L29" s="40">
        <f>SUM(L4:L28)</f>
        <v>135674423.07181162</v>
      </c>
      <c r="M29" s="40">
        <f>SUM(M4:M28)</f>
        <v>-2589653.1876039095</v>
      </c>
      <c r="O29" s="42">
        <f>SUM(O4:O28)</f>
        <v>0</v>
      </c>
      <c r="P29" s="42">
        <f>SUM(P4:P27)</f>
        <v>0</v>
      </c>
    </row>
    <row r="30" spans="1:16">
      <c r="B30" s="43">
        <f>80118879-B29</f>
        <v>8576246.2663867921</v>
      </c>
      <c r="C30" s="43">
        <f>91733716-C29</f>
        <v>8565135.5392420739</v>
      </c>
      <c r="D30" s="43">
        <f>102443947.438278-D29</f>
        <v>5984775.1494625211</v>
      </c>
      <c r="E30" s="43">
        <f>112196810-E29</f>
        <v>10765409.11053811</v>
      </c>
      <c r="F30" s="44" t="s">
        <v>54</v>
      </c>
      <c r="G30" s="45">
        <f>'[78]Production O&amp;M Adjustments (C)'!H29-G29</f>
        <v>0</v>
      </c>
      <c r="H30" s="45">
        <f>'[78]Production O&amp;M Adjustments (C)'!V29-H29</f>
        <v>0</v>
      </c>
      <c r="I30" s="45">
        <f>'[78]Production O&amp;M Adjustments (C)'!W29-'Exhibit No. ___(RJR-3)'!I29</f>
        <v>0</v>
      </c>
      <c r="J30" s="46"/>
      <c r="K30" s="47"/>
      <c r="L30" s="45">
        <f>135674423-L29</f>
        <v>-7.181161642074585E-2</v>
      </c>
      <c r="M30" s="45"/>
      <c r="N30" s="45"/>
      <c r="O30" s="45"/>
      <c r="P30" s="45"/>
    </row>
    <row r="31" spans="1:16" ht="13.5" thickBot="1">
      <c r="I31" s="48"/>
      <c r="J31" s="48"/>
    </row>
    <row r="32" spans="1:16">
      <c r="A32" s="49"/>
      <c r="B32" s="50">
        <f>SUM(B4:B5)</f>
        <v>31113148.141984999</v>
      </c>
      <c r="C32" s="50">
        <f>SUM(C4:C5)</f>
        <v>31185235.25416667</v>
      </c>
      <c r="D32" s="50">
        <f>SUM(D4:D5)</f>
        <v>35967505.196329206</v>
      </c>
      <c r="E32" s="50">
        <f>SUM(E4:E5)</f>
        <v>34996643.342968196</v>
      </c>
      <c r="F32" s="51" t="s">
        <v>55</v>
      </c>
      <c r="G32" s="52">
        <f>SUM(G4:G5)+G28</f>
        <v>35207592.170000002</v>
      </c>
      <c r="H32" s="52">
        <f>SUM(H4:H5)</f>
        <v>7220735.4341666698</v>
      </c>
      <c r="I32" s="53">
        <f>SUM(I4:I5)+I28</f>
        <v>42428327.604166672</v>
      </c>
      <c r="J32" s="50">
        <f>SUM(J4:J6)</f>
        <v>0</v>
      </c>
      <c r="K32" s="54" t="s">
        <v>55</v>
      </c>
      <c r="L32" s="55">
        <f>SUM(L4:L5)</f>
        <v>40275557.896567538</v>
      </c>
      <c r="M32" s="53">
        <f>I32-L32</f>
        <v>2152769.7075991333</v>
      </c>
    </row>
    <row r="33" spans="1:16">
      <c r="A33" s="56"/>
      <c r="B33" s="57">
        <f>SUM(B6,B14:B21)</f>
        <v>10976643.781732228</v>
      </c>
      <c r="C33" s="57">
        <f>SUM(C6,C14:C21)</f>
        <v>21130022.975963846</v>
      </c>
      <c r="D33" s="57">
        <f>SUM(D6,D14:D21)</f>
        <v>27416731.784203269</v>
      </c>
      <c r="E33" s="57">
        <f>SUM(E6,E14:E21)</f>
        <v>26689850.572047122</v>
      </c>
      <c r="F33" s="54" t="s">
        <v>56</v>
      </c>
      <c r="G33" s="57">
        <f>SUM(G6,G13:G21)</f>
        <v>38702749.910000019</v>
      </c>
      <c r="H33" s="57">
        <f>SUM(H6,H13:H21)</f>
        <v>1605161.4563577864</v>
      </c>
      <c r="I33" s="58">
        <f>SUM(I6,I13:I21)</f>
        <v>40307911.366357803</v>
      </c>
      <c r="J33" s="57">
        <f>SUM(J7,J15:J22)</f>
        <v>0</v>
      </c>
      <c r="K33" s="54" t="s">
        <v>56</v>
      </c>
      <c r="L33" s="59">
        <f>SUM(L6,L13:L21)</f>
        <v>43406285.711220779</v>
      </c>
      <c r="M33" s="58">
        <f>I33-L33</f>
        <v>-3098374.3448629752</v>
      </c>
    </row>
    <row r="34" spans="1:16">
      <c r="A34" s="56"/>
      <c r="B34" s="57">
        <f>SUM(B7:B12)</f>
        <v>13138141.029999999</v>
      </c>
      <c r="C34" s="57">
        <f>SUM(C7:C12)</f>
        <v>14116037.476666661</v>
      </c>
      <c r="D34" s="57">
        <f>SUM(D7:D12)</f>
        <v>16602583.501333337</v>
      </c>
      <c r="E34" s="57">
        <f>SUM(E7:E12)</f>
        <v>17532126.510000002</v>
      </c>
      <c r="F34" s="54" t="s">
        <v>57</v>
      </c>
      <c r="G34" s="57">
        <f>SUM(G7:G12)</f>
        <v>16258774.830000002</v>
      </c>
      <c r="H34" s="57">
        <f>SUM(H7:H12)</f>
        <v>-361797.03174294863</v>
      </c>
      <c r="I34" s="58">
        <f>SUM(I7:I12)</f>
        <v>15896977.798257051</v>
      </c>
      <c r="J34" s="57">
        <f>SUM(J8:J14)</f>
        <v>0</v>
      </c>
      <c r="K34" s="54" t="s">
        <v>57</v>
      </c>
      <c r="L34" s="59">
        <f>SUM(L7:L12)</f>
        <v>15882219.009481072</v>
      </c>
      <c r="M34" s="58">
        <f t="shared" ref="M34:M36" si="2">I34-L34</f>
        <v>14758.78877597861</v>
      </c>
    </row>
    <row r="35" spans="1:16">
      <c r="A35" s="56"/>
      <c r="B35" s="57">
        <f>SUM(B23:B25)</f>
        <v>14651603.719895968</v>
      </c>
      <c r="C35" s="57">
        <f>SUM(C23:C25)</f>
        <v>14895746.763960745</v>
      </c>
      <c r="D35" s="57">
        <f>SUM(D23:D25)</f>
        <v>14830650.996949671</v>
      </c>
      <c r="E35" s="57">
        <f>SUM(E23:E26)</f>
        <v>18045697.034446552</v>
      </c>
      <c r="F35" s="54" t="s">
        <v>58</v>
      </c>
      <c r="G35" s="57">
        <f>SUM(G23:G26)</f>
        <v>29585732.789999995</v>
      </c>
      <c r="H35" s="57">
        <f>SUM(H23:H26)</f>
        <v>596048.34542621556</v>
      </c>
      <c r="I35" s="58">
        <f>SUM(I23:I26)</f>
        <v>30181781.135426212</v>
      </c>
      <c r="J35" s="57">
        <f>SUM(J24:J26)</f>
        <v>0</v>
      </c>
      <c r="K35" s="54" t="s">
        <v>58</v>
      </c>
      <c r="L35" s="59">
        <f>SUM(L23:L26)</f>
        <v>31853737.502242252</v>
      </c>
      <c r="M35" s="58">
        <f t="shared" si="2"/>
        <v>-1671956.3668160401</v>
      </c>
    </row>
    <row r="36" spans="1:16">
      <c r="A36" s="56"/>
      <c r="B36" s="57">
        <f>SUM(B22,B27:B27)</f>
        <v>1663096.06</v>
      </c>
      <c r="C36" s="57">
        <f>SUM(C22,C27:C27)</f>
        <v>1841537.99</v>
      </c>
      <c r="D36" s="57">
        <f>SUM(D22,D27:D27)</f>
        <v>1641700.81</v>
      </c>
      <c r="E36" s="57">
        <f>SUM(E22,E27:E27)</f>
        <v>4167083.43</v>
      </c>
      <c r="F36" s="54" t="s">
        <v>44</v>
      </c>
      <c r="G36" s="57">
        <f>SUM(G22,G27:G27)</f>
        <v>4269771.9799999995</v>
      </c>
      <c r="H36" s="57">
        <f>SUM(H22,H27:H27)</f>
        <v>0</v>
      </c>
      <c r="I36" s="58">
        <f>SUM(I22,I27:I28)</f>
        <v>4269771.9799999995</v>
      </c>
      <c r="J36" s="57">
        <f>SUM(J23,J27:J27)</f>
        <v>0</v>
      </c>
      <c r="K36" s="54" t="s">
        <v>44</v>
      </c>
      <c r="L36" s="59">
        <f>SUM(L22,L27:L28)</f>
        <v>4256622.9523</v>
      </c>
      <c r="M36" s="58">
        <f t="shared" si="2"/>
        <v>13149.027699999511</v>
      </c>
    </row>
    <row r="37" spans="1:16" ht="13.5" thickBot="1">
      <c r="A37" s="60"/>
      <c r="B37" s="61">
        <f t="shared" ref="B37:G37" si="3">SUM(B32:B36)</f>
        <v>71542632.733613208</v>
      </c>
      <c r="C37" s="61">
        <f t="shared" si="3"/>
        <v>83168580.460757911</v>
      </c>
      <c r="D37" s="61">
        <f t="shared" si="3"/>
        <v>96459172.288815483</v>
      </c>
      <c r="E37" s="61">
        <f t="shared" ref="E37" si="4">SUM(E32:E36)</f>
        <v>101431400.88946187</v>
      </c>
      <c r="F37" s="62" t="s">
        <v>53</v>
      </c>
      <c r="G37" s="61">
        <f t="shared" si="3"/>
        <v>124024621.68000001</v>
      </c>
      <c r="H37" s="61">
        <f>SUM(H32:H36)</f>
        <v>9060148.2042077221</v>
      </c>
      <c r="I37" s="63">
        <f>SUM(I32:I36)</f>
        <v>133084769.88420774</v>
      </c>
      <c r="J37" s="61">
        <f>SUM(J32:J36)</f>
        <v>0</v>
      </c>
      <c r="K37" s="64" t="s">
        <v>53</v>
      </c>
      <c r="L37" s="65">
        <f>SUM(L32:L36)</f>
        <v>135674423.07181165</v>
      </c>
      <c r="M37" s="63">
        <f>SUM(M32:M36)</f>
        <v>-2589653.1876039039</v>
      </c>
    </row>
    <row r="38" spans="1:16">
      <c r="B38" s="66">
        <f t="shared" ref="B38:J38" si="5">B29-B37</f>
        <v>0</v>
      </c>
      <c r="C38" s="66">
        <f t="shared" si="5"/>
        <v>0</v>
      </c>
      <c r="D38" s="66">
        <f t="shared" si="5"/>
        <v>0</v>
      </c>
      <c r="E38" s="66">
        <f t="shared" si="5"/>
        <v>0</v>
      </c>
      <c r="F38" s="67" t="s">
        <v>54</v>
      </c>
      <c r="G38" s="45">
        <f t="shared" si="5"/>
        <v>0</v>
      </c>
      <c r="H38" s="45">
        <f t="shared" si="5"/>
        <v>0</v>
      </c>
      <c r="I38" s="45">
        <f t="shared" si="5"/>
        <v>0</v>
      </c>
      <c r="J38" s="66">
        <f t="shared" si="5"/>
        <v>0</v>
      </c>
      <c r="L38" s="45">
        <f>L29-L37</f>
        <v>0</v>
      </c>
      <c r="M38" s="45">
        <f>M29-M37</f>
        <v>-5.5879354476928711E-9</v>
      </c>
      <c r="N38" s="45"/>
      <c r="O38" s="45"/>
      <c r="P38" s="45"/>
    </row>
    <row r="39" spans="1:16">
      <c r="H39"/>
      <c r="I39" s="68"/>
      <c r="J39" s="68"/>
      <c r="K39" s="69"/>
      <c r="L39" s="69"/>
      <c r="M39" s="69"/>
    </row>
    <row r="41" spans="1:16">
      <c r="A41" s="70"/>
      <c r="F41" s="70"/>
    </row>
    <row r="42" spans="1:16">
      <c r="A42" s="70"/>
      <c r="F42" s="70"/>
    </row>
    <row r="43" spans="1:16">
      <c r="A43" s="70"/>
      <c r="F43" s="70"/>
    </row>
    <row r="44" spans="1:16">
      <c r="A44" s="70"/>
      <c r="F44" s="70"/>
    </row>
    <row r="45" spans="1:16">
      <c r="A45" s="70"/>
      <c r="F45" s="70"/>
    </row>
    <row r="46" spans="1:16">
      <c r="A46" s="70"/>
      <c r="F46" s="70"/>
    </row>
    <row r="47" spans="1:16">
      <c r="A47" s="70"/>
      <c r="F47" s="70"/>
    </row>
    <row r="48" spans="1:16">
      <c r="A48" s="70"/>
      <c r="F48" s="70"/>
    </row>
    <row r="49" spans="1:6">
      <c r="A49" s="70"/>
      <c r="F49" s="70"/>
    </row>
    <row r="50" spans="1:6">
      <c r="A50" s="70"/>
      <c r="F50" s="70"/>
    </row>
    <row r="51" spans="1:6">
      <c r="A51" s="70"/>
      <c r="F51" s="70"/>
    </row>
    <row r="52" spans="1:6">
      <c r="A52" s="70"/>
      <c r="F52" s="70"/>
    </row>
    <row r="53" spans="1:6">
      <c r="A53" s="70"/>
      <c r="F53" s="70"/>
    </row>
    <row r="54" spans="1:6">
      <c r="A54" s="70"/>
      <c r="F54" s="70"/>
    </row>
    <row r="55" spans="1:6">
      <c r="A55" s="70"/>
      <c r="F55" s="70"/>
    </row>
    <row r="56" spans="1:6">
      <c r="A56" s="70"/>
      <c r="F56" s="70"/>
    </row>
    <row r="57" spans="1:6">
      <c r="A57" s="70"/>
      <c r="F57" s="70"/>
    </row>
    <row r="58" spans="1:6">
      <c r="A58" s="70"/>
      <c r="F58" s="70"/>
    </row>
    <row r="59" spans="1:6">
      <c r="A59" s="70"/>
      <c r="F59" s="70"/>
    </row>
    <row r="60" spans="1:6" ht="15">
      <c r="A60" s="70"/>
      <c r="F60" s="71"/>
    </row>
    <row r="61" spans="1:6" ht="15">
      <c r="F61" s="71"/>
    </row>
    <row r="62" spans="1:6" ht="15">
      <c r="F62" s="71"/>
    </row>
    <row r="63" spans="1:6" ht="15">
      <c r="F63" s="71"/>
    </row>
    <row r="64" spans="1:6" ht="15">
      <c r="F64" s="71"/>
    </row>
    <row r="65" spans="6:6" ht="15">
      <c r="F65" s="71"/>
    </row>
    <row r="66" spans="6:6" ht="15">
      <c r="F66" s="71"/>
    </row>
    <row r="67" spans="6:6" ht="15">
      <c r="F67" s="71"/>
    </row>
  </sheetData>
  <printOptions horizontalCentered="1"/>
  <pageMargins left="0.17" right="0.17" top="1" bottom="0.55000000000000004" header="0.19" footer="0.22"/>
  <pageSetup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0D6EFC69914547988CBDD1E4AAFAB9" ma:contentTypeVersion="175" ma:contentTypeDescription="" ma:contentTypeScope="" ma:versionID="e95d89c815e11aa9caafbedbc690d3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2014-05-23T07:00:00+00:00</OpenedDate>
    <Date1 xmlns="dc463f71-b30c-4ab2-9473-d307f9d35888">2014-05-23T07:00:00+00:00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141141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30ACF9D-7D81-4BD9-9B88-C484457BA857}"/>
</file>

<file path=customXml/itemProps2.xml><?xml version="1.0" encoding="utf-8"?>
<ds:datastoreItem xmlns:ds="http://schemas.openxmlformats.org/officeDocument/2006/customXml" ds:itemID="{73E69FC0-70DB-4BDA-A35B-756F04FC60F5}"/>
</file>

<file path=customXml/itemProps3.xml><?xml version="1.0" encoding="utf-8"?>
<ds:datastoreItem xmlns:ds="http://schemas.openxmlformats.org/officeDocument/2006/customXml" ds:itemID="{8518965B-ABD3-4765-B331-93FD6457542B}"/>
</file>

<file path=customXml/itemProps4.xml><?xml version="1.0" encoding="utf-8"?>
<ds:datastoreItem xmlns:ds="http://schemas.openxmlformats.org/officeDocument/2006/customXml" ds:itemID="{9B498BEA-C97D-4EFF-B0AA-9D6C31804B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___(RJR-3)</vt:lpstr>
      <vt:lpstr>'Exhibit No. ___(RJR-3)'!Print_Area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Bennett</dc:creator>
  <cp:lastModifiedBy>No Name</cp:lastModifiedBy>
  <cp:lastPrinted>2014-05-21T02:08:46Z</cp:lastPrinted>
  <dcterms:created xsi:type="dcterms:W3CDTF">2014-05-20T15:38:13Z</dcterms:created>
  <dcterms:modified xsi:type="dcterms:W3CDTF">2014-05-21T02:10:31Z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0x0101006E56B4D1795A2E4DB2F0B01679ED314A001A0D6EFC69914547988CBDD1E4AAFAB9</vt:lpwstr>
  </property>
  <property fmtid="{D5CDD505-2E9C-101B-9397-08002B2CF9AE}" pid="3" name="_docset_NoMedatataSyncRequired">
    <vt:lpwstr>False</vt:lpwstr>
  </property>
</Properties>
</file>