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2.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75" windowWidth="14865" windowHeight="7815"/>
  </bookViews>
  <sheets>
    <sheet name="5.3" sheetId="1" r:id="rId1"/>
    <sheet name="5.3.1" sheetId="2" r:id="rId2"/>
  </sheets>
  <externalReferences>
    <externalReference r:id="rId3"/>
    <externalReference r:id="rId4"/>
  </externalReferences>
  <definedNames>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Fill"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rder1" hidden="1">255</definedName>
    <definedName name="_Order2" hidden="1">0</definedName>
    <definedName name="_Sort" hidden="1">#REF!</definedName>
    <definedName name="a" hidden="1">'[1]DSM Output'!$J$21:$J$23</definedName>
    <definedName name="cgf" hidden="1">{"PRINT",#N/A,TRUE,"APPA";"PRINT",#N/A,TRUE,"APS";"PRINT",#N/A,TRUE,"BHPL";"PRINT",#N/A,TRUE,"BHPL2";"PRINT",#N/A,TRUE,"CDWR";"PRINT",#N/A,TRUE,"EWEB";"PRINT",#N/A,TRUE,"LADWP";"PRINT",#N/A,TRUE,"NEVBASE"}</definedName>
    <definedName name="DUDE" hidden="1">#REF!</definedName>
    <definedName name="friend"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_xlnm.Print_Area" localSheetId="0">'5.3'!$A$1:$J$51</definedName>
    <definedName name="_xlnm.Print_Area" localSheetId="1">'5.3.1'!$A$1:$F$53</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"45E0HSXTFNPZNJBTUASVO6FBF"</definedName>
    <definedName name="shit"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wrn.All._.Pages." hidden="1">{#N/A,#N/A,FALSE,"Cover";#N/A,#N/A,FALSE,"Lead Sheet";#N/A,#N/A,FALSE,"T-Accounts";#N/A,#N/A,FALSE,"Expense Detail 10 01 to 3  02";#N/A,#N/A,FALSE,"Expense Detail 4 01 to 9 01";#N/A,#N/A,FALSE,"Three Factor % 3  2002"}</definedName>
    <definedName name="wrn.Factors._.Tab._.10." hidden="1">{"Factors Pages 1-2",#N/A,FALSE,"Factors";"Factors Page 3",#N/A,FALSE,"Factors";"Factors Page 4",#N/A,FALSE,"Factors";"Factors Page 5",#N/A,FALSE,"Factors";"Factors Pages 8-27",#N/A,FALSE,"Factors"}</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RINT._.SOURCE._.DATA." hidden="1">{"DATA_SET",#N/A,FALSE,"HOURLY SPREAD"}</definedName>
    <definedName name="wrn.SALES._.VAR._.95._.BUDGET." hidden="1">{"PRINT",#N/A,TRUE,"APPA";"PRINT",#N/A,TRUE,"APS";"PRINT",#N/A,TRUE,"BHPL";"PRINT",#N/A,TRUE,"BHPL2";"PRINT",#N/A,TRUE,"CDWR";"PRINT",#N/A,TRUE,"EWEB";"PRINT",#N/A,TRUE,"LADWP";"PRINT",#N/A,TRUE,"NEVBASE"}</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s>
  <calcPr calcId="145621" calcMode="manual" iterate="1"/>
</workbook>
</file>

<file path=xl/calcChain.xml><?xml version="1.0" encoding="utf-8"?>
<calcChain xmlns="http://schemas.openxmlformats.org/spreadsheetml/2006/main">
  <c r="F9" i="2" l="1"/>
  <c r="F8" i="2"/>
  <c r="F10" i="2" s="1"/>
  <c r="F10" i="1" s="1"/>
  <c r="A3" i="2"/>
  <c r="A2" i="2"/>
  <c r="A1" i="2"/>
  <c r="F12" i="1" l="1"/>
  <c r="I10" i="1"/>
  <c r="I12" i="1"/>
</calcChain>
</file>

<file path=xl/sharedStrings.xml><?xml version="1.0" encoding="utf-8"?>
<sst xmlns="http://schemas.openxmlformats.org/spreadsheetml/2006/main" count="200" uniqueCount="188">
  <si>
    <t>PacifiCorp</t>
  </si>
  <si>
    <t>PAGE</t>
  </si>
  <si>
    <t>TOTAL</t>
  </si>
  <si>
    <t>OR, WA, ID</t>
  </si>
  <si>
    <t>ACCOUNT</t>
  </si>
  <si>
    <t>Type</t>
  </si>
  <si>
    <t>COMPANY</t>
  </si>
  <si>
    <t>FACTOR</t>
  </si>
  <si>
    <t>FACTOR %</t>
  </si>
  <si>
    <t>ALLOCATED</t>
  </si>
  <si>
    <t>REF#</t>
  </si>
  <si>
    <t>Adjustment to Expense:</t>
  </si>
  <si>
    <t>Purchased Power Expense</t>
  </si>
  <si>
    <t>OR</t>
  </si>
  <si>
    <t>Situs</t>
  </si>
  <si>
    <t>WA</t>
  </si>
  <si>
    <t>5.3.1</t>
  </si>
  <si>
    <t>ID</t>
  </si>
  <si>
    <t xml:space="preserve"> </t>
  </si>
  <si>
    <t>Description of Adjustment:</t>
  </si>
  <si>
    <t>Account List</t>
  </si>
  <si>
    <t>Factor List</t>
  </si>
  <si>
    <t>State List</t>
  </si>
  <si>
    <t>SG</t>
  </si>
  <si>
    <t>All States</t>
  </si>
  <si>
    <t>SG-P</t>
  </si>
  <si>
    <t>Oregon</t>
  </si>
  <si>
    <t>SG-U</t>
  </si>
  <si>
    <t>Washington</t>
  </si>
  <si>
    <t>DGP</t>
  </si>
  <si>
    <t>California</t>
  </si>
  <si>
    <t>DGU</t>
  </si>
  <si>
    <t>Utah</t>
  </si>
  <si>
    <t>SC</t>
  </si>
  <si>
    <t>Wyoming</t>
  </si>
  <si>
    <t>SE</t>
  </si>
  <si>
    <t>Idaho</t>
  </si>
  <si>
    <t>SE-P</t>
  </si>
  <si>
    <t>Update</t>
  </si>
  <si>
    <t>SE-U</t>
  </si>
  <si>
    <t>DEP</t>
  </si>
  <si>
    <t>DEU</t>
  </si>
  <si>
    <t>SO</t>
  </si>
  <si>
    <t>SO-P</t>
  </si>
  <si>
    <t>SO-U</t>
  </si>
  <si>
    <t>DOP</t>
  </si>
  <si>
    <t>DOU</t>
  </si>
  <si>
    <t>GPS</t>
  </si>
  <si>
    <t>SGPP</t>
  </si>
  <si>
    <t>SGPU</t>
  </si>
  <si>
    <t>SNP</t>
  </si>
  <si>
    <t>DNPP</t>
  </si>
  <si>
    <t>DNPU</t>
  </si>
  <si>
    <t>DNPPOP</t>
  </si>
  <si>
    <t>DNPPOU</t>
  </si>
  <si>
    <t>DNPPNP</t>
  </si>
  <si>
    <t>DNPPNU</t>
  </si>
  <si>
    <t>DNPPP</t>
  </si>
  <si>
    <t>DNPPU</t>
  </si>
  <si>
    <t>DNPDP</t>
  </si>
  <si>
    <t>DNPDU</t>
  </si>
  <si>
    <t>SNPD</t>
  </si>
  <si>
    <t>DNPGP</t>
  </si>
  <si>
    <t>DNPGU</t>
  </si>
  <si>
    <t>DNPGMP</t>
  </si>
  <si>
    <t>DNPGMU</t>
  </si>
  <si>
    <t>DNPIP</t>
  </si>
  <si>
    <t>DNPIU</t>
  </si>
  <si>
    <t>DNPPSP</t>
  </si>
  <si>
    <t>DNPPSU</t>
  </si>
  <si>
    <t>DNPPHP</t>
  </si>
  <si>
    <t>DNPPHU</t>
  </si>
  <si>
    <t>DNPTP</t>
  </si>
  <si>
    <t>DNPTU</t>
  </si>
  <si>
    <t>CN</t>
  </si>
  <si>
    <t>CNP</t>
  </si>
  <si>
    <t>CNU</t>
  </si>
  <si>
    <t>WBTAX</t>
  </si>
  <si>
    <t>OPRVID</t>
  </si>
  <si>
    <t>OPRVWY</t>
  </si>
  <si>
    <t>EXCTAX</t>
  </si>
  <si>
    <t>INT</t>
  </si>
  <si>
    <t>CIAC</t>
  </si>
  <si>
    <t>IDSIT</t>
  </si>
  <si>
    <t>TAXDEPR</t>
  </si>
  <si>
    <t>BADDEBT</t>
  </si>
  <si>
    <t>DITEXP</t>
  </si>
  <si>
    <t>DITBAL</t>
  </si>
  <si>
    <t>ITC84</t>
  </si>
  <si>
    <t>ITC85</t>
  </si>
  <si>
    <t>ITC86</t>
  </si>
  <si>
    <t>ITC88</t>
  </si>
  <si>
    <t>ITC89</t>
  </si>
  <si>
    <t>ITC90</t>
  </si>
  <si>
    <t>OTHER</t>
  </si>
  <si>
    <t>NUTIL</t>
  </si>
  <si>
    <t>SNPPS</t>
  </si>
  <si>
    <t>SNPT</t>
  </si>
  <si>
    <t>SNPP</t>
  </si>
  <si>
    <t>SNPPH</t>
  </si>
  <si>
    <t>SNPPN</t>
  </si>
  <si>
    <t>SNPPO</t>
  </si>
  <si>
    <t>SNPG</t>
  </si>
  <si>
    <t>SNPI</t>
  </si>
  <si>
    <t>TROJP</t>
  </si>
  <si>
    <t>TROJD</t>
  </si>
  <si>
    <t>IBT</t>
  </si>
  <si>
    <t>DITEXPRL</t>
  </si>
  <si>
    <t>DITBALRL</t>
  </si>
  <si>
    <t>TAXDEPRL</t>
  </si>
  <si>
    <t>DITEXPMA</t>
  </si>
  <si>
    <t>DITBALMA</t>
  </si>
  <si>
    <t>TAXDEPRMA</t>
  </si>
  <si>
    <t>SCHMDEXP</t>
  </si>
  <si>
    <t>SCHMAEXP</t>
  </si>
  <si>
    <t>SGCT</t>
  </si>
  <si>
    <t>CA</t>
  </si>
  <si>
    <t>MT</t>
  </si>
  <si>
    <t>WYE</t>
  </si>
  <si>
    <t>UT</t>
  </si>
  <si>
    <t>108D</t>
  </si>
  <si>
    <t>108D00</t>
  </si>
  <si>
    <t>108DS</t>
  </si>
  <si>
    <t>108EP</t>
  </si>
  <si>
    <t>108GP</t>
  </si>
  <si>
    <t>108HP</t>
  </si>
  <si>
    <t>108MP</t>
  </si>
  <si>
    <t>108NP</t>
  </si>
  <si>
    <t>108OP</t>
  </si>
  <si>
    <t>108SP</t>
  </si>
  <si>
    <t>108TP</t>
  </si>
  <si>
    <t>111CLG</t>
  </si>
  <si>
    <t>111CLH</t>
  </si>
  <si>
    <t>111CLS</t>
  </si>
  <si>
    <t>111IP</t>
  </si>
  <si>
    <t>182M</t>
  </si>
  <si>
    <t>186M</t>
  </si>
  <si>
    <t>390L</t>
  </si>
  <si>
    <t>392L</t>
  </si>
  <si>
    <t>399G</t>
  </si>
  <si>
    <t>399L</t>
  </si>
  <si>
    <t>403EP</t>
  </si>
  <si>
    <t>403GP</t>
  </si>
  <si>
    <t>403GV0</t>
  </si>
  <si>
    <t>403HP</t>
  </si>
  <si>
    <t>403MP</t>
  </si>
  <si>
    <t>403NP</t>
  </si>
  <si>
    <t>403OP</t>
  </si>
  <si>
    <t>403SP</t>
  </si>
  <si>
    <t>403TP</t>
  </si>
  <si>
    <t>404CLG</t>
  </si>
  <si>
    <t>404CLS</t>
  </si>
  <si>
    <t>404IP</t>
  </si>
  <si>
    <t>404M</t>
  </si>
  <si>
    <t>CWC</t>
  </si>
  <si>
    <t>D00</t>
  </si>
  <si>
    <t>DS0</t>
  </si>
  <si>
    <t>FITOTH</t>
  </si>
  <si>
    <t>FITPMI</t>
  </si>
  <si>
    <t>G00</t>
  </si>
  <si>
    <t>H00</t>
  </si>
  <si>
    <t>I00</t>
  </si>
  <si>
    <t>N00</t>
  </si>
  <si>
    <t>O00</t>
  </si>
  <si>
    <t>OWC131</t>
  </si>
  <si>
    <t>OWC135</t>
  </si>
  <si>
    <t>OWC143</t>
  </si>
  <si>
    <t>OWC232</t>
  </si>
  <si>
    <t>OWC25330</t>
  </si>
  <si>
    <t>DFA</t>
  </si>
  <si>
    <t>S00</t>
  </si>
  <si>
    <t>SCHMAF</t>
  </si>
  <si>
    <t>SCHMAP</t>
  </si>
  <si>
    <t>SCHMAT</t>
  </si>
  <si>
    <t>SCHMDF</t>
  </si>
  <si>
    <t>SCHMDP</t>
  </si>
  <si>
    <t>SCHMDT</t>
  </si>
  <si>
    <t>T00</t>
  </si>
  <si>
    <t>TS0</t>
  </si>
  <si>
    <t>182W</t>
  </si>
  <si>
    <t>OWC230</t>
  </si>
  <si>
    <t>Account 505202</t>
  </si>
  <si>
    <t xml:space="preserve">6-Months Ended December 2011 Expense </t>
  </si>
  <si>
    <t xml:space="preserve">6-Months Ended June 2012 Expense </t>
  </si>
  <si>
    <t>Ref 5.3</t>
  </si>
  <si>
    <t>Washington General Rate Case - June 2012</t>
  </si>
  <si>
    <t>BPA Residential Exchange</t>
  </si>
  <si>
    <t>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</si>
</sst>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_-* #,##0\ &quot;F&quot;_-;\-* #,##0\ &quot;F&quot;_-;_-* &quot;-&quot;\ &quot;F&quot;_-;_-@_-"/>
    <numFmt numFmtId="167" formatCode="&quot;$&quot;###0;[Red]\(&quot;$&quot;###0\)"/>
    <numFmt numFmtId="168" formatCode="&quot;$&quot;#,##0\ ;\(&quot;$&quot;#,##0\)"/>
    <numFmt numFmtId="169" formatCode="########\-###\-###"/>
    <numFmt numFmtId="170" formatCode="0.0"/>
    <numFmt numFmtId="171" formatCode="#,##0.000;[Red]\-#,##0.000"/>
    <numFmt numFmtId="172" formatCode="#,##0.0_);\(#,##0.0\);\-\ ;"/>
    <numFmt numFmtId="173" formatCode="#,##0.0000"/>
    <numFmt numFmtId="174" formatCode="mmm\ dd\,\ yyyy"/>
    <numFmt numFmtId="175" formatCode="General_)"/>
  </numFmts>
  <fonts count="58">
    <font>
      <sz val="12"/>
      <name val="Times New Roman"/>
    </font>
    <font>
      <sz val="10"/>
      <name val="Arial"/>
      <family val="2"/>
    </font>
    <font>
      <b/>
      <sz val="10"/>
      <name val="Arial"/>
      <family val="2"/>
    </font>
    <font>
      <u/>
      <sz val="10"/>
      <name val="Arial"/>
      <family val="2"/>
    </font>
    <font>
      <sz val="12"/>
      <name val="Times New Roman"/>
      <family val="1"/>
    </font>
    <font>
      <b/>
      <sz val="8"/>
      <name val="Arial"/>
      <family val="2"/>
    </font>
    <font>
      <sz val="10"/>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Courier"/>
      <family val="3"/>
    </font>
    <font>
      <sz val="10"/>
      <color indexed="8"/>
      <name val="Helv"/>
    </font>
    <font>
      <sz val="12"/>
      <name val="Arial"/>
      <family val="2"/>
    </font>
    <font>
      <sz val="10"/>
      <name val="MS Sans Serif"/>
      <family val="2"/>
    </font>
    <font>
      <sz val="11"/>
      <color theme="1"/>
      <name val="Calibri"/>
      <family val="2"/>
      <scheme val="minor"/>
    </font>
    <font>
      <sz val="11"/>
      <color theme="1"/>
      <name val="Microsoft Sans Serif"/>
      <family val="2"/>
    </font>
    <font>
      <sz val="10"/>
      <color indexed="24"/>
      <name val="Courier New"/>
      <family val="3"/>
    </font>
    <font>
      <sz val="10"/>
      <name val="Helv"/>
    </font>
    <font>
      <sz val="8"/>
      <name val="Helv"/>
    </font>
    <font>
      <i/>
      <sz val="11"/>
      <color indexed="23"/>
      <name val="Calibri"/>
      <family val="2"/>
    </font>
    <font>
      <sz val="7"/>
      <name val="Arial"/>
      <family val="2"/>
    </font>
    <font>
      <sz val="11"/>
      <color indexed="17"/>
      <name val="Calibri"/>
      <family val="2"/>
    </font>
    <font>
      <sz val="8"/>
      <name val="Arial"/>
      <family val="2"/>
    </font>
    <font>
      <b/>
      <sz val="16"/>
      <name val="Times New Roman"/>
      <family val="1"/>
    </font>
    <font>
      <b/>
      <sz val="12"/>
      <name val="Arial"/>
      <family val="2"/>
    </font>
    <font>
      <b/>
      <sz val="12"/>
      <color indexed="24"/>
      <name val="Times New Roman"/>
      <family val="1"/>
    </font>
    <font>
      <sz val="10"/>
      <color indexed="24"/>
      <name val="Times New Roman"/>
      <family val="1"/>
    </font>
    <font>
      <b/>
      <sz val="11"/>
      <color indexed="56"/>
      <name val="Calibri"/>
      <family val="2"/>
    </font>
    <font>
      <b/>
      <i/>
      <sz val="8"/>
      <color indexed="18"/>
      <name val="Helv"/>
    </font>
    <font>
      <sz val="11"/>
      <color indexed="52"/>
      <name val="Calibri"/>
      <family val="2"/>
    </font>
    <font>
      <sz val="11"/>
      <color indexed="60"/>
      <name val="Calibri"/>
      <family val="2"/>
    </font>
    <font>
      <sz val="12"/>
      <color indexed="12"/>
      <name val="Times New Roman"/>
      <family val="1"/>
    </font>
    <font>
      <sz val="11"/>
      <color indexed="8"/>
      <name val="TimesNewRomanPS"/>
    </font>
    <font>
      <sz val="11"/>
      <color theme="1"/>
      <name val="Century Schoolbook"/>
      <family val="2"/>
    </font>
    <font>
      <sz val="11"/>
      <name val="TimesNewRomanPS"/>
    </font>
    <font>
      <sz val="11"/>
      <name val="Arial"/>
      <family val="2"/>
    </font>
    <font>
      <sz val="10"/>
      <name val="Swiss"/>
      <family val="2"/>
    </font>
    <font>
      <sz val="12"/>
      <name val="Arial MT"/>
    </font>
    <font>
      <b/>
      <sz val="11"/>
      <color indexed="63"/>
      <name val="Calibri"/>
      <family val="2"/>
    </font>
    <font>
      <sz val="10"/>
      <color indexed="11"/>
      <name val="Geneva"/>
      <family val="2"/>
    </font>
    <font>
      <b/>
      <sz val="10"/>
      <color indexed="8"/>
      <name val="Arial"/>
      <family val="2"/>
    </font>
    <font>
      <b/>
      <sz val="10"/>
      <color indexed="39"/>
      <name val="Arial"/>
      <family val="2"/>
    </font>
    <font>
      <sz val="10"/>
      <color indexed="8"/>
      <name val="Arial"/>
      <family val="2"/>
    </font>
    <font>
      <b/>
      <sz val="12"/>
      <color indexed="8"/>
      <name val="Arial"/>
      <family val="2"/>
    </font>
    <font>
      <sz val="8"/>
      <color indexed="62"/>
      <name val="Arial"/>
      <family val="2"/>
    </font>
    <font>
      <sz val="8"/>
      <color indexed="18"/>
      <name val="Arial"/>
      <family val="2"/>
    </font>
    <font>
      <b/>
      <sz val="8"/>
      <color indexed="8"/>
      <name val="Arial"/>
      <family val="2"/>
    </font>
    <font>
      <sz val="10"/>
      <color indexed="39"/>
      <name val="Arial"/>
      <family val="2"/>
    </font>
    <font>
      <b/>
      <sz val="18"/>
      <name val="Arial"/>
      <family val="2"/>
    </font>
    <font>
      <b/>
      <sz val="14"/>
      <name val="Arial"/>
      <family val="2"/>
    </font>
    <font>
      <sz val="10"/>
      <color indexed="10"/>
      <name val="Arial"/>
      <family val="2"/>
    </font>
    <font>
      <b/>
      <sz val="10"/>
      <color indexed="63"/>
      <name val="Arial"/>
      <family val="2"/>
    </font>
    <font>
      <b/>
      <sz val="18"/>
      <color indexed="56"/>
      <name val="Cambria"/>
      <family val="2"/>
    </font>
    <font>
      <sz val="10"/>
      <name val="LinePrinter"/>
    </font>
    <font>
      <sz val="8"/>
      <color indexed="12"/>
      <name val="Arial"/>
      <family val="2"/>
    </font>
    <font>
      <sz val="11"/>
      <color indexed="10"/>
      <name val="Calibri"/>
      <family val="2"/>
    </font>
  </fonts>
  <fills count="43">
    <fill>
      <patternFill patternType="none"/>
    </fill>
    <fill>
      <patternFill patternType="gray125"/>
    </fill>
    <fill>
      <patternFill patternType="solid">
        <fgColor rgb="FFFFFFCC"/>
      </patternFill>
    </fill>
    <fill>
      <patternFill patternType="solid">
        <fgColor indexed="4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55"/>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64"/>
      </patternFill>
    </fill>
    <fill>
      <patternFill patternType="solid">
        <fgColor indexed="9"/>
        <bgColor indexed="15"/>
      </patternFill>
    </fill>
    <fill>
      <patternFill patternType="lightGray"/>
    </fill>
    <fill>
      <patternFill patternType="solid">
        <fgColor indexed="62"/>
        <bgColor indexed="64"/>
      </patternFill>
    </fill>
    <fill>
      <patternFill patternType="solid">
        <fgColor indexed="14"/>
        <bgColor indexed="64"/>
      </patternFill>
    </fill>
  </fills>
  <borders count="31">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hair">
        <color indexed="64"/>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bottom/>
      <diagonal/>
    </border>
    <border>
      <left style="thin">
        <color indexed="64"/>
      </left>
      <right style="thin">
        <color indexed="64"/>
      </right>
      <top/>
      <bottom style="thin">
        <color indexed="64"/>
      </bottom>
      <diagonal/>
    </border>
    <border>
      <left/>
      <right/>
      <top style="thin">
        <color indexed="64"/>
      </top>
      <bottom style="thick">
        <color indexed="64"/>
      </bottom>
      <diagonal/>
    </border>
    <border>
      <left/>
      <right/>
      <top style="double">
        <color indexed="64"/>
      </top>
      <bottom/>
      <diagonal/>
    </border>
    <border>
      <left/>
      <right/>
      <top/>
      <bottom style="double">
        <color indexed="8"/>
      </bottom>
      <diagonal/>
    </border>
    <border>
      <left/>
      <right/>
      <top/>
      <bottom style="thin">
        <color indexed="8"/>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s>
  <cellStyleXfs count="214">
    <xf numFmtId="0" fontId="0" fillId="0" borderId="0"/>
    <xf numFmtId="43" fontId="4" fillId="0" borderId="0" applyFont="0" applyFill="0" applyBorder="0" applyAlignment="0" applyProtection="0"/>
    <xf numFmtId="9" fontId="4" fillId="0" borderId="0" applyFont="0" applyFill="0" applyBorder="0" applyAlignment="0" applyProtection="0"/>
    <xf numFmtId="0" fontId="6" fillId="0" borderId="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0" fontId="10" fillId="22" borderId="12" applyNumberFormat="0" applyAlignment="0" applyProtection="0"/>
    <xf numFmtId="0" fontId="11" fillId="23" borderId="13" applyNumberFormat="0" applyAlignment="0" applyProtection="0"/>
    <xf numFmtId="0" fontId="12"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 fontId="13" fillId="0" borderId="0"/>
    <xf numFmtId="41" fontId="4" fillId="0" borderId="0" applyFont="0" applyFill="0" applyBorder="0" applyAlignment="0" applyProtection="0"/>
    <xf numFmtId="41"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 fontId="18" fillId="0" borderId="0" applyFont="0" applyFill="0" applyBorder="0" applyAlignment="0" applyProtection="0"/>
    <xf numFmtId="0" fontId="19" fillId="0" borderId="0"/>
    <xf numFmtId="0" fontId="19" fillId="0" borderId="0"/>
    <xf numFmtId="3" fontId="18" fillId="0" borderId="0" applyFont="0" applyFill="0" applyBorder="0" applyAlignment="0" applyProtection="0"/>
    <xf numFmtId="0" fontId="19" fillId="0" borderId="0"/>
    <xf numFmtId="44" fontId="14"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6" fillId="0" borderId="0" applyFont="0" applyFill="0" applyBorder="0" applyAlignment="0" applyProtection="0"/>
    <xf numFmtId="167" fontId="20" fillId="0" borderId="0" applyFont="0" applyFill="0" applyBorder="0" applyProtection="0">
      <alignment horizontal="right"/>
    </xf>
    <xf numFmtId="5" fontId="19" fillId="0" borderId="0"/>
    <xf numFmtId="168" fontId="18" fillId="0" borderId="0" applyFont="0" applyFill="0" applyBorder="0" applyAlignment="0" applyProtection="0"/>
    <xf numFmtId="0" fontId="18" fillId="0" borderId="0" applyFont="0" applyFill="0" applyBorder="0" applyAlignment="0" applyProtection="0"/>
    <xf numFmtId="0" fontId="19" fillId="0" borderId="0"/>
    <xf numFmtId="0" fontId="18" fillId="0" borderId="0" applyFont="0" applyFill="0" applyBorder="0" applyAlignment="0" applyProtection="0"/>
    <xf numFmtId="0" fontId="21" fillId="0" borderId="0" applyNumberFormat="0" applyFill="0" applyBorder="0" applyAlignment="0" applyProtection="0"/>
    <xf numFmtId="2" fontId="18" fillId="0" borderId="0" applyFont="0" applyFill="0" applyBorder="0" applyAlignment="0" applyProtection="0"/>
    <xf numFmtId="0" fontId="22" fillId="0" borderId="0" applyFont="0" applyFill="0" applyBorder="0" applyAlignment="0" applyProtection="0">
      <alignment horizontal="left"/>
    </xf>
    <xf numFmtId="0" fontId="23" fillId="6" borderId="0" applyNumberFormat="0" applyBorder="0" applyAlignment="0" applyProtection="0"/>
    <xf numFmtId="38" fontId="24" fillId="24" borderId="0" applyNumberFormat="0" applyBorder="0" applyAlignment="0" applyProtection="0"/>
    <xf numFmtId="0" fontId="25" fillId="0" borderId="0"/>
    <xf numFmtId="0" fontId="26" fillId="0" borderId="14" applyNumberFormat="0" applyAlignment="0" applyProtection="0">
      <alignment horizontal="left" vertical="center"/>
    </xf>
    <xf numFmtId="0" fontId="26" fillId="0" borderId="2">
      <alignment horizontal="left" vertical="center"/>
    </xf>
    <xf numFmtId="0" fontId="27" fillId="0" borderId="0" applyNumberFormat="0" applyFill="0" applyBorder="0" applyAlignment="0" applyProtection="0"/>
    <xf numFmtId="0" fontId="28" fillId="0" borderId="0" applyNumberFormat="0" applyFill="0" applyBorder="0" applyAlignment="0" applyProtection="0"/>
    <xf numFmtId="0" fontId="29" fillId="0" borderId="15" applyNumberFormat="0" applyFill="0" applyAlignment="0" applyProtection="0"/>
    <xf numFmtId="0" fontId="29" fillId="0" borderId="0" applyNumberFormat="0" applyFill="0" applyBorder="0" applyAlignment="0" applyProtection="0"/>
    <xf numFmtId="10" fontId="24" fillId="25" borderId="16" applyNumberFormat="0" applyBorder="0" applyAlignment="0" applyProtection="0"/>
    <xf numFmtId="0" fontId="30" fillId="0" borderId="0" applyNumberFormat="0" applyFill="0" applyBorder="0" applyAlignment="0">
      <protection locked="0"/>
    </xf>
    <xf numFmtId="0" fontId="30" fillId="0" borderId="0" applyNumberFormat="0" applyFill="0" applyBorder="0" applyAlignment="0">
      <protection locked="0"/>
    </xf>
    <xf numFmtId="0" fontId="31" fillId="0" borderId="17" applyNumberFormat="0" applyFill="0" applyAlignment="0" applyProtection="0"/>
    <xf numFmtId="169" fontId="1" fillId="0" borderId="0"/>
    <xf numFmtId="170" fontId="5" fillId="0" borderId="0" applyNumberFormat="0" applyFill="0" applyBorder="0" applyAlignment="0" applyProtection="0"/>
    <xf numFmtId="0" fontId="32" fillId="26" borderId="0" applyNumberFormat="0" applyBorder="0" applyAlignment="0" applyProtection="0"/>
    <xf numFmtId="164" fontId="33" fillId="0" borderId="0" applyFont="0" applyAlignment="0" applyProtection="0"/>
    <xf numFmtId="37" fontId="34" fillId="0" borderId="0" applyNumberFormat="0" applyFill="0" applyBorder="0"/>
    <xf numFmtId="0" fontId="24" fillId="0" borderId="18" applyNumberFormat="0" applyBorder="0" applyAlignment="0"/>
    <xf numFmtId="171" fontId="1" fillId="0" borderId="0"/>
    <xf numFmtId="0" fontId="15" fillId="0" borderId="0"/>
    <xf numFmtId="0" fontId="16" fillId="0" borderId="0"/>
    <xf numFmtId="0" fontId="16" fillId="0" borderId="0"/>
    <xf numFmtId="0" fontId="15" fillId="0" borderId="0"/>
    <xf numFmtId="0" fontId="1" fillId="0" borderId="0"/>
    <xf numFmtId="0" fontId="15" fillId="0" borderId="0"/>
    <xf numFmtId="0" fontId="17" fillId="0" borderId="0"/>
    <xf numFmtId="0" fontId="1" fillId="0" borderId="0"/>
    <xf numFmtId="0" fontId="1" fillId="0" borderId="0"/>
    <xf numFmtId="0" fontId="1" fillId="0" borderId="0"/>
    <xf numFmtId="0" fontId="1" fillId="0" borderId="0"/>
    <xf numFmtId="0" fontId="1" fillId="0" borderId="0"/>
    <xf numFmtId="0" fontId="35" fillId="0" borderId="0"/>
    <xf numFmtId="0" fontId="36" fillId="0" borderId="0"/>
    <xf numFmtId="0" fontId="37" fillId="0" borderId="0"/>
    <xf numFmtId="0" fontId="4" fillId="0" borderId="0"/>
    <xf numFmtId="0" fontId="6" fillId="0" borderId="0"/>
    <xf numFmtId="0" fontId="4" fillId="0" borderId="0"/>
    <xf numFmtId="0" fontId="1" fillId="0" borderId="0"/>
    <xf numFmtId="0" fontId="1" fillId="0" borderId="0"/>
    <xf numFmtId="0" fontId="15" fillId="0" borderId="0"/>
    <xf numFmtId="0" fontId="16" fillId="0" borderId="0"/>
    <xf numFmtId="0" fontId="16" fillId="0" borderId="0"/>
    <xf numFmtId="0" fontId="4" fillId="0" borderId="0"/>
    <xf numFmtId="0" fontId="35" fillId="0" borderId="0"/>
    <xf numFmtId="0" fontId="1" fillId="0" borderId="0"/>
    <xf numFmtId="0" fontId="1" fillId="0" borderId="0"/>
    <xf numFmtId="41" fontId="38" fillId="0" borderId="0" applyFont="0" applyFill="0" applyBorder="0" applyAlignment="0" applyProtection="0"/>
    <xf numFmtId="37" fontId="19" fillId="0" borderId="0"/>
    <xf numFmtId="0" fontId="16" fillId="2" borderId="1" applyNumberFormat="0" applyFont="0" applyAlignment="0" applyProtection="0"/>
    <xf numFmtId="0" fontId="16" fillId="2" borderId="1" applyNumberFormat="0" applyFont="0" applyAlignment="0" applyProtection="0"/>
    <xf numFmtId="172" fontId="4" fillId="0" borderId="0" applyFont="0" applyFill="0" applyBorder="0" applyProtection="0"/>
    <xf numFmtId="0" fontId="40" fillId="22" borderId="19" applyNumberFormat="0" applyAlignment="0" applyProtection="0"/>
    <xf numFmtId="12" fontId="26" fillId="27" borderId="9">
      <alignment horizontal="left"/>
    </xf>
    <xf numFmtId="0" fontId="19" fillId="0" borderId="0"/>
    <xf numFmtId="0" fontId="19" fillId="0" borderId="0"/>
    <xf numFmtId="10" fontId="1"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41" fillId="0" borderId="0"/>
    <xf numFmtId="4" fontId="42" fillId="26" borderId="20" applyNumberFormat="0" applyProtection="0">
      <alignment vertical="center"/>
    </xf>
    <xf numFmtId="4" fontId="43" fillId="3" borderId="20" applyNumberFormat="0" applyProtection="0">
      <alignment vertical="center"/>
    </xf>
    <xf numFmtId="4" fontId="42" fillId="3" borderId="20" applyNumberFormat="0" applyProtection="0">
      <alignment vertical="center"/>
    </xf>
    <xf numFmtId="4" fontId="42" fillId="3" borderId="20" applyNumberFormat="0" applyProtection="0">
      <alignment horizontal="left" vertical="center" indent="1"/>
    </xf>
    <xf numFmtId="0" fontId="42" fillId="3" borderId="20" applyNumberFormat="0" applyProtection="0">
      <alignment horizontal="left" vertical="top" indent="1"/>
    </xf>
    <xf numFmtId="4" fontId="42" fillId="28" borderId="21" applyNumberFormat="0" applyProtection="0">
      <alignment vertical="center"/>
    </xf>
    <xf numFmtId="4" fontId="42" fillId="28" borderId="20" applyNumberFormat="0" applyProtection="0"/>
    <xf numFmtId="4" fontId="44" fillId="5" borderId="20" applyNumberFormat="0" applyProtection="0">
      <alignment horizontal="right" vertical="center"/>
    </xf>
    <xf numFmtId="4" fontId="44" fillId="11" borderId="20" applyNumberFormat="0" applyProtection="0">
      <alignment horizontal="right" vertical="center"/>
    </xf>
    <xf numFmtId="4" fontId="44" fillId="19" borderId="20" applyNumberFormat="0" applyProtection="0">
      <alignment horizontal="right" vertical="center"/>
    </xf>
    <xf numFmtId="4" fontId="44" fillId="13" borderId="20" applyNumberFormat="0" applyProtection="0">
      <alignment horizontal="right" vertical="center"/>
    </xf>
    <xf numFmtId="4" fontId="44" fillId="17" borderId="20" applyNumberFormat="0" applyProtection="0">
      <alignment horizontal="right" vertical="center"/>
    </xf>
    <xf numFmtId="4" fontId="44" fillId="21" borderId="20" applyNumberFormat="0" applyProtection="0">
      <alignment horizontal="right" vertical="center"/>
    </xf>
    <xf numFmtId="4" fontId="44" fillId="20" borderId="20" applyNumberFormat="0" applyProtection="0">
      <alignment horizontal="right" vertical="center"/>
    </xf>
    <xf numFmtId="4" fontId="44" fillId="29" borderId="20" applyNumberFormat="0" applyProtection="0">
      <alignment horizontal="right" vertical="center"/>
    </xf>
    <xf numFmtId="4" fontId="44" fillId="12" borderId="20" applyNumberFormat="0" applyProtection="0">
      <alignment horizontal="right" vertical="center"/>
    </xf>
    <xf numFmtId="4" fontId="42" fillId="30" borderId="22" applyNumberFormat="0" applyProtection="0">
      <alignment horizontal="left" vertical="center" indent="1"/>
    </xf>
    <xf numFmtId="4" fontId="44" fillId="31" borderId="0" applyNumberFormat="0" applyProtection="0">
      <alignment horizontal="left" vertical="center" indent="1"/>
    </xf>
    <xf numFmtId="4" fontId="44" fillId="31" borderId="0" applyNumberFormat="0" applyProtection="0">
      <alignment horizontal="left" indent="1"/>
    </xf>
    <xf numFmtId="4" fontId="45" fillId="32" borderId="0" applyNumberFormat="0" applyProtection="0">
      <alignment horizontal="left" vertical="center" indent="1"/>
    </xf>
    <xf numFmtId="4" fontId="44" fillId="33" borderId="20" applyNumberFormat="0" applyProtection="0">
      <alignment horizontal="right" vertical="center"/>
    </xf>
    <xf numFmtId="4" fontId="46" fillId="0" borderId="0" applyNumberFormat="0" applyProtection="0">
      <alignment horizontal="left" vertical="center" indent="1"/>
    </xf>
    <xf numFmtId="4" fontId="47" fillId="34" borderId="0" applyNumberFormat="0" applyProtection="0">
      <alignment horizontal="left" indent="1"/>
    </xf>
    <xf numFmtId="4" fontId="48" fillId="0" borderId="0" applyNumberFormat="0" applyProtection="0">
      <alignment horizontal="left" vertical="center" indent="1"/>
    </xf>
    <xf numFmtId="4" fontId="48" fillId="35" borderId="0" applyNumberFormat="0" applyProtection="0"/>
    <xf numFmtId="0" fontId="1" fillId="32" borderId="20" applyNumberFormat="0" applyProtection="0">
      <alignment horizontal="left" vertical="center" indent="1"/>
    </xf>
    <xf numFmtId="0" fontId="1" fillId="32" borderId="20" applyNumberFormat="0" applyProtection="0">
      <alignment horizontal="left" vertical="top" indent="1"/>
    </xf>
    <xf numFmtId="0" fontId="1" fillId="28" borderId="20" applyNumberFormat="0" applyProtection="0">
      <alignment horizontal="left" vertical="center" indent="1"/>
    </xf>
    <xf numFmtId="0" fontId="1" fillId="28" borderId="20" applyNumberFormat="0" applyProtection="0">
      <alignment horizontal="left" vertical="top" indent="1"/>
    </xf>
    <xf numFmtId="0" fontId="1" fillId="36" borderId="20" applyNumberFormat="0" applyProtection="0">
      <alignment horizontal="left" vertical="center" indent="1"/>
    </xf>
    <xf numFmtId="0" fontId="1" fillId="36" borderId="20" applyNumberFormat="0" applyProtection="0">
      <alignment horizontal="left" vertical="top" indent="1"/>
    </xf>
    <xf numFmtId="0" fontId="1" fillId="37" borderId="20" applyNumberFormat="0" applyProtection="0">
      <alignment horizontal="left" vertical="center" indent="1"/>
    </xf>
    <xf numFmtId="0" fontId="1" fillId="37" borderId="20" applyNumberFormat="0" applyProtection="0">
      <alignment horizontal="left" vertical="top" indent="1"/>
    </xf>
    <xf numFmtId="4" fontId="44" fillId="25" borderId="20" applyNumberFormat="0" applyProtection="0">
      <alignment vertical="center"/>
    </xf>
    <xf numFmtId="4" fontId="49" fillId="25" borderId="20" applyNumberFormat="0" applyProtection="0">
      <alignment vertical="center"/>
    </xf>
    <xf numFmtId="4" fontId="44" fillId="25" borderId="20" applyNumberFormat="0" applyProtection="0">
      <alignment horizontal="left" vertical="center" indent="1"/>
    </xf>
    <xf numFmtId="0" fontId="44" fillId="25" borderId="20" applyNumberFormat="0" applyProtection="0">
      <alignment horizontal="left" vertical="top" indent="1"/>
    </xf>
    <xf numFmtId="4" fontId="44" fillId="38" borderId="23" applyNumberFormat="0" applyProtection="0">
      <alignment horizontal="right" vertical="center"/>
    </xf>
    <xf numFmtId="4" fontId="44" fillId="0" borderId="20" applyNumberFormat="0" applyProtection="0">
      <alignment horizontal="right" vertical="center"/>
    </xf>
    <xf numFmtId="4" fontId="49" fillId="31" borderId="20" applyNumberFormat="0" applyProtection="0">
      <alignment horizontal="right" vertical="center"/>
    </xf>
    <xf numFmtId="4" fontId="44" fillId="38" borderId="20" applyNumberFormat="0" applyProtection="0">
      <alignment horizontal="left" vertical="center" indent="1"/>
    </xf>
    <xf numFmtId="4" fontId="44" fillId="0" borderId="20" applyNumberFormat="0" applyProtection="0">
      <alignment horizontal="left" vertical="center" indent="1"/>
    </xf>
    <xf numFmtId="0" fontId="44" fillId="28" borderId="20" applyNumberFormat="0" applyProtection="0">
      <alignment horizontal="center" vertical="top"/>
    </xf>
    <xf numFmtId="0" fontId="44" fillId="28" borderId="20" applyNumberFormat="0" applyProtection="0">
      <alignment horizontal="left" vertical="top"/>
    </xf>
    <xf numFmtId="4" fontId="50" fillId="0" borderId="0" applyNumberFormat="0" applyProtection="0">
      <alignment horizontal="left" vertical="center"/>
    </xf>
    <xf numFmtId="4" fontId="51" fillId="39" borderId="0" applyNumberFormat="0" applyProtection="0">
      <alignment horizontal="left"/>
    </xf>
    <xf numFmtId="4" fontId="52" fillId="31" borderId="20" applyNumberFormat="0" applyProtection="0">
      <alignment horizontal="right" vertical="center"/>
    </xf>
    <xf numFmtId="37" fontId="39" fillId="40" borderId="0" applyNumberFormat="0" applyFont="0" applyBorder="0" applyAlignment="0" applyProtection="0"/>
    <xf numFmtId="173" fontId="1" fillId="0" borderId="24">
      <alignment horizontal="justify" vertical="top" wrapText="1"/>
    </xf>
    <xf numFmtId="0" fontId="1" fillId="0" borderId="0">
      <alignment horizontal="left" wrapText="1"/>
    </xf>
    <xf numFmtId="2" fontId="1" fillId="0" borderId="0" applyFill="0" applyBorder="0" applyProtection="0">
      <alignment horizontal="right"/>
    </xf>
    <xf numFmtId="14" fontId="53" fillId="41" borderId="25" applyProtection="0">
      <alignment horizontal="right"/>
    </xf>
    <xf numFmtId="0" fontId="53" fillId="0" borderId="0" applyNumberFormat="0" applyFill="0" applyBorder="0" applyProtection="0">
      <alignment horizontal="left"/>
    </xf>
    <xf numFmtId="174" fontId="1" fillId="0" borderId="0" applyFill="0" applyBorder="0" applyAlignment="0" applyProtection="0">
      <alignment wrapText="1"/>
    </xf>
    <xf numFmtId="0" fontId="2" fillId="0" borderId="0" applyNumberFormat="0" applyFill="0" applyBorder="0">
      <alignment horizontal="center" wrapText="1"/>
    </xf>
    <xf numFmtId="0" fontId="2" fillId="0" borderId="0" applyNumberFormat="0" applyFill="0" applyBorder="0">
      <alignment horizontal="center" wrapText="1"/>
    </xf>
    <xf numFmtId="0" fontId="54" fillId="0" borderId="0" applyNumberFormat="0" applyFill="0" applyBorder="0" applyAlignment="0" applyProtection="0"/>
    <xf numFmtId="0" fontId="2" fillId="0" borderId="16">
      <alignment horizontal="center" vertical="center" wrapText="1"/>
    </xf>
    <xf numFmtId="0" fontId="18" fillId="0" borderId="26" applyNumberFormat="0" applyFont="0" applyFill="0" applyAlignment="0" applyProtection="0"/>
    <xf numFmtId="0" fontId="19" fillId="0" borderId="27"/>
    <xf numFmtId="175" fontId="55" fillId="0" borderId="0">
      <alignment horizontal="left"/>
    </xf>
    <xf numFmtId="0" fontId="19" fillId="0" borderId="28"/>
    <xf numFmtId="38" fontId="44" fillId="0" borderId="29" applyFill="0" applyBorder="0" applyAlignment="0" applyProtection="0">
      <protection locked="0"/>
    </xf>
    <xf numFmtId="37" fontId="24" fillId="3" borderId="0" applyNumberFormat="0" applyBorder="0" applyAlignment="0" applyProtection="0"/>
    <xf numFmtId="37" fontId="24" fillId="0" borderId="0"/>
    <xf numFmtId="37" fontId="24" fillId="3" borderId="0" applyNumberFormat="0" applyBorder="0" applyAlignment="0" applyProtection="0"/>
    <xf numFmtId="3" fontId="56" fillId="42" borderId="30" applyProtection="0"/>
    <xf numFmtId="0" fontId="57" fillId="0" borderId="0" applyNumberFormat="0" applyFill="0" applyBorder="0" applyAlignment="0" applyProtection="0"/>
  </cellStyleXfs>
  <cellXfs count="41">
    <xf numFmtId="0" fontId="0" fillId="0" borderId="0" xfId="0"/>
    <xf numFmtId="0" fontId="1" fillId="0" borderId="0" xfId="0" applyFont="1"/>
    <xf numFmtId="0" fontId="2" fillId="0" borderId="0" xfId="0" applyFont="1"/>
    <xf numFmtId="0" fontId="1" fillId="0" borderId="0" xfId="0" applyFont="1" applyAlignment="1">
      <alignment horizontal="center"/>
    </xf>
    <xf numFmtId="0" fontId="1" fillId="0" borderId="0" xfId="0" applyNumberFormat="1" applyFont="1" applyAlignment="1">
      <alignment horizontal="center"/>
    </xf>
    <xf numFmtId="0" fontId="2" fillId="0" borderId="0" xfId="0" applyFont="1" applyBorder="1" applyAlignment="1">
      <alignment horizontal="left"/>
    </xf>
    <xf numFmtId="0" fontId="3" fillId="0" borderId="0" xfId="0" applyFont="1" applyAlignment="1">
      <alignment horizontal="center"/>
    </xf>
    <xf numFmtId="0" fontId="3" fillId="0" borderId="0" xfId="0" applyNumberFormat="1" applyFont="1" applyAlignment="1">
      <alignment horizontal="center"/>
    </xf>
    <xf numFmtId="0" fontId="3" fillId="0" borderId="0" xfId="0" applyNumberFormat="1" applyFont="1" applyBorder="1" applyAlignment="1">
      <alignment horizontal="center"/>
    </xf>
    <xf numFmtId="0" fontId="3" fillId="0" borderId="0" xfId="0" applyNumberFormat="1" applyFont="1" applyFill="1" applyBorder="1" applyAlignment="1">
      <alignment horizontal="center"/>
    </xf>
    <xf numFmtId="0" fontId="1" fillId="0" borderId="0" xfId="0" applyFont="1" applyBorder="1"/>
    <xf numFmtId="0" fontId="1" fillId="0" borderId="0" xfId="0" applyFont="1" applyBorder="1" applyAlignment="1">
      <alignment horizontal="center"/>
    </xf>
    <xf numFmtId="164" fontId="1" fillId="0" borderId="0" xfId="1" applyNumberFormat="1" applyFont="1" applyBorder="1" applyAlignment="1">
      <alignment horizontal="center"/>
    </xf>
    <xf numFmtId="41" fontId="1" fillId="0" borderId="0" xfId="1" applyNumberFormat="1" applyFont="1" applyFill="1" applyBorder="1" applyAlignment="1">
      <alignment horizontal="center"/>
    </xf>
    <xf numFmtId="164" fontId="1" fillId="0" borderId="2" xfId="1" applyNumberFormat="1" applyFont="1" applyBorder="1"/>
    <xf numFmtId="164" fontId="1" fillId="0" borderId="0" xfId="1" applyNumberFormat="1" applyFont="1"/>
    <xf numFmtId="41" fontId="1" fillId="0" borderId="0" xfId="1" applyNumberFormat="1" applyFont="1" applyAlignment="1">
      <alignment horizontal="center"/>
    </xf>
    <xf numFmtId="0" fontId="1" fillId="0" borderId="0" xfId="0" applyFont="1" applyAlignment="1">
      <alignment horizontal="left"/>
    </xf>
    <xf numFmtId="165" fontId="1" fillId="0" borderId="0" xfId="2" applyNumberFormat="1" applyFont="1" applyBorder="1" applyAlignment="1">
      <alignment horizontal="center"/>
    </xf>
    <xf numFmtId="165" fontId="1" fillId="0" borderId="0" xfId="2" applyNumberFormat="1" applyFont="1" applyAlignment="1">
      <alignment horizontal="center"/>
    </xf>
    <xf numFmtId="0" fontId="2" fillId="0" borderId="0" xfId="0" applyFont="1" applyAlignment="1">
      <alignment horizontal="left"/>
    </xf>
    <xf numFmtId="41" fontId="1" fillId="0" borderId="0" xfId="1" applyNumberFormat="1" applyFont="1" applyBorder="1" applyAlignment="1">
      <alignment horizontal="center"/>
    </xf>
    <xf numFmtId="0" fontId="2" fillId="0" borderId="0" xfId="0" applyFont="1" applyBorder="1"/>
    <xf numFmtId="41" fontId="1" fillId="0" borderId="0" xfId="0" applyNumberFormat="1" applyFont="1" applyBorder="1" applyAlignment="1">
      <alignment horizontal="center"/>
    </xf>
    <xf numFmtId="0" fontId="1" fillId="0" borderId="3" xfId="0" applyFont="1" applyBorder="1"/>
    <xf numFmtId="0" fontId="1" fillId="0" borderId="4" xfId="0" applyFont="1" applyBorder="1"/>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xf numFmtId="0" fontId="1" fillId="0" borderId="0" xfId="0" quotePrefix="1" applyFont="1" applyBorder="1" applyAlignment="1">
      <alignment horizontal="left"/>
    </xf>
    <xf numFmtId="0" fontId="1" fillId="0" borderId="7" xfId="0" applyNumberFormat="1" applyFont="1" applyBorder="1" applyAlignment="1">
      <alignment horizontal="center"/>
    </xf>
    <xf numFmtId="3" fontId="1" fillId="0" borderId="0" xfId="0" applyNumberFormat="1" applyFont="1" applyBorder="1" applyAlignment="1">
      <alignment horizontal="center"/>
    </xf>
    <xf numFmtId="0" fontId="1" fillId="0" borderId="8" xfId="0" applyFont="1" applyBorder="1"/>
    <xf numFmtId="0" fontId="1" fillId="0" borderId="9" xfId="0" applyFont="1" applyBorder="1"/>
    <xf numFmtId="0" fontId="1" fillId="0" borderId="9" xfId="0" applyFont="1" applyBorder="1" applyAlignment="1">
      <alignment horizontal="center"/>
    </xf>
    <xf numFmtId="0" fontId="1" fillId="0" borderId="10" xfId="0" applyFont="1" applyBorder="1" applyAlignment="1">
      <alignment horizontal="center"/>
    </xf>
    <xf numFmtId="0" fontId="3" fillId="0" borderId="0" xfId="0" applyFont="1" applyBorder="1" applyAlignment="1">
      <alignment horizontal="center"/>
    </xf>
    <xf numFmtId="0" fontId="1" fillId="0" borderId="0" xfId="0" applyFont="1" applyAlignment="1">
      <alignment horizontal="right"/>
    </xf>
    <xf numFmtId="164" fontId="1" fillId="0" borderId="11" xfId="1" applyNumberFormat="1" applyFont="1" applyBorder="1"/>
    <xf numFmtId="164" fontId="2" fillId="0" borderId="0" xfId="1" applyNumberFormat="1" applyFont="1"/>
    <xf numFmtId="0" fontId="5" fillId="0" borderId="0" xfId="0" applyFont="1" applyAlignment="1">
      <alignment horizontal="center"/>
    </xf>
  </cellXfs>
  <cellStyles count="214">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Column total in dollars" xfId="31"/>
    <cellStyle name="Comma" xfId="1" builtinId="3"/>
    <cellStyle name="Comma  - Style1" xfId="32"/>
    <cellStyle name="Comma  - Style2" xfId="33"/>
    <cellStyle name="Comma  - Style3" xfId="34"/>
    <cellStyle name="Comma  - Style4" xfId="35"/>
    <cellStyle name="Comma  - Style5" xfId="36"/>
    <cellStyle name="Comma  - Style6" xfId="37"/>
    <cellStyle name="Comma  - Style7" xfId="38"/>
    <cellStyle name="Comma  - Style8" xfId="39"/>
    <cellStyle name="Comma (0)" xfId="40"/>
    <cellStyle name="Comma [0] 2" xfId="41"/>
    <cellStyle name="Comma [0] 3" xfId="42"/>
    <cellStyle name="Comma 10" xfId="43"/>
    <cellStyle name="Comma 2" xfId="44"/>
    <cellStyle name="Comma 2 2" xfId="45"/>
    <cellStyle name="Comma 2 3" xfId="46"/>
    <cellStyle name="Comma 3" xfId="47"/>
    <cellStyle name="Comma 4" xfId="48"/>
    <cellStyle name="Comma 4 2" xfId="49"/>
    <cellStyle name="Comma 4 3" xfId="50"/>
    <cellStyle name="Comma 4 3 2" xfId="51"/>
    <cellStyle name="Comma 5" xfId="52"/>
    <cellStyle name="Comma 6" xfId="53"/>
    <cellStyle name="Comma 7" xfId="54"/>
    <cellStyle name="Comma 8" xfId="55"/>
    <cellStyle name="Comma 9" xfId="56"/>
    <cellStyle name="Comma0" xfId="57"/>
    <cellStyle name="Comma0 - Style3" xfId="58"/>
    <cellStyle name="Comma0 - Style4" xfId="59"/>
    <cellStyle name="Comma0_5.1 - NPC Adjust March Semi" xfId="60"/>
    <cellStyle name="Comma1 - Style1" xfId="61"/>
    <cellStyle name="Currency 2" xfId="62"/>
    <cellStyle name="Currency 2 2" xfId="63"/>
    <cellStyle name="Currency 3" xfId="64"/>
    <cellStyle name="Currency 3 2" xfId="65"/>
    <cellStyle name="Currency 4" xfId="66"/>
    <cellStyle name="Currency 5" xfId="67"/>
    <cellStyle name="Currency 6" xfId="68"/>
    <cellStyle name="Currency No Comma" xfId="69"/>
    <cellStyle name="Currency(0)" xfId="70"/>
    <cellStyle name="Currency0" xfId="71"/>
    <cellStyle name="Date" xfId="72"/>
    <cellStyle name="Date - Style3" xfId="73"/>
    <cellStyle name="Date_5.1 - NPC Adjust March Semi" xfId="74"/>
    <cellStyle name="Explanatory Text 2" xfId="75"/>
    <cellStyle name="Fixed" xfId="76"/>
    <cellStyle name="General" xfId="77"/>
    <cellStyle name="Good 2" xfId="78"/>
    <cellStyle name="Grey" xfId="79"/>
    <cellStyle name="header" xfId="80"/>
    <cellStyle name="Header1" xfId="81"/>
    <cellStyle name="Header2" xfId="82"/>
    <cellStyle name="Heading 1 2" xfId="83"/>
    <cellStyle name="Heading 2 2" xfId="84"/>
    <cellStyle name="Heading 3 2" xfId="85"/>
    <cellStyle name="Heading 4 2" xfId="86"/>
    <cellStyle name="Input [yellow]" xfId="87"/>
    <cellStyle name="Input 2" xfId="88"/>
    <cellStyle name="Input 2 2" xfId="89"/>
    <cellStyle name="Linked Cell 2" xfId="90"/>
    <cellStyle name="Marathon" xfId="91"/>
    <cellStyle name="MCP" xfId="92"/>
    <cellStyle name="Neutral 2" xfId="93"/>
    <cellStyle name="nONE" xfId="94"/>
    <cellStyle name="nONE 2" xfId="95"/>
    <cellStyle name="noninput" xfId="96"/>
    <cellStyle name="Normal" xfId="0" builtinId="0"/>
    <cellStyle name="Normal - Style1" xfId="97"/>
    <cellStyle name="Normal 10" xfId="98"/>
    <cellStyle name="Normal 11" xfId="99"/>
    <cellStyle name="Normal 12" xfId="100"/>
    <cellStyle name="Normal 12 2" xfId="101"/>
    <cellStyle name="Normal 13" xfId="102"/>
    <cellStyle name="Normal 13 2" xfId="103"/>
    <cellStyle name="Normal 14" xfId="104"/>
    <cellStyle name="Normal 15" xfId="105"/>
    <cellStyle name="Normal 16" xfId="106"/>
    <cellStyle name="Normal 17" xfId="107"/>
    <cellStyle name="Normal 18" xfId="108"/>
    <cellStyle name="Normal 2" xfId="109"/>
    <cellStyle name="Normal 2 2" xfId="110"/>
    <cellStyle name="Normal 2 2 2" xfId="111"/>
    <cellStyle name="Normal 2 3" xfId="112"/>
    <cellStyle name="Normal 2 4" xfId="113"/>
    <cellStyle name="Normal 3" xfId="114"/>
    <cellStyle name="Normal 3 2" xfId="115"/>
    <cellStyle name="Normal 3 2 2" xfId="116"/>
    <cellStyle name="Normal 3 3" xfId="117"/>
    <cellStyle name="Normal 4" xfId="118"/>
    <cellStyle name="Normal 4 2" xfId="119"/>
    <cellStyle name="Normal 5" xfId="120"/>
    <cellStyle name="Normal 5 2" xfId="3"/>
    <cellStyle name="Normal 6" xfId="121"/>
    <cellStyle name="Normal 7" xfId="122"/>
    <cellStyle name="Normal 8" xfId="123"/>
    <cellStyle name="Normal 8 2" xfId="124"/>
    <cellStyle name="Normal 9" xfId="125"/>
    <cellStyle name="Normal(0)" xfId="126"/>
    <cellStyle name="Note 2" xfId="127"/>
    <cellStyle name="Note 3" xfId="128"/>
    <cellStyle name="Number" xfId="129"/>
    <cellStyle name="Output 2" xfId="130"/>
    <cellStyle name="Password" xfId="131"/>
    <cellStyle name="Percen - Style1" xfId="132"/>
    <cellStyle name="Percen - Style2" xfId="133"/>
    <cellStyle name="Percent" xfId="2" builtinId="5"/>
    <cellStyle name="Percent [2]" xfId="134"/>
    <cellStyle name="Percent 2" xfId="135"/>
    <cellStyle name="Percent 2 2" xfId="136"/>
    <cellStyle name="Percent 2 2 2" xfId="137"/>
    <cellStyle name="Percent 3" xfId="138"/>
    <cellStyle name="Percent 4" xfId="139"/>
    <cellStyle name="Percent 5" xfId="140"/>
    <cellStyle name="Percent 6" xfId="141"/>
    <cellStyle name="Percent 7" xfId="142"/>
    <cellStyle name="Percent 8" xfId="143"/>
    <cellStyle name="Percent 9" xfId="144"/>
    <cellStyle name="Percent(0)" xfId="145"/>
    <cellStyle name="SAPBEXaggData" xfId="146"/>
    <cellStyle name="SAPBEXaggDataEmph" xfId="147"/>
    <cellStyle name="SAPBEXaggItem" xfId="148"/>
    <cellStyle name="SAPBEXaggItem 2" xfId="149"/>
    <cellStyle name="SAPBEXaggItemX" xfId="150"/>
    <cellStyle name="SAPBEXchaText" xfId="151"/>
    <cellStyle name="SAPBEXchaText 2" xfId="152"/>
    <cellStyle name="SAPBEXexcBad7" xfId="153"/>
    <cellStyle name="SAPBEXexcBad8" xfId="154"/>
    <cellStyle name="SAPBEXexcBad9" xfId="155"/>
    <cellStyle name="SAPBEXexcCritical4" xfId="156"/>
    <cellStyle name="SAPBEXexcCritical5" xfId="157"/>
    <cellStyle name="SAPBEXexcCritical6" xfId="158"/>
    <cellStyle name="SAPBEXexcGood1" xfId="159"/>
    <cellStyle name="SAPBEXexcGood2" xfId="160"/>
    <cellStyle name="SAPBEXexcGood3" xfId="161"/>
    <cellStyle name="SAPBEXfilterDrill" xfId="162"/>
    <cellStyle name="SAPBEXfilterItem" xfId="163"/>
    <cellStyle name="SAPBEXfilterItem 2" xfId="164"/>
    <cellStyle name="SAPBEXfilterText" xfId="165"/>
    <cellStyle name="SAPBEXformats" xfId="166"/>
    <cellStyle name="SAPBEXheaderItem" xfId="167"/>
    <cellStyle name="SAPBEXheaderItem 2" xfId="168"/>
    <cellStyle name="SAPBEXheaderText" xfId="169"/>
    <cellStyle name="SAPBEXheaderText 2" xfId="170"/>
    <cellStyle name="SAPBEXHLevel0" xfId="171"/>
    <cellStyle name="SAPBEXHLevel0X" xfId="172"/>
    <cellStyle name="SAPBEXHLevel1" xfId="173"/>
    <cellStyle name="SAPBEXHLevel1X" xfId="174"/>
    <cellStyle name="SAPBEXHLevel2" xfId="175"/>
    <cellStyle name="SAPBEXHLevel2X" xfId="176"/>
    <cellStyle name="SAPBEXHLevel3" xfId="177"/>
    <cellStyle name="SAPBEXHLevel3X" xfId="178"/>
    <cellStyle name="SAPBEXresData" xfId="179"/>
    <cellStyle name="SAPBEXresDataEmph" xfId="180"/>
    <cellStyle name="SAPBEXresItem" xfId="181"/>
    <cellStyle name="SAPBEXresItemX" xfId="182"/>
    <cellStyle name="SAPBEXstdData" xfId="183"/>
    <cellStyle name="SAPBEXstdData 2" xfId="184"/>
    <cellStyle name="SAPBEXstdDataEmph" xfId="185"/>
    <cellStyle name="SAPBEXstdItem" xfId="186"/>
    <cellStyle name="SAPBEXstdItem 2" xfId="187"/>
    <cellStyle name="SAPBEXstdItemX" xfId="188"/>
    <cellStyle name="SAPBEXstdItemX 2" xfId="189"/>
    <cellStyle name="SAPBEXtitle" xfId="190"/>
    <cellStyle name="SAPBEXtitle 2" xfId="191"/>
    <cellStyle name="SAPBEXundefined" xfId="192"/>
    <cellStyle name="Shade" xfId="193"/>
    <cellStyle name="Special" xfId="194"/>
    <cellStyle name="Style 1" xfId="195"/>
    <cellStyle name="Style 21" xfId="196"/>
    <cellStyle name="Style 22" xfId="197"/>
    <cellStyle name="Style 24" xfId="198"/>
    <cellStyle name="Style 27" xfId="199"/>
    <cellStyle name="Style 35" xfId="200"/>
    <cellStyle name="Style 36" xfId="201"/>
    <cellStyle name="Title 2" xfId="202"/>
    <cellStyle name="Titles" xfId="203"/>
    <cellStyle name="Total 2" xfId="204"/>
    <cellStyle name="Total2 - Style2" xfId="205"/>
    <cellStyle name="TRANSMISSION RELIABILITY PORTION OF PROJECT" xfId="206"/>
    <cellStyle name="Underl - Style4" xfId="207"/>
    <cellStyle name="UNLocked" xfId="208"/>
    <cellStyle name="Unprot" xfId="209"/>
    <cellStyle name="Unprot$" xfId="210"/>
    <cellStyle name="Unprot_CA Blocking Jun08 - GRC" xfId="211"/>
    <cellStyle name="Unprotect" xfId="212"/>
    <cellStyle name="Warning Text 2" xfId="213"/>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42</xdr:row>
      <xdr:rowOff>95250</xdr:rowOff>
    </xdr:from>
    <xdr:to>
      <xdr:col>9</xdr:col>
      <xdr:colOff>171450</xdr:colOff>
      <xdr:row>50</xdr:row>
      <xdr:rowOff>85725</xdr:rowOff>
    </xdr:to>
    <xdr:sp macro="" textlink="">
      <xdr:nvSpPr>
        <xdr:cNvPr id="2" name="Text 12"/>
        <xdr:cNvSpPr txBox="1">
          <a:spLocks noChangeArrowheads="1"/>
        </xdr:cNvSpPr>
      </xdr:nvSpPr>
      <xdr:spPr bwMode="auto">
        <a:xfrm>
          <a:off x="180975" y="6496050"/>
          <a:ext cx="6429375" cy="12096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The Company receives a monthly purchase power credit from Bonneville Power Administration (BPA). This credit is treated as a 100% pass-through to eligible customers. Both a revenue credit and a purchase power expense credit is posted to unadjusted results which must be removed for normalized results. This restating adjustment reverses the BPA purchase power expense credit recorded. The Revenue Normalizing adjustment No. 3.2 removes the revenue credit passed onto customers.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11</xdr:row>
      <xdr:rowOff>17741</xdr:rowOff>
    </xdr:from>
    <xdr:to>
      <xdr:col>5</xdr:col>
      <xdr:colOff>1382807</xdr:colOff>
      <xdr:row>35</xdr:row>
      <xdr:rowOff>11195</xdr:rowOff>
    </xdr:to>
    <xdr:pic>
      <xdr:nvPicPr>
        <xdr:cNvPr id="2" name="Picture 1"/>
        <xdr:cNvPicPr>
          <a:picLocks noChangeAspect="1" noChangeArrowheads="1"/>
        </xdr:cNvPicPr>
      </xdr:nvPicPr>
      <xdr:blipFill>
        <a:blip xmlns:r="http://schemas.openxmlformats.org/officeDocument/2006/relationships" r:embed="rId1" cstate="print"/>
        <a:srcRect t="12361" r="58029" b="38035"/>
        <a:stretch>
          <a:fillRect/>
        </a:stretch>
      </xdr:blipFill>
      <xdr:spPr bwMode="auto">
        <a:xfrm>
          <a:off x="1" y="1833094"/>
          <a:ext cx="4800600" cy="4520630"/>
        </a:xfrm>
        <a:prstGeom prst="rect">
          <a:avLst/>
        </a:prstGeom>
        <a:noFill/>
        <a:ln w="1">
          <a:solidFill>
            <a:schemeClr val="tx1"/>
          </a:solidFill>
          <a:miter lim="800000"/>
          <a:headEnd/>
          <a:tailEnd type="none" w="med" len="med"/>
        </a:ln>
        <a:effectLst/>
      </xdr:spPr>
    </xdr:pic>
    <xdr:clientData/>
  </xdr:twoCellAnchor>
  <xdr:twoCellAnchor editAs="oneCell">
    <xdr:from>
      <xdr:col>0</xdr:col>
      <xdr:colOff>11207</xdr:colOff>
      <xdr:row>35</xdr:row>
      <xdr:rowOff>132228</xdr:rowOff>
    </xdr:from>
    <xdr:to>
      <xdr:col>5</xdr:col>
      <xdr:colOff>1394013</xdr:colOff>
      <xdr:row>52</xdr:row>
      <xdr:rowOff>63284</xdr:rowOff>
    </xdr:to>
    <xdr:pic>
      <xdr:nvPicPr>
        <xdr:cNvPr id="4" name="Picture 1"/>
        <xdr:cNvPicPr>
          <a:picLocks noChangeAspect="1" noChangeArrowheads="1"/>
        </xdr:cNvPicPr>
      </xdr:nvPicPr>
      <xdr:blipFill rotWithShape="1">
        <a:blip xmlns:r="http://schemas.openxmlformats.org/officeDocument/2006/relationships" r:embed="rId2" cstate="print"/>
        <a:srcRect t="12305" r="58360" b="56969"/>
        <a:stretch/>
      </xdr:blipFill>
      <xdr:spPr bwMode="auto">
        <a:xfrm>
          <a:off x="11207" y="6474757"/>
          <a:ext cx="4800600" cy="2822174"/>
        </a:xfrm>
        <a:prstGeom prst="rect">
          <a:avLst/>
        </a:prstGeom>
        <a:noFill/>
        <a:ln w="1">
          <a:solidFill>
            <a:schemeClr val="tx1"/>
          </a:solid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9"/>
  <sheetViews>
    <sheetView tabSelected="1" view="pageBreakPreview" zoomScaleNormal="100" zoomScaleSheetLayoutView="100" workbookViewId="0">
      <selection activeCell="G19" sqref="G19"/>
    </sheetView>
  </sheetViews>
  <sheetFormatPr defaultColWidth="8.75" defaultRowHeight="12.75"/>
  <cols>
    <col min="1" max="1" width="2.25" style="1" customWidth="1"/>
    <col min="2" max="2" width="6.25" style="1" customWidth="1"/>
    <col min="3" max="3" width="20.625" style="1" customWidth="1"/>
    <col min="4" max="4" width="8.5" style="1" customWidth="1"/>
    <col min="5" max="5" width="4.125" style="1" customWidth="1"/>
    <col min="6" max="6" width="12.625" style="1" customWidth="1"/>
    <col min="7" max="7" width="9.75" style="1" customWidth="1"/>
    <col min="8" max="8" width="9" style="1" customWidth="1"/>
    <col min="9" max="9" width="11.375" style="1" customWidth="1"/>
    <col min="10" max="10" width="7.25" style="1" customWidth="1"/>
    <col min="11" max="16384" width="8.75" style="1"/>
  </cols>
  <sheetData>
    <row r="1" spans="1:14" ht="12" customHeight="1">
      <c r="B1" s="2" t="s">
        <v>0</v>
      </c>
      <c r="D1" s="3"/>
      <c r="E1" s="3"/>
      <c r="F1" s="3"/>
      <c r="G1" s="3"/>
      <c r="H1" s="3"/>
      <c r="I1" s="3" t="s">
        <v>1</v>
      </c>
      <c r="J1" s="4">
        <v>5.3</v>
      </c>
    </row>
    <row r="2" spans="1:14" ht="12" customHeight="1">
      <c r="B2" s="2" t="s">
        <v>185</v>
      </c>
      <c r="D2" s="3"/>
      <c r="E2" s="3"/>
      <c r="F2" s="3"/>
      <c r="G2" s="3"/>
      <c r="H2" s="3"/>
      <c r="I2" s="3"/>
      <c r="J2" s="4"/>
    </row>
    <row r="3" spans="1:14" ht="12" customHeight="1">
      <c r="B3" s="2" t="s">
        <v>186</v>
      </c>
      <c r="D3" s="3"/>
      <c r="E3" s="3"/>
      <c r="F3" s="3"/>
      <c r="G3" s="3"/>
      <c r="H3" s="3"/>
      <c r="I3" s="3"/>
      <c r="J3" s="4"/>
    </row>
    <row r="4" spans="1:14" ht="12" customHeight="1">
      <c r="D4" s="3"/>
      <c r="E4" s="3"/>
      <c r="F4" s="3"/>
      <c r="G4" s="3"/>
      <c r="H4" s="3"/>
      <c r="I4" s="3"/>
      <c r="J4" s="4"/>
    </row>
    <row r="5" spans="1:14" ht="12" customHeight="1">
      <c r="D5" s="3"/>
      <c r="E5" s="3"/>
      <c r="F5" s="3"/>
      <c r="G5" s="3"/>
      <c r="H5" s="3"/>
      <c r="I5" s="3"/>
      <c r="J5" s="4"/>
    </row>
    <row r="6" spans="1:14" ht="12" customHeight="1">
      <c r="D6" s="3"/>
      <c r="E6" s="3"/>
      <c r="F6" s="3" t="s">
        <v>2</v>
      </c>
      <c r="G6" s="3"/>
      <c r="H6" s="3"/>
      <c r="I6" s="3" t="s">
        <v>3</v>
      </c>
      <c r="J6" s="4"/>
    </row>
    <row r="7" spans="1:14" ht="12" customHeight="1">
      <c r="B7" s="5"/>
      <c r="D7" s="6" t="s">
        <v>4</v>
      </c>
      <c r="E7" s="6" t="s">
        <v>5</v>
      </c>
      <c r="F7" s="6" t="s">
        <v>6</v>
      </c>
      <c r="G7" s="6" t="s">
        <v>7</v>
      </c>
      <c r="H7" s="6" t="s">
        <v>8</v>
      </c>
      <c r="I7" s="6" t="s">
        <v>9</v>
      </c>
      <c r="J7" s="7" t="s">
        <v>10</v>
      </c>
      <c r="L7" s="8"/>
      <c r="M7" s="9"/>
      <c r="N7" s="9"/>
    </row>
    <row r="8" spans="1:14" ht="12" customHeight="1">
      <c r="A8" s="10"/>
      <c r="B8" s="2" t="s">
        <v>11</v>
      </c>
      <c r="C8" s="10"/>
      <c r="D8" s="11"/>
      <c r="E8" s="11"/>
      <c r="F8" s="12"/>
      <c r="G8" s="11"/>
      <c r="H8" s="11"/>
      <c r="I8" s="12"/>
      <c r="J8" s="4"/>
    </row>
    <row r="9" spans="1:14" ht="12" customHeight="1">
      <c r="A9" s="10"/>
      <c r="B9" s="1" t="s">
        <v>12</v>
      </c>
      <c r="D9" s="3">
        <v>555</v>
      </c>
      <c r="E9" s="3" t="s">
        <v>187</v>
      </c>
      <c r="F9" s="13">
        <v>29094523.640000001</v>
      </c>
      <c r="G9" s="3" t="s">
        <v>13</v>
      </c>
      <c r="H9" s="3" t="s">
        <v>14</v>
      </c>
      <c r="I9" s="13">
        <v>0</v>
      </c>
      <c r="J9" s="3"/>
      <c r="L9" s="3"/>
      <c r="M9" s="3"/>
      <c r="N9" s="3"/>
    </row>
    <row r="10" spans="1:14" ht="12" customHeight="1">
      <c r="A10" s="10"/>
      <c r="B10" s="1" t="s">
        <v>12</v>
      </c>
      <c r="D10" s="3">
        <v>555</v>
      </c>
      <c r="E10" s="3" t="s">
        <v>187</v>
      </c>
      <c r="F10" s="13">
        <f>-'5.3.1'!F10</f>
        <v>7379869.3900000006</v>
      </c>
      <c r="G10" s="3" t="s">
        <v>15</v>
      </c>
      <c r="H10" s="3" t="s">
        <v>14</v>
      </c>
      <c r="I10" s="13">
        <f>+F10</f>
        <v>7379869.3900000006</v>
      </c>
      <c r="J10" s="3" t="s">
        <v>16</v>
      </c>
      <c r="L10" s="3"/>
      <c r="M10" s="3"/>
      <c r="N10" s="3"/>
    </row>
    <row r="11" spans="1:14" ht="12" customHeight="1">
      <c r="A11" s="10"/>
      <c r="B11" s="1" t="s">
        <v>12</v>
      </c>
      <c r="D11" s="3">
        <v>555</v>
      </c>
      <c r="E11" s="3" t="s">
        <v>187</v>
      </c>
      <c r="F11" s="13">
        <v>3223362.85</v>
      </c>
      <c r="G11" s="3" t="s">
        <v>17</v>
      </c>
      <c r="H11" s="3" t="s">
        <v>14</v>
      </c>
      <c r="I11" s="13">
        <v>0</v>
      </c>
      <c r="J11" s="3"/>
      <c r="L11" s="3"/>
      <c r="M11" s="3"/>
      <c r="N11" s="3"/>
    </row>
    <row r="12" spans="1:14" ht="12" customHeight="1">
      <c r="A12" s="10"/>
      <c r="D12" s="3"/>
      <c r="E12" s="3"/>
      <c r="F12" s="14">
        <f>SUM(F9:F11)</f>
        <v>39697755.880000003</v>
      </c>
      <c r="G12" s="3"/>
      <c r="I12" s="14">
        <f>SUM(I9:I11)</f>
        <v>7379869.3900000006</v>
      </c>
    </row>
    <row r="13" spans="1:14" ht="12" customHeight="1">
      <c r="A13" s="10"/>
      <c r="D13" s="3"/>
      <c r="E13" s="3"/>
      <c r="F13" s="15"/>
      <c r="G13" s="3"/>
      <c r="I13" s="16"/>
    </row>
    <row r="14" spans="1:14" ht="12" customHeight="1">
      <c r="A14" s="10"/>
      <c r="D14" s="3"/>
      <c r="E14" s="3"/>
      <c r="F14" s="15"/>
      <c r="G14" s="3"/>
      <c r="I14" s="16"/>
    </row>
    <row r="15" spans="1:14" ht="12" customHeight="1">
      <c r="A15" s="10"/>
      <c r="D15" s="3"/>
      <c r="E15" s="3"/>
      <c r="F15" s="15"/>
      <c r="G15" s="3"/>
      <c r="I15" s="16"/>
    </row>
    <row r="16" spans="1:14" ht="12" customHeight="1">
      <c r="A16" s="10"/>
      <c r="D16" s="3"/>
      <c r="E16" s="3"/>
      <c r="F16" s="13"/>
      <c r="G16" s="3"/>
      <c r="I16" s="16"/>
    </row>
    <row r="17" spans="1:10" ht="12" customHeight="1">
      <c r="A17" s="10"/>
      <c r="D17" s="3"/>
      <c r="E17" s="3"/>
      <c r="F17" s="13"/>
      <c r="G17" s="3"/>
      <c r="I17" s="16"/>
    </row>
    <row r="18" spans="1:10" ht="12" customHeight="1">
      <c r="A18" s="10"/>
      <c r="D18" s="3"/>
      <c r="E18" s="3"/>
      <c r="F18" s="13"/>
      <c r="G18" s="3"/>
      <c r="I18" s="16"/>
    </row>
    <row r="19" spans="1:10" ht="12" customHeight="1">
      <c r="A19" s="10"/>
      <c r="D19" s="3"/>
      <c r="E19" s="3"/>
      <c r="F19" s="13"/>
      <c r="G19" s="3"/>
      <c r="I19" s="16"/>
    </row>
    <row r="20" spans="1:10" ht="12" customHeight="1">
      <c r="A20" s="10"/>
      <c r="D20" s="3"/>
      <c r="E20" s="3"/>
      <c r="F20" s="3"/>
      <c r="G20" s="3"/>
      <c r="I20" s="16"/>
    </row>
    <row r="21" spans="1:10" ht="12" customHeight="1">
      <c r="A21" s="10"/>
      <c r="B21" s="17"/>
      <c r="C21" s="10"/>
      <c r="D21" s="11"/>
      <c r="E21" s="11"/>
      <c r="F21" s="13"/>
      <c r="G21" s="11"/>
      <c r="H21" s="18"/>
      <c r="I21" s="13"/>
      <c r="J21" s="4"/>
    </row>
    <row r="22" spans="1:10" ht="12" customHeight="1">
      <c r="A22" s="10"/>
      <c r="B22" s="17"/>
      <c r="C22" s="10"/>
      <c r="D22" s="11"/>
      <c r="E22" s="11"/>
      <c r="F22" s="13"/>
      <c r="G22" s="11"/>
      <c r="H22" s="19"/>
      <c r="I22" s="16"/>
      <c r="J22" s="4"/>
    </row>
    <row r="23" spans="1:10" ht="12" customHeight="1">
      <c r="A23" s="10" t="s">
        <v>18</v>
      </c>
      <c r="B23" s="20"/>
      <c r="C23" s="10"/>
      <c r="D23" s="11"/>
      <c r="E23" s="11"/>
      <c r="F23" s="13"/>
      <c r="G23" s="11"/>
      <c r="H23" s="19"/>
      <c r="I23" s="16"/>
      <c r="J23" s="4"/>
    </row>
    <row r="24" spans="1:10" ht="12" customHeight="1">
      <c r="A24" s="10"/>
      <c r="B24" s="17"/>
      <c r="C24" s="10"/>
      <c r="D24" s="11"/>
      <c r="E24" s="11"/>
      <c r="F24" s="13"/>
      <c r="G24" s="11"/>
      <c r="H24" s="19"/>
      <c r="I24" s="16"/>
      <c r="J24" s="4"/>
    </row>
    <row r="25" spans="1:10" ht="12" customHeight="1">
      <c r="A25" s="10"/>
      <c r="B25" s="17"/>
      <c r="C25" s="10"/>
      <c r="D25" s="11"/>
      <c r="E25" s="11"/>
      <c r="F25" s="13"/>
      <c r="G25" s="11"/>
      <c r="H25" s="19"/>
      <c r="I25" s="16"/>
      <c r="J25" s="4"/>
    </row>
    <row r="26" spans="1:10" ht="12" customHeight="1">
      <c r="A26" s="10"/>
      <c r="B26" s="17"/>
      <c r="C26" s="10"/>
      <c r="D26" s="11"/>
      <c r="E26" s="11"/>
      <c r="F26" s="13"/>
      <c r="G26" s="11"/>
      <c r="H26" s="19"/>
      <c r="I26" s="16"/>
      <c r="J26" s="4"/>
    </row>
    <row r="27" spans="1:10" ht="12" customHeight="1">
      <c r="A27" s="10"/>
      <c r="B27" s="17"/>
      <c r="C27" s="10"/>
      <c r="D27" s="11"/>
      <c r="E27" s="11"/>
      <c r="F27" s="21"/>
      <c r="G27" s="11"/>
      <c r="H27" s="19"/>
      <c r="I27" s="16"/>
      <c r="J27" s="4"/>
    </row>
    <row r="28" spans="1:10" ht="12" customHeight="1">
      <c r="B28" s="17"/>
      <c r="C28" s="10"/>
      <c r="D28" s="11"/>
      <c r="E28" s="11"/>
      <c r="F28" s="21"/>
      <c r="G28" s="11"/>
      <c r="H28" s="19"/>
      <c r="I28" s="16"/>
      <c r="J28" s="4"/>
    </row>
    <row r="29" spans="1:10" ht="12" customHeight="1">
      <c r="B29" s="17"/>
      <c r="C29" s="10"/>
      <c r="D29" s="11"/>
      <c r="E29" s="11"/>
      <c r="F29" s="21"/>
      <c r="G29" s="11"/>
      <c r="H29" s="19"/>
      <c r="I29" s="16"/>
      <c r="J29" s="4"/>
    </row>
    <row r="30" spans="1:10" ht="12" customHeight="1">
      <c r="B30" s="17"/>
      <c r="C30" s="10"/>
      <c r="D30" s="11"/>
      <c r="E30" s="11"/>
      <c r="F30" s="21"/>
      <c r="G30" s="11"/>
      <c r="H30" s="19"/>
      <c r="I30" s="16"/>
      <c r="J30" s="4"/>
    </row>
    <row r="31" spans="1:10" ht="12" customHeight="1">
      <c r="B31" s="17"/>
      <c r="C31" s="10"/>
      <c r="D31" s="11"/>
      <c r="E31" s="11"/>
      <c r="F31" s="21"/>
      <c r="G31" s="11"/>
      <c r="H31" s="19"/>
      <c r="I31" s="16"/>
      <c r="J31" s="4"/>
    </row>
    <row r="32" spans="1:10" ht="12" customHeight="1">
      <c r="B32" s="17"/>
      <c r="C32" s="10"/>
      <c r="D32" s="11"/>
      <c r="E32" s="11"/>
      <c r="F32" s="21"/>
      <c r="G32" s="11"/>
      <c r="H32" s="19"/>
      <c r="I32" s="16"/>
      <c r="J32" s="4"/>
    </row>
    <row r="33" spans="1:10" ht="12" customHeight="1">
      <c r="B33" s="17"/>
      <c r="C33" s="10"/>
      <c r="D33" s="11"/>
      <c r="E33" s="11"/>
      <c r="F33" s="21"/>
      <c r="G33" s="11"/>
      <c r="H33" s="19"/>
      <c r="I33" s="16"/>
      <c r="J33" s="4"/>
    </row>
    <row r="34" spans="1:10" ht="12" customHeight="1">
      <c r="B34" s="17"/>
      <c r="C34" s="10"/>
      <c r="D34" s="11"/>
      <c r="E34" s="11"/>
      <c r="F34" s="21"/>
      <c r="G34" s="11"/>
      <c r="H34" s="19"/>
      <c r="I34" s="16"/>
      <c r="J34" s="4"/>
    </row>
    <row r="35" spans="1:10" ht="12" customHeight="1">
      <c r="B35" s="17"/>
      <c r="C35" s="10"/>
      <c r="D35" s="11"/>
      <c r="E35" s="11"/>
      <c r="F35" s="21"/>
      <c r="G35" s="11"/>
      <c r="H35" s="19"/>
      <c r="I35" s="16"/>
      <c r="J35" s="4"/>
    </row>
    <row r="36" spans="1:10" ht="12" customHeight="1">
      <c r="B36" s="17"/>
      <c r="C36" s="10"/>
      <c r="D36" s="11"/>
      <c r="E36" s="11"/>
      <c r="F36" s="21"/>
      <c r="G36" s="11"/>
      <c r="H36" s="19"/>
      <c r="I36" s="16"/>
      <c r="J36" s="4"/>
    </row>
    <row r="37" spans="1:10" ht="12" customHeight="1">
      <c r="A37" s="10"/>
      <c r="B37" s="17"/>
      <c r="C37" s="10"/>
      <c r="D37" s="11"/>
      <c r="E37" s="11"/>
      <c r="F37" s="21"/>
      <c r="G37" s="11"/>
      <c r="H37" s="19"/>
      <c r="I37" s="16"/>
      <c r="J37" s="4"/>
    </row>
    <row r="38" spans="1:10" ht="12" customHeight="1">
      <c r="A38" s="10"/>
      <c r="B38" s="17"/>
      <c r="C38" s="10"/>
      <c r="D38" s="11"/>
      <c r="E38" s="11"/>
      <c r="F38" s="21"/>
      <c r="G38" s="11"/>
      <c r="H38" s="19"/>
      <c r="I38" s="16"/>
      <c r="J38" s="4"/>
    </row>
    <row r="39" spans="1:10" ht="12" customHeight="1">
      <c r="A39" s="10"/>
      <c r="B39" s="17"/>
      <c r="C39" s="10"/>
      <c r="D39" s="11"/>
      <c r="E39" s="11"/>
      <c r="F39" s="21"/>
      <c r="G39" s="11"/>
      <c r="H39" s="19"/>
      <c r="I39" s="16"/>
      <c r="J39" s="4"/>
    </row>
    <row r="40" spans="1:10" ht="12" customHeight="1">
      <c r="A40" s="10"/>
      <c r="B40" s="17"/>
      <c r="C40" s="10"/>
      <c r="D40" s="11"/>
      <c r="E40" s="11"/>
      <c r="F40" s="21"/>
      <c r="G40" s="11"/>
      <c r="H40" s="19"/>
      <c r="I40" s="16"/>
      <c r="J40" s="4"/>
    </row>
    <row r="41" spans="1:10" ht="12" customHeight="1">
      <c r="A41" s="10"/>
      <c r="B41" s="17"/>
      <c r="C41" s="10"/>
      <c r="D41" s="11"/>
      <c r="E41" s="11"/>
      <c r="F41" s="21"/>
      <c r="G41" s="11"/>
      <c r="H41" s="19"/>
      <c r="I41" s="16"/>
      <c r="J41" s="4"/>
    </row>
    <row r="42" spans="1:10" ht="12" customHeight="1" thickBot="1">
      <c r="A42" s="10"/>
      <c r="B42" s="22" t="s">
        <v>19</v>
      </c>
      <c r="C42" s="10"/>
      <c r="D42" s="11"/>
      <c r="E42" s="11"/>
      <c r="F42" s="23"/>
      <c r="G42" s="11"/>
      <c r="H42" s="11"/>
      <c r="I42" s="11"/>
      <c r="J42" s="4"/>
    </row>
    <row r="43" spans="1:10" ht="12" customHeight="1">
      <c r="A43" s="24"/>
      <c r="B43" s="25"/>
      <c r="C43" s="25"/>
      <c r="D43" s="26"/>
      <c r="E43" s="26"/>
      <c r="F43" s="26"/>
      <c r="G43" s="26"/>
      <c r="H43" s="26"/>
      <c r="I43" s="26"/>
      <c r="J43" s="27"/>
    </row>
    <row r="44" spans="1:10" ht="12" customHeight="1">
      <c r="A44" s="28"/>
      <c r="B44" s="29"/>
      <c r="C44" s="10"/>
      <c r="D44" s="11"/>
      <c r="E44" s="11"/>
      <c r="F44" s="11"/>
      <c r="G44" s="11"/>
      <c r="H44" s="11"/>
      <c r="I44" s="11"/>
      <c r="J44" s="30"/>
    </row>
    <row r="45" spans="1:10" ht="12" customHeight="1">
      <c r="A45" s="28"/>
      <c r="B45" s="29"/>
      <c r="C45" s="10"/>
      <c r="D45" s="11"/>
      <c r="E45" s="11"/>
      <c r="F45" s="11"/>
      <c r="G45" s="11"/>
      <c r="H45" s="11"/>
      <c r="I45" s="11"/>
      <c r="J45" s="30"/>
    </row>
    <row r="46" spans="1:10" ht="12" customHeight="1">
      <c r="A46" s="28"/>
      <c r="B46" s="29"/>
      <c r="C46" s="10"/>
      <c r="D46" s="11"/>
      <c r="E46" s="11"/>
      <c r="F46" s="11"/>
      <c r="G46" s="11"/>
      <c r="H46" s="11"/>
      <c r="I46" s="11"/>
      <c r="J46" s="30"/>
    </row>
    <row r="47" spans="1:10" ht="12" customHeight="1">
      <c r="A47" s="28"/>
      <c r="B47" s="29"/>
      <c r="C47" s="10"/>
      <c r="D47" s="11"/>
      <c r="E47" s="11"/>
      <c r="F47" s="11"/>
      <c r="G47" s="11"/>
      <c r="H47" s="11"/>
      <c r="I47" s="11"/>
      <c r="J47" s="30"/>
    </row>
    <row r="48" spans="1:10" ht="12" customHeight="1">
      <c r="A48" s="28"/>
      <c r="B48" s="29"/>
      <c r="C48" s="10"/>
      <c r="D48" s="11"/>
      <c r="E48" s="11"/>
      <c r="F48" s="31"/>
      <c r="G48" s="11"/>
      <c r="H48" s="11"/>
      <c r="I48" s="11"/>
      <c r="J48" s="30"/>
    </row>
    <row r="49" spans="1:10" ht="12" customHeight="1">
      <c r="A49" s="28"/>
      <c r="B49" s="29"/>
      <c r="C49" s="10"/>
      <c r="D49" s="11"/>
      <c r="E49" s="11"/>
      <c r="F49" s="11"/>
      <c r="G49" s="11"/>
      <c r="H49" s="11"/>
      <c r="I49" s="11"/>
      <c r="J49" s="30"/>
    </row>
    <row r="50" spans="1:10" ht="12" customHeight="1">
      <c r="A50" s="28"/>
      <c r="B50" s="29"/>
      <c r="C50" s="10"/>
      <c r="D50" s="11"/>
      <c r="E50" s="11"/>
      <c r="F50" s="11"/>
      <c r="G50" s="11"/>
      <c r="H50" s="11"/>
      <c r="I50" s="11"/>
      <c r="J50" s="30"/>
    </row>
    <row r="51" spans="1:10" ht="12" customHeight="1" thickBot="1">
      <c r="A51" s="32"/>
      <c r="B51" s="33"/>
      <c r="C51" s="33"/>
      <c r="D51" s="34"/>
      <c r="E51" s="34"/>
      <c r="F51" s="34"/>
      <c r="G51" s="34"/>
      <c r="H51" s="34"/>
      <c r="I51" s="34"/>
      <c r="J51" s="35"/>
    </row>
    <row r="52" spans="1:10" ht="12" customHeight="1"/>
    <row r="54" spans="1:10">
      <c r="D54" s="6" t="s">
        <v>20</v>
      </c>
      <c r="G54" s="36" t="s">
        <v>21</v>
      </c>
      <c r="I54" s="36" t="s">
        <v>22</v>
      </c>
    </row>
    <row r="55" spans="1:10">
      <c r="D55" s="37">
        <v>103</v>
      </c>
      <c r="G55" s="1" t="s">
        <v>23</v>
      </c>
      <c r="I55" s="1" t="s">
        <v>24</v>
      </c>
    </row>
    <row r="56" spans="1:10">
      <c r="D56" s="37">
        <v>105</v>
      </c>
      <c r="G56" s="1" t="s">
        <v>25</v>
      </c>
      <c r="I56" s="1" t="s">
        <v>26</v>
      </c>
    </row>
    <row r="57" spans="1:10">
      <c r="D57" s="37">
        <v>114</v>
      </c>
      <c r="G57" s="1" t="s">
        <v>27</v>
      </c>
      <c r="I57" s="1" t="s">
        <v>28</v>
      </c>
    </row>
    <row r="58" spans="1:10">
      <c r="D58" s="37">
        <v>120</v>
      </c>
      <c r="G58" s="1" t="s">
        <v>29</v>
      </c>
      <c r="I58" s="1" t="s">
        <v>30</v>
      </c>
    </row>
    <row r="59" spans="1:10">
      <c r="D59" s="37">
        <v>124</v>
      </c>
      <c r="G59" s="1" t="s">
        <v>31</v>
      </c>
      <c r="I59" s="1" t="s">
        <v>32</v>
      </c>
    </row>
    <row r="60" spans="1:10">
      <c r="D60" s="37">
        <v>141</v>
      </c>
      <c r="G60" s="1" t="s">
        <v>33</v>
      </c>
      <c r="I60" s="1" t="s">
        <v>34</v>
      </c>
    </row>
    <row r="61" spans="1:10">
      <c r="D61" s="37">
        <v>151</v>
      </c>
      <c r="G61" s="1" t="s">
        <v>35</v>
      </c>
      <c r="I61" s="1" t="s">
        <v>36</v>
      </c>
    </row>
    <row r="62" spans="1:10">
      <c r="D62" s="37">
        <v>152</v>
      </c>
      <c r="G62" s="1" t="s">
        <v>37</v>
      </c>
      <c r="I62" s="1" t="s">
        <v>38</v>
      </c>
    </row>
    <row r="63" spans="1:10">
      <c r="D63" s="37">
        <v>154</v>
      </c>
      <c r="G63" s="1" t="s">
        <v>39</v>
      </c>
    </row>
    <row r="64" spans="1:10">
      <c r="D64" s="37">
        <v>163</v>
      </c>
      <c r="G64" s="1" t="s">
        <v>40</v>
      </c>
    </row>
    <row r="65" spans="4:7">
      <c r="D65" s="37">
        <v>165</v>
      </c>
      <c r="G65" s="1" t="s">
        <v>41</v>
      </c>
    </row>
    <row r="66" spans="4:7">
      <c r="D66" s="37">
        <v>190</v>
      </c>
      <c r="G66" s="1" t="s">
        <v>42</v>
      </c>
    </row>
    <row r="67" spans="4:7">
      <c r="D67" s="37">
        <v>228</v>
      </c>
      <c r="G67" s="1" t="s">
        <v>43</v>
      </c>
    </row>
    <row r="68" spans="4:7">
      <c r="D68" s="37">
        <v>235</v>
      </c>
      <c r="G68" s="1" t="s">
        <v>44</v>
      </c>
    </row>
    <row r="69" spans="4:7">
      <c r="D69" s="37">
        <v>252</v>
      </c>
      <c r="G69" s="1" t="s">
        <v>45</v>
      </c>
    </row>
    <row r="70" spans="4:7">
      <c r="D70" s="37">
        <v>255</v>
      </c>
      <c r="G70" s="1" t="s">
        <v>46</v>
      </c>
    </row>
    <row r="71" spans="4:7">
      <c r="D71" s="37">
        <v>281</v>
      </c>
      <c r="G71" s="1" t="s">
        <v>47</v>
      </c>
    </row>
    <row r="72" spans="4:7">
      <c r="D72" s="37">
        <v>282</v>
      </c>
      <c r="G72" s="1" t="s">
        <v>48</v>
      </c>
    </row>
    <row r="73" spans="4:7">
      <c r="D73" s="37">
        <v>283</v>
      </c>
      <c r="G73" s="1" t="s">
        <v>49</v>
      </c>
    </row>
    <row r="74" spans="4:7">
      <c r="D74" s="37">
        <v>301</v>
      </c>
      <c r="G74" s="1" t="s">
        <v>50</v>
      </c>
    </row>
    <row r="75" spans="4:7">
      <c r="D75" s="37">
        <v>302</v>
      </c>
      <c r="G75" s="1" t="s">
        <v>51</v>
      </c>
    </row>
    <row r="76" spans="4:7">
      <c r="D76" s="37">
        <v>303</v>
      </c>
      <c r="G76" s="1" t="s">
        <v>52</v>
      </c>
    </row>
    <row r="77" spans="4:7">
      <c r="D77" s="37">
        <v>303</v>
      </c>
      <c r="G77" s="1" t="s">
        <v>53</v>
      </c>
    </row>
    <row r="78" spans="4:7">
      <c r="D78" s="37">
        <v>310</v>
      </c>
      <c r="G78" s="1" t="s">
        <v>54</v>
      </c>
    </row>
    <row r="79" spans="4:7">
      <c r="D79" s="37">
        <v>311</v>
      </c>
      <c r="G79" s="1" t="s">
        <v>55</v>
      </c>
    </row>
    <row r="80" spans="4:7">
      <c r="D80" s="37">
        <v>312</v>
      </c>
      <c r="G80" s="1" t="s">
        <v>56</v>
      </c>
    </row>
    <row r="81" spans="4:7">
      <c r="D81" s="37">
        <v>314</v>
      </c>
      <c r="G81" s="1" t="s">
        <v>57</v>
      </c>
    </row>
    <row r="82" spans="4:7">
      <c r="D82" s="37">
        <v>315</v>
      </c>
      <c r="G82" s="1" t="s">
        <v>58</v>
      </c>
    </row>
    <row r="83" spans="4:7">
      <c r="D83" s="37">
        <v>316</v>
      </c>
      <c r="G83" s="1" t="s">
        <v>59</v>
      </c>
    </row>
    <row r="84" spans="4:7">
      <c r="D84" s="37">
        <v>320</v>
      </c>
      <c r="G84" s="1" t="s">
        <v>60</v>
      </c>
    </row>
    <row r="85" spans="4:7">
      <c r="D85" s="37">
        <v>321</v>
      </c>
      <c r="G85" s="1" t="s">
        <v>61</v>
      </c>
    </row>
    <row r="86" spans="4:7">
      <c r="D86" s="37">
        <v>322</v>
      </c>
      <c r="G86" s="1" t="s">
        <v>62</v>
      </c>
    </row>
    <row r="87" spans="4:7">
      <c r="D87" s="37">
        <v>323</v>
      </c>
      <c r="G87" s="1" t="s">
        <v>63</v>
      </c>
    </row>
    <row r="88" spans="4:7">
      <c r="D88" s="37">
        <v>324</v>
      </c>
      <c r="G88" s="1" t="s">
        <v>64</v>
      </c>
    </row>
    <row r="89" spans="4:7">
      <c r="D89" s="37">
        <v>325</v>
      </c>
      <c r="G89" s="1" t="s">
        <v>65</v>
      </c>
    </row>
    <row r="90" spans="4:7">
      <c r="D90" s="37">
        <v>330</v>
      </c>
      <c r="G90" s="1" t="s">
        <v>66</v>
      </c>
    </row>
    <row r="91" spans="4:7">
      <c r="D91" s="37">
        <v>331</v>
      </c>
      <c r="G91" s="1" t="s">
        <v>67</v>
      </c>
    </row>
    <row r="92" spans="4:7">
      <c r="D92" s="37">
        <v>332</v>
      </c>
      <c r="G92" s="1" t="s">
        <v>68</v>
      </c>
    </row>
    <row r="93" spans="4:7">
      <c r="D93" s="37">
        <v>333</v>
      </c>
      <c r="G93" s="1" t="s">
        <v>69</v>
      </c>
    </row>
    <row r="94" spans="4:7">
      <c r="D94" s="37">
        <v>334</v>
      </c>
      <c r="G94" s="1" t="s">
        <v>70</v>
      </c>
    </row>
    <row r="95" spans="4:7">
      <c r="D95" s="37">
        <v>335</v>
      </c>
      <c r="G95" s="1" t="s">
        <v>71</v>
      </c>
    </row>
    <row r="96" spans="4:7">
      <c r="D96" s="37">
        <v>336</v>
      </c>
      <c r="G96" s="1" t="s">
        <v>72</v>
      </c>
    </row>
    <row r="97" spans="4:7">
      <c r="D97" s="37">
        <v>340</v>
      </c>
      <c r="G97" s="1" t="s">
        <v>73</v>
      </c>
    </row>
    <row r="98" spans="4:7">
      <c r="D98" s="37">
        <v>341</v>
      </c>
      <c r="G98" s="1" t="s">
        <v>74</v>
      </c>
    </row>
    <row r="99" spans="4:7">
      <c r="D99" s="37">
        <v>342</v>
      </c>
      <c r="G99" s="1" t="s">
        <v>75</v>
      </c>
    </row>
    <row r="100" spans="4:7">
      <c r="D100" s="37">
        <v>343</v>
      </c>
      <c r="G100" s="1" t="s">
        <v>76</v>
      </c>
    </row>
    <row r="101" spans="4:7">
      <c r="D101" s="37">
        <v>344</v>
      </c>
      <c r="G101" s="1" t="s">
        <v>77</v>
      </c>
    </row>
    <row r="102" spans="4:7">
      <c r="D102" s="37">
        <v>345</v>
      </c>
      <c r="G102" s="1" t="s">
        <v>78</v>
      </c>
    </row>
    <row r="103" spans="4:7">
      <c r="D103" s="37">
        <v>346</v>
      </c>
      <c r="G103" s="1" t="s">
        <v>79</v>
      </c>
    </row>
    <row r="104" spans="4:7">
      <c r="D104" s="37">
        <v>350</v>
      </c>
      <c r="G104" s="1" t="s">
        <v>80</v>
      </c>
    </row>
    <row r="105" spans="4:7">
      <c r="D105" s="37">
        <v>352</v>
      </c>
      <c r="G105" s="1" t="s">
        <v>81</v>
      </c>
    </row>
    <row r="106" spans="4:7">
      <c r="D106" s="37">
        <v>353</v>
      </c>
      <c r="G106" s="1" t="s">
        <v>82</v>
      </c>
    </row>
    <row r="107" spans="4:7">
      <c r="D107" s="37">
        <v>354</v>
      </c>
      <c r="G107" s="1" t="s">
        <v>83</v>
      </c>
    </row>
    <row r="108" spans="4:7">
      <c r="D108" s="37">
        <v>355</v>
      </c>
      <c r="G108" s="1" t="s">
        <v>84</v>
      </c>
    </row>
    <row r="109" spans="4:7">
      <c r="D109" s="37">
        <v>356</v>
      </c>
      <c r="G109" s="1" t="s">
        <v>85</v>
      </c>
    </row>
    <row r="110" spans="4:7">
      <c r="D110" s="37">
        <v>357</v>
      </c>
      <c r="G110" s="1" t="s">
        <v>86</v>
      </c>
    </row>
    <row r="111" spans="4:7">
      <c r="D111" s="37">
        <v>358</v>
      </c>
      <c r="G111" s="1" t="s">
        <v>87</v>
      </c>
    </row>
    <row r="112" spans="4:7">
      <c r="D112" s="37">
        <v>359</v>
      </c>
      <c r="G112" s="1" t="s">
        <v>88</v>
      </c>
    </row>
    <row r="113" spans="4:7">
      <c r="D113" s="37">
        <v>360</v>
      </c>
      <c r="G113" s="1" t="s">
        <v>89</v>
      </c>
    </row>
    <row r="114" spans="4:7">
      <c r="D114" s="37">
        <v>361</v>
      </c>
      <c r="G114" s="1" t="s">
        <v>90</v>
      </c>
    </row>
    <row r="115" spans="4:7">
      <c r="D115" s="37">
        <v>362</v>
      </c>
      <c r="G115" s="1" t="s">
        <v>91</v>
      </c>
    </row>
    <row r="116" spans="4:7">
      <c r="D116" s="37">
        <v>364</v>
      </c>
      <c r="G116" s="1" t="s">
        <v>92</v>
      </c>
    </row>
    <row r="117" spans="4:7">
      <c r="D117" s="37">
        <v>365</v>
      </c>
      <c r="G117" s="1" t="s">
        <v>93</v>
      </c>
    </row>
    <row r="118" spans="4:7">
      <c r="D118" s="37">
        <v>366</v>
      </c>
      <c r="G118" s="1" t="s">
        <v>94</v>
      </c>
    </row>
    <row r="119" spans="4:7">
      <c r="D119" s="37">
        <v>367</v>
      </c>
      <c r="G119" s="1" t="s">
        <v>95</v>
      </c>
    </row>
    <row r="120" spans="4:7">
      <c r="D120" s="37">
        <v>368</v>
      </c>
      <c r="G120" s="1" t="s">
        <v>96</v>
      </c>
    </row>
    <row r="121" spans="4:7">
      <c r="D121" s="37">
        <v>369</v>
      </c>
      <c r="G121" s="1" t="s">
        <v>97</v>
      </c>
    </row>
    <row r="122" spans="4:7">
      <c r="D122" s="37">
        <v>370</v>
      </c>
      <c r="G122" s="1" t="s">
        <v>98</v>
      </c>
    </row>
    <row r="123" spans="4:7">
      <c r="D123" s="37">
        <v>371</v>
      </c>
      <c r="G123" s="1" t="s">
        <v>99</v>
      </c>
    </row>
    <row r="124" spans="4:7">
      <c r="D124" s="37">
        <v>372</v>
      </c>
      <c r="G124" s="1" t="s">
        <v>100</v>
      </c>
    </row>
    <row r="125" spans="4:7">
      <c r="D125" s="37">
        <v>373</v>
      </c>
      <c r="G125" s="1" t="s">
        <v>101</v>
      </c>
    </row>
    <row r="126" spans="4:7">
      <c r="D126" s="37">
        <v>389</v>
      </c>
      <c r="G126" s="1" t="s">
        <v>102</v>
      </c>
    </row>
    <row r="127" spans="4:7">
      <c r="D127" s="37">
        <v>390</v>
      </c>
      <c r="G127" s="1" t="s">
        <v>103</v>
      </c>
    </row>
    <row r="128" spans="4:7">
      <c r="D128" s="37">
        <v>391</v>
      </c>
      <c r="G128" s="1" t="s">
        <v>104</v>
      </c>
    </row>
    <row r="129" spans="4:7">
      <c r="D129" s="37">
        <v>392</v>
      </c>
      <c r="G129" s="1" t="s">
        <v>105</v>
      </c>
    </row>
    <row r="130" spans="4:7">
      <c r="D130" s="37">
        <v>393</v>
      </c>
      <c r="G130" s="1" t="s">
        <v>106</v>
      </c>
    </row>
    <row r="131" spans="4:7">
      <c r="D131" s="37">
        <v>394</v>
      </c>
      <c r="G131" s="1" t="s">
        <v>107</v>
      </c>
    </row>
    <row r="132" spans="4:7">
      <c r="D132" s="37">
        <v>395</v>
      </c>
      <c r="G132" s="1" t="s">
        <v>108</v>
      </c>
    </row>
    <row r="133" spans="4:7">
      <c r="D133" s="37">
        <v>396</v>
      </c>
      <c r="G133" s="1" t="s">
        <v>109</v>
      </c>
    </row>
    <row r="134" spans="4:7">
      <c r="D134" s="37">
        <v>397</v>
      </c>
      <c r="G134" s="1" t="s">
        <v>110</v>
      </c>
    </row>
    <row r="135" spans="4:7">
      <c r="D135" s="37">
        <v>398</v>
      </c>
      <c r="G135" s="1" t="s">
        <v>111</v>
      </c>
    </row>
    <row r="136" spans="4:7">
      <c r="D136" s="37">
        <v>399</v>
      </c>
      <c r="G136" s="1" t="s">
        <v>112</v>
      </c>
    </row>
    <row r="137" spans="4:7">
      <c r="D137" s="37">
        <v>405</v>
      </c>
      <c r="G137" s="1" t="s">
        <v>113</v>
      </c>
    </row>
    <row r="138" spans="4:7">
      <c r="D138" s="37">
        <v>406</v>
      </c>
      <c r="G138" s="1" t="s">
        <v>114</v>
      </c>
    </row>
    <row r="139" spans="4:7">
      <c r="D139" s="37">
        <v>407</v>
      </c>
      <c r="G139" s="1" t="s">
        <v>115</v>
      </c>
    </row>
    <row r="140" spans="4:7">
      <c r="D140" s="37">
        <v>408</v>
      </c>
      <c r="G140" s="1" t="s">
        <v>116</v>
      </c>
    </row>
    <row r="141" spans="4:7">
      <c r="D141" s="37">
        <v>419</v>
      </c>
      <c r="G141" s="1" t="s">
        <v>13</v>
      </c>
    </row>
    <row r="142" spans="4:7">
      <c r="D142" s="37">
        <v>421</v>
      </c>
      <c r="G142" s="1" t="s">
        <v>15</v>
      </c>
    </row>
    <row r="143" spans="4:7">
      <c r="D143" s="37">
        <v>427</v>
      </c>
      <c r="G143" s="1" t="s">
        <v>117</v>
      </c>
    </row>
    <row r="144" spans="4:7">
      <c r="D144" s="37">
        <v>428</v>
      </c>
      <c r="G144" s="1" t="s">
        <v>118</v>
      </c>
    </row>
    <row r="145" spans="4:7">
      <c r="D145" s="37">
        <v>429</v>
      </c>
      <c r="G145" s="1" t="s">
        <v>119</v>
      </c>
    </row>
    <row r="146" spans="4:7">
      <c r="D146" s="37">
        <v>431</v>
      </c>
      <c r="G146" s="1" t="s">
        <v>17</v>
      </c>
    </row>
    <row r="147" spans="4:7">
      <c r="D147" s="37">
        <v>432</v>
      </c>
    </row>
    <row r="148" spans="4:7">
      <c r="D148" s="37">
        <v>440</v>
      </c>
    </row>
    <row r="149" spans="4:7">
      <c r="D149" s="37">
        <v>442</v>
      </c>
    </row>
    <row r="150" spans="4:7">
      <c r="D150" s="37">
        <v>444</v>
      </c>
    </row>
    <row r="151" spans="4:7">
      <c r="D151" s="37">
        <v>445</v>
      </c>
    </row>
    <row r="152" spans="4:7">
      <c r="D152" s="37">
        <v>447</v>
      </c>
    </row>
    <row r="153" spans="4:7">
      <c r="D153" s="37">
        <v>448</v>
      </c>
    </row>
    <row r="154" spans="4:7">
      <c r="D154" s="37">
        <v>449</v>
      </c>
    </row>
    <row r="155" spans="4:7">
      <c r="D155" s="37">
        <v>450</v>
      </c>
    </row>
    <row r="156" spans="4:7">
      <c r="D156" s="37">
        <v>451</v>
      </c>
    </row>
    <row r="157" spans="4:7">
      <c r="D157" s="37">
        <v>453</v>
      </c>
    </row>
    <row r="158" spans="4:7">
      <c r="D158" s="37">
        <v>454</v>
      </c>
    </row>
    <row r="159" spans="4:7">
      <c r="D159" s="37">
        <v>456</v>
      </c>
    </row>
    <row r="160" spans="4:7">
      <c r="D160" s="37">
        <v>500</v>
      </c>
    </row>
    <row r="161" spans="4:4">
      <c r="D161" s="37">
        <v>501</v>
      </c>
    </row>
    <row r="162" spans="4:4">
      <c r="D162" s="37">
        <v>502</v>
      </c>
    </row>
    <row r="163" spans="4:4">
      <c r="D163" s="37">
        <v>503</v>
      </c>
    </row>
    <row r="164" spans="4:4">
      <c r="D164" s="37">
        <v>505</v>
      </c>
    </row>
    <row r="165" spans="4:4">
      <c r="D165" s="37">
        <v>506</v>
      </c>
    </row>
    <row r="166" spans="4:4">
      <c r="D166" s="37">
        <v>507</v>
      </c>
    </row>
    <row r="167" spans="4:4">
      <c r="D167" s="37">
        <v>510</v>
      </c>
    </row>
    <row r="168" spans="4:4">
      <c r="D168" s="37">
        <v>511</v>
      </c>
    </row>
    <row r="169" spans="4:4">
      <c r="D169" s="37">
        <v>512</v>
      </c>
    </row>
    <row r="170" spans="4:4">
      <c r="D170" s="37">
        <v>513</v>
      </c>
    </row>
    <row r="171" spans="4:4">
      <c r="D171" s="37">
        <v>514</v>
      </c>
    </row>
    <row r="172" spans="4:4">
      <c r="D172" s="37">
        <v>517</v>
      </c>
    </row>
    <row r="173" spans="4:4">
      <c r="D173" s="37">
        <v>518</v>
      </c>
    </row>
    <row r="174" spans="4:4">
      <c r="D174" s="37">
        <v>519</v>
      </c>
    </row>
    <row r="175" spans="4:4">
      <c r="D175" s="37">
        <v>520</v>
      </c>
    </row>
    <row r="176" spans="4:4">
      <c r="D176" s="37">
        <v>523</v>
      </c>
    </row>
    <row r="177" spans="4:4">
      <c r="D177" s="37">
        <v>524</v>
      </c>
    </row>
    <row r="178" spans="4:4">
      <c r="D178" s="37">
        <v>528</v>
      </c>
    </row>
    <row r="179" spans="4:4">
      <c r="D179" s="37">
        <v>529</v>
      </c>
    </row>
    <row r="180" spans="4:4">
      <c r="D180" s="37">
        <v>530</v>
      </c>
    </row>
    <row r="181" spans="4:4">
      <c r="D181" s="37">
        <v>531</v>
      </c>
    </row>
    <row r="182" spans="4:4">
      <c r="D182" s="37">
        <v>532</v>
      </c>
    </row>
    <row r="183" spans="4:4">
      <c r="D183" s="37">
        <v>535</v>
      </c>
    </row>
    <row r="184" spans="4:4">
      <c r="D184" s="37">
        <v>536</v>
      </c>
    </row>
    <row r="185" spans="4:4">
      <c r="D185" s="37">
        <v>537</v>
      </c>
    </row>
    <row r="186" spans="4:4">
      <c r="D186" s="37">
        <v>538</v>
      </c>
    </row>
    <row r="187" spans="4:4">
      <c r="D187" s="37">
        <v>539</v>
      </c>
    </row>
    <row r="188" spans="4:4">
      <c r="D188" s="37">
        <v>540</v>
      </c>
    </row>
    <row r="189" spans="4:4">
      <c r="D189" s="37">
        <v>541</v>
      </c>
    </row>
    <row r="190" spans="4:4">
      <c r="D190" s="37">
        <v>542</v>
      </c>
    </row>
    <row r="191" spans="4:4">
      <c r="D191" s="37">
        <v>543</v>
      </c>
    </row>
    <row r="192" spans="4:4">
      <c r="D192" s="37">
        <v>544</v>
      </c>
    </row>
    <row r="193" spans="4:4">
      <c r="D193" s="37">
        <v>545</v>
      </c>
    </row>
    <row r="194" spans="4:4">
      <c r="D194" s="37">
        <v>546</v>
      </c>
    </row>
    <row r="195" spans="4:4">
      <c r="D195" s="37">
        <v>547</v>
      </c>
    </row>
    <row r="196" spans="4:4">
      <c r="D196" s="37">
        <v>548</v>
      </c>
    </row>
    <row r="197" spans="4:4">
      <c r="D197" s="37">
        <v>549</v>
      </c>
    </row>
    <row r="198" spans="4:4">
      <c r="D198" s="37">
        <v>550</v>
      </c>
    </row>
    <row r="199" spans="4:4">
      <c r="D199" s="37">
        <v>551</v>
      </c>
    </row>
    <row r="200" spans="4:4">
      <c r="D200" s="37">
        <v>552</v>
      </c>
    </row>
    <row r="201" spans="4:4">
      <c r="D201" s="37">
        <v>553</v>
      </c>
    </row>
    <row r="202" spans="4:4">
      <c r="D202" s="37">
        <v>554</v>
      </c>
    </row>
    <row r="203" spans="4:4">
      <c r="D203" s="37">
        <v>555</v>
      </c>
    </row>
    <row r="204" spans="4:4">
      <c r="D204" s="37">
        <v>556</v>
      </c>
    </row>
    <row r="205" spans="4:4">
      <c r="D205" s="37">
        <v>557</v>
      </c>
    </row>
    <row r="206" spans="4:4">
      <c r="D206" s="37">
        <v>560</v>
      </c>
    </row>
    <row r="207" spans="4:4">
      <c r="D207" s="37">
        <v>561</v>
      </c>
    </row>
    <row r="208" spans="4:4">
      <c r="D208" s="37">
        <v>562</v>
      </c>
    </row>
    <row r="209" spans="4:4">
      <c r="D209" s="37">
        <v>563</v>
      </c>
    </row>
    <row r="210" spans="4:4">
      <c r="D210" s="37">
        <v>564</v>
      </c>
    </row>
    <row r="211" spans="4:4">
      <c r="D211" s="37">
        <v>565</v>
      </c>
    </row>
    <row r="212" spans="4:4">
      <c r="D212" s="37">
        <v>566</v>
      </c>
    </row>
    <row r="213" spans="4:4">
      <c r="D213" s="37">
        <v>567</v>
      </c>
    </row>
    <row r="214" spans="4:4">
      <c r="D214" s="37">
        <v>568</v>
      </c>
    </row>
    <row r="215" spans="4:4">
      <c r="D215" s="37">
        <v>569</v>
      </c>
    </row>
    <row r="216" spans="4:4">
      <c r="D216" s="37">
        <v>570</v>
      </c>
    </row>
    <row r="217" spans="4:4">
      <c r="D217" s="37">
        <v>571</v>
      </c>
    </row>
    <row r="218" spans="4:4">
      <c r="D218" s="37">
        <v>572</v>
      </c>
    </row>
    <row r="219" spans="4:4">
      <c r="D219" s="37">
        <v>573</v>
      </c>
    </row>
    <row r="220" spans="4:4">
      <c r="D220" s="37">
        <v>580</v>
      </c>
    </row>
    <row r="221" spans="4:4">
      <c r="D221" s="37">
        <v>581</v>
      </c>
    </row>
    <row r="222" spans="4:4">
      <c r="D222" s="37">
        <v>582</v>
      </c>
    </row>
    <row r="223" spans="4:4">
      <c r="D223" s="37">
        <v>583</v>
      </c>
    </row>
    <row r="224" spans="4:4">
      <c r="D224" s="37">
        <v>584</v>
      </c>
    </row>
    <row r="225" spans="4:4">
      <c r="D225" s="37">
        <v>585</v>
      </c>
    </row>
    <row r="226" spans="4:4">
      <c r="D226" s="37">
        <v>586</v>
      </c>
    </row>
    <row r="227" spans="4:4">
      <c r="D227" s="37">
        <v>587</v>
      </c>
    </row>
    <row r="228" spans="4:4">
      <c r="D228" s="37">
        <v>588</v>
      </c>
    </row>
    <row r="229" spans="4:4">
      <c r="D229" s="37">
        <v>589</v>
      </c>
    </row>
    <row r="230" spans="4:4">
      <c r="D230" s="37">
        <v>590</v>
      </c>
    </row>
    <row r="231" spans="4:4">
      <c r="D231" s="37">
        <v>591</v>
      </c>
    </row>
    <row r="232" spans="4:4">
      <c r="D232" s="37">
        <v>592</v>
      </c>
    </row>
    <row r="233" spans="4:4">
      <c r="D233" s="37">
        <v>593</v>
      </c>
    </row>
    <row r="234" spans="4:4">
      <c r="D234" s="37">
        <v>594</v>
      </c>
    </row>
    <row r="235" spans="4:4">
      <c r="D235" s="37">
        <v>595</v>
      </c>
    </row>
    <row r="236" spans="4:4">
      <c r="D236" s="37">
        <v>596</v>
      </c>
    </row>
    <row r="237" spans="4:4">
      <c r="D237" s="37">
        <v>597</v>
      </c>
    </row>
    <row r="238" spans="4:4">
      <c r="D238" s="37">
        <v>598</v>
      </c>
    </row>
    <row r="239" spans="4:4">
      <c r="D239" s="37">
        <v>901</v>
      </c>
    </row>
    <row r="240" spans="4:4">
      <c r="D240" s="37">
        <v>902</v>
      </c>
    </row>
    <row r="241" spans="4:4">
      <c r="D241" s="37">
        <v>903</v>
      </c>
    </row>
    <row r="242" spans="4:4">
      <c r="D242" s="37">
        <v>904</v>
      </c>
    </row>
    <row r="243" spans="4:4">
      <c r="D243" s="37">
        <v>905</v>
      </c>
    </row>
    <row r="244" spans="4:4">
      <c r="D244" s="37">
        <v>907</v>
      </c>
    </row>
    <row r="245" spans="4:4">
      <c r="D245" s="37">
        <v>908</v>
      </c>
    </row>
    <row r="246" spans="4:4">
      <c r="D246" s="37">
        <v>909</v>
      </c>
    </row>
    <row r="247" spans="4:4">
      <c r="D247" s="37">
        <v>910</v>
      </c>
    </row>
    <row r="248" spans="4:4">
      <c r="D248" s="37">
        <v>911</v>
      </c>
    </row>
    <row r="249" spans="4:4">
      <c r="D249" s="37">
        <v>912</v>
      </c>
    </row>
    <row r="250" spans="4:4">
      <c r="D250" s="37">
        <v>913</v>
      </c>
    </row>
    <row r="251" spans="4:4">
      <c r="D251" s="37">
        <v>916</v>
      </c>
    </row>
    <row r="252" spans="4:4">
      <c r="D252" s="37">
        <v>920</v>
      </c>
    </row>
    <row r="253" spans="4:4">
      <c r="D253" s="37">
        <v>921</v>
      </c>
    </row>
    <row r="254" spans="4:4">
      <c r="D254" s="37">
        <v>922</v>
      </c>
    </row>
    <row r="255" spans="4:4">
      <c r="D255" s="37">
        <v>923</v>
      </c>
    </row>
    <row r="256" spans="4:4">
      <c r="D256" s="37">
        <v>924</v>
      </c>
    </row>
    <row r="257" spans="4:4">
      <c r="D257" s="37">
        <v>925</v>
      </c>
    </row>
    <row r="258" spans="4:4">
      <c r="D258" s="37">
        <v>926</v>
      </c>
    </row>
    <row r="259" spans="4:4">
      <c r="D259" s="37">
        <v>927</v>
      </c>
    </row>
    <row r="260" spans="4:4">
      <c r="D260" s="37">
        <v>928</v>
      </c>
    </row>
    <row r="261" spans="4:4">
      <c r="D261" s="37">
        <v>929</v>
      </c>
    </row>
    <row r="262" spans="4:4">
      <c r="D262" s="37">
        <v>930</v>
      </c>
    </row>
    <row r="263" spans="4:4">
      <c r="D263" s="37">
        <v>931</v>
      </c>
    </row>
    <row r="264" spans="4:4">
      <c r="D264" s="37">
        <v>935</v>
      </c>
    </row>
    <row r="265" spans="4:4">
      <c r="D265" s="37">
        <v>1869</v>
      </c>
    </row>
    <row r="266" spans="4:4">
      <c r="D266" s="37">
        <v>2281</v>
      </c>
    </row>
    <row r="267" spans="4:4">
      <c r="D267" s="37">
        <v>2282</v>
      </c>
    </row>
    <row r="268" spans="4:4">
      <c r="D268" s="37">
        <v>4118</v>
      </c>
    </row>
    <row r="269" spans="4:4">
      <c r="D269" s="37">
        <v>4194</v>
      </c>
    </row>
    <row r="270" spans="4:4">
      <c r="D270" s="37">
        <v>4311</v>
      </c>
    </row>
    <row r="271" spans="4:4">
      <c r="D271" s="37">
        <v>18221</v>
      </c>
    </row>
    <row r="272" spans="4:4">
      <c r="D272" s="37">
        <v>18222</v>
      </c>
    </row>
    <row r="273" spans="4:4">
      <c r="D273" s="37">
        <v>22842</v>
      </c>
    </row>
    <row r="274" spans="4:4">
      <c r="D274" s="37">
        <v>25316</v>
      </c>
    </row>
    <row r="275" spans="4:4">
      <c r="D275" s="37">
        <v>25317</v>
      </c>
    </row>
    <row r="276" spans="4:4">
      <c r="D276" s="37">
        <v>25318</v>
      </c>
    </row>
    <row r="277" spans="4:4">
      <c r="D277" s="37">
        <v>25319</v>
      </c>
    </row>
    <row r="278" spans="4:4">
      <c r="D278" s="37">
        <v>25399</v>
      </c>
    </row>
    <row r="279" spans="4:4">
      <c r="D279" s="37">
        <v>40910</v>
      </c>
    </row>
    <row r="280" spans="4:4">
      <c r="D280" s="37">
        <v>40911</v>
      </c>
    </row>
    <row r="281" spans="4:4">
      <c r="D281" s="37">
        <v>41010</v>
      </c>
    </row>
    <row r="282" spans="4:4">
      <c r="D282" s="37">
        <v>41011</v>
      </c>
    </row>
    <row r="283" spans="4:4">
      <c r="D283" s="37">
        <v>41110</v>
      </c>
    </row>
    <row r="284" spans="4:4">
      <c r="D284" s="37">
        <v>41111</v>
      </c>
    </row>
    <row r="285" spans="4:4">
      <c r="D285" s="37">
        <v>41140</v>
      </c>
    </row>
    <row r="286" spans="4:4">
      <c r="D286" s="37">
        <v>41141</v>
      </c>
    </row>
    <row r="287" spans="4:4">
      <c r="D287" s="37">
        <v>41160</v>
      </c>
    </row>
    <row r="288" spans="4:4">
      <c r="D288" s="37">
        <v>41170</v>
      </c>
    </row>
    <row r="289" spans="4:4">
      <c r="D289" s="37">
        <v>41181</v>
      </c>
    </row>
    <row r="290" spans="4:4">
      <c r="D290" s="37">
        <v>108360</v>
      </c>
    </row>
    <row r="291" spans="4:4">
      <c r="D291" s="37">
        <v>108361</v>
      </c>
    </row>
    <row r="292" spans="4:4">
      <c r="D292" s="37">
        <v>108362</v>
      </c>
    </row>
    <row r="293" spans="4:4">
      <c r="D293" s="37">
        <v>108364</v>
      </c>
    </row>
    <row r="294" spans="4:4">
      <c r="D294" s="37">
        <v>108365</v>
      </c>
    </row>
    <row r="295" spans="4:4">
      <c r="D295" s="37">
        <v>108366</v>
      </c>
    </row>
    <row r="296" spans="4:4">
      <c r="D296" s="37">
        <v>108367</v>
      </c>
    </row>
    <row r="297" spans="4:4">
      <c r="D297" s="37">
        <v>108368</v>
      </c>
    </row>
    <row r="298" spans="4:4">
      <c r="D298" s="37">
        <v>108369</v>
      </c>
    </row>
    <row r="299" spans="4:4">
      <c r="D299" s="37">
        <v>108370</v>
      </c>
    </row>
    <row r="300" spans="4:4">
      <c r="D300" s="37">
        <v>108371</v>
      </c>
    </row>
    <row r="301" spans="4:4">
      <c r="D301" s="37">
        <v>108372</v>
      </c>
    </row>
    <row r="302" spans="4:4">
      <c r="D302" s="37">
        <v>108373</v>
      </c>
    </row>
    <row r="303" spans="4:4">
      <c r="D303" s="37">
        <v>111399</v>
      </c>
    </row>
    <row r="304" spans="4:4">
      <c r="D304" s="37">
        <v>403360</v>
      </c>
    </row>
    <row r="305" spans="4:4">
      <c r="D305" s="37">
        <v>403361</v>
      </c>
    </row>
    <row r="306" spans="4:4">
      <c r="D306" s="37">
        <v>403362</v>
      </c>
    </row>
    <row r="307" spans="4:4">
      <c r="D307" s="37">
        <v>403364</v>
      </c>
    </row>
    <row r="308" spans="4:4">
      <c r="D308" s="37">
        <v>403365</v>
      </c>
    </row>
    <row r="309" spans="4:4">
      <c r="D309" s="37">
        <v>403366</v>
      </c>
    </row>
    <row r="310" spans="4:4">
      <c r="D310" s="37">
        <v>403367</v>
      </c>
    </row>
    <row r="311" spans="4:4">
      <c r="D311" s="37">
        <v>403368</v>
      </c>
    </row>
    <row r="312" spans="4:4">
      <c r="D312" s="37">
        <v>403369</v>
      </c>
    </row>
    <row r="313" spans="4:4">
      <c r="D313" s="37">
        <v>403370</v>
      </c>
    </row>
    <row r="314" spans="4:4">
      <c r="D314" s="37">
        <v>403371</v>
      </c>
    </row>
    <row r="315" spans="4:4">
      <c r="D315" s="37">
        <v>403372</v>
      </c>
    </row>
    <row r="316" spans="4:4">
      <c r="D316" s="37">
        <v>403373</v>
      </c>
    </row>
    <row r="317" spans="4:4">
      <c r="D317" s="37">
        <v>404330</v>
      </c>
    </row>
    <row r="318" spans="4:4">
      <c r="D318" s="37">
        <v>1081390</v>
      </c>
    </row>
    <row r="319" spans="4:4">
      <c r="D319" s="37">
        <v>1081399</v>
      </c>
    </row>
    <row r="320" spans="4:4">
      <c r="D320" s="37" t="s">
        <v>120</v>
      </c>
    </row>
    <row r="321" spans="4:4">
      <c r="D321" s="37" t="s">
        <v>121</v>
      </c>
    </row>
    <row r="322" spans="4:4">
      <c r="D322" s="37" t="s">
        <v>122</v>
      </c>
    </row>
    <row r="323" spans="4:4">
      <c r="D323" s="37" t="s">
        <v>123</v>
      </c>
    </row>
    <row r="324" spans="4:4">
      <c r="D324" s="37" t="s">
        <v>124</v>
      </c>
    </row>
    <row r="325" spans="4:4">
      <c r="D325" s="37" t="s">
        <v>125</v>
      </c>
    </row>
    <row r="326" spans="4:4">
      <c r="D326" s="37" t="s">
        <v>126</v>
      </c>
    </row>
    <row r="327" spans="4:4">
      <c r="D327" s="37" t="s">
        <v>126</v>
      </c>
    </row>
    <row r="328" spans="4:4">
      <c r="D328" s="37" t="s">
        <v>127</v>
      </c>
    </row>
    <row r="329" spans="4:4">
      <c r="D329" s="37" t="s">
        <v>128</v>
      </c>
    </row>
    <row r="330" spans="4:4">
      <c r="D330" s="37" t="s">
        <v>129</v>
      </c>
    </row>
    <row r="331" spans="4:4">
      <c r="D331" s="37" t="s">
        <v>130</v>
      </c>
    </row>
    <row r="332" spans="4:4">
      <c r="D332" s="37" t="s">
        <v>131</v>
      </c>
    </row>
    <row r="333" spans="4:4">
      <c r="D333" s="37" t="s">
        <v>132</v>
      </c>
    </row>
    <row r="334" spans="4:4">
      <c r="D334" s="37" t="s">
        <v>133</v>
      </c>
    </row>
    <row r="335" spans="4:4">
      <c r="D335" s="37" t="s">
        <v>134</v>
      </c>
    </row>
    <row r="336" spans="4:4">
      <c r="D336" s="37" t="s">
        <v>134</v>
      </c>
    </row>
    <row r="337" spans="4:4">
      <c r="D337" s="37" t="s">
        <v>135</v>
      </c>
    </row>
    <row r="338" spans="4:4">
      <c r="D338" s="37" t="s">
        <v>136</v>
      </c>
    </row>
    <row r="339" spans="4:4">
      <c r="D339" s="37" t="s">
        <v>137</v>
      </c>
    </row>
    <row r="340" spans="4:4">
      <c r="D340" s="37" t="s">
        <v>138</v>
      </c>
    </row>
    <row r="341" spans="4:4">
      <c r="D341" s="37" t="s">
        <v>139</v>
      </c>
    </row>
    <row r="342" spans="4:4">
      <c r="D342" s="37" t="s">
        <v>140</v>
      </c>
    </row>
    <row r="343" spans="4:4">
      <c r="D343" s="37" t="s">
        <v>141</v>
      </c>
    </row>
    <row r="344" spans="4:4">
      <c r="D344" s="37" t="s">
        <v>142</v>
      </c>
    </row>
    <row r="345" spans="4:4">
      <c r="D345" s="37" t="s">
        <v>143</v>
      </c>
    </row>
    <row r="346" spans="4:4">
      <c r="D346" s="37" t="s">
        <v>144</v>
      </c>
    </row>
    <row r="347" spans="4:4">
      <c r="D347" s="37" t="s">
        <v>145</v>
      </c>
    </row>
    <row r="348" spans="4:4">
      <c r="D348" s="37" t="s">
        <v>146</v>
      </c>
    </row>
    <row r="349" spans="4:4">
      <c r="D349" s="37" t="s">
        <v>147</v>
      </c>
    </row>
    <row r="350" spans="4:4">
      <c r="D350" s="37" t="s">
        <v>148</v>
      </c>
    </row>
    <row r="351" spans="4:4">
      <c r="D351" s="37" t="s">
        <v>149</v>
      </c>
    </row>
    <row r="352" spans="4:4">
      <c r="D352" s="37" t="s">
        <v>150</v>
      </c>
    </row>
    <row r="353" spans="4:4">
      <c r="D353" s="37" t="s">
        <v>151</v>
      </c>
    </row>
    <row r="354" spans="4:4">
      <c r="D354" s="37" t="s">
        <v>152</v>
      </c>
    </row>
    <row r="355" spans="4:4">
      <c r="D355" s="37" t="s">
        <v>153</v>
      </c>
    </row>
    <row r="356" spans="4:4">
      <c r="D356" s="37" t="s">
        <v>154</v>
      </c>
    </row>
    <row r="357" spans="4:4">
      <c r="D357" s="37" t="s">
        <v>155</v>
      </c>
    </row>
    <row r="358" spans="4:4">
      <c r="D358" s="37" t="s">
        <v>156</v>
      </c>
    </row>
    <row r="359" spans="4:4">
      <c r="D359" s="37" t="s">
        <v>157</v>
      </c>
    </row>
    <row r="360" spans="4:4">
      <c r="D360" s="37" t="s">
        <v>158</v>
      </c>
    </row>
    <row r="361" spans="4:4">
      <c r="D361" s="37" t="s">
        <v>159</v>
      </c>
    </row>
    <row r="362" spans="4:4">
      <c r="D362" s="37" t="s">
        <v>160</v>
      </c>
    </row>
    <row r="363" spans="4:4">
      <c r="D363" s="37" t="s">
        <v>161</v>
      </c>
    </row>
    <row r="364" spans="4:4">
      <c r="D364" s="37" t="s">
        <v>162</v>
      </c>
    </row>
    <row r="365" spans="4:4">
      <c r="D365" s="37" t="s">
        <v>163</v>
      </c>
    </row>
    <row r="366" spans="4:4">
      <c r="D366" s="37" t="s">
        <v>164</v>
      </c>
    </row>
    <row r="367" spans="4:4">
      <c r="D367" s="37" t="s">
        <v>165</v>
      </c>
    </row>
    <row r="368" spans="4:4">
      <c r="D368" s="37" t="s">
        <v>166</v>
      </c>
    </row>
    <row r="369" spans="4:4">
      <c r="D369" s="37" t="s">
        <v>167</v>
      </c>
    </row>
    <row r="370" spans="4:4">
      <c r="D370" s="37" t="s">
        <v>168</v>
      </c>
    </row>
    <row r="371" spans="4:4">
      <c r="D371" s="37" t="s">
        <v>169</v>
      </c>
    </row>
    <row r="372" spans="4:4">
      <c r="D372" s="37" t="s">
        <v>170</v>
      </c>
    </row>
    <row r="373" spans="4:4">
      <c r="D373" s="37" t="s">
        <v>171</v>
      </c>
    </row>
    <row r="374" spans="4:4">
      <c r="D374" s="37" t="s">
        <v>172</v>
      </c>
    </row>
    <row r="375" spans="4:4">
      <c r="D375" s="37" t="s">
        <v>173</v>
      </c>
    </row>
    <row r="376" spans="4:4">
      <c r="D376" s="37" t="s">
        <v>174</v>
      </c>
    </row>
    <row r="377" spans="4:4">
      <c r="D377" s="37" t="s">
        <v>175</v>
      </c>
    </row>
    <row r="378" spans="4:4">
      <c r="D378" s="37" t="s">
        <v>176</v>
      </c>
    </row>
    <row r="379" spans="4:4">
      <c r="D379" s="37" t="s">
        <v>177</v>
      </c>
    </row>
    <row r="380" spans="4:4">
      <c r="D380" s="37" t="s">
        <v>178</v>
      </c>
    </row>
    <row r="381" spans="4:4">
      <c r="D381" s="37" t="s">
        <v>179</v>
      </c>
    </row>
    <row r="382" spans="4:4">
      <c r="D382" s="37">
        <v>115</v>
      </c>
    </row>
    <row r="383" spans="4:4">
      <c r="D383" s="37">
        <v>2283</v>
      </c>
    </row>
    <row r="384" spans="4:4">
      <c r="D384" s="37">
        <v>230</v>
      </c>
    </row>
    <row r="385" spans="4:4">
      <c r="D385" s="37">
        <v>254</v>
      </c>
    </row>
    <row r="386" spans="4:4">
      <c r="D386" s="37">
        <v>2533</v>
      </c>
    </row>
    <row r="387" spans="4:4">
      <c r="D387" s="37">
        <v>254105</v>
      </c>
    </row>
    <row r="388" spans="4:4">
      <c r="D388" s="37">
        <v>22844</v>
      </c>
    </row>
    <row r="389" spans="4:4">
      <c r="D389" s="37" t="s">
        <v>180</v>
      </c>
    </row>
  </sheetData>
  <conditionalFormatting sqref="B9:B20">
    <cfRule type="cellIs" dxfId="2" priority="1" stopIfTrue="1" operator="equal">
      <formula>"Title"</formula>
    </cfRule>
  </conditionalFormatting>
  <conditionalFormatting sqref="B7">
    <cfRule type="cellIs" dxfId="1" priority="2" stopIfTrue="1" operator="equal">
      <formula>"Adjustment to Income/Expense/Rate Base:"</formula>
    </cfRule>
  </conditionalFormatting>
  <conditionalFormatting sqref="J1">
    <cfRule type="cellIs" dxfId="0" priority="3" stopIfTrue="1" operator="equal">
      <formula>"x.x"</formula>
    </cfRule>
  </conditionalFormatting>
  <dataValidations count="3">
    <dataValidation type="list" errorStyle="warning" allowBlank="1" showInputMessage="1" showErrorMessage="1" errorTitle="FERC ACCOUNT" error="This FERC Account is not included in the drop-down list. Is this the account you want to use?" sqref="D11:D15 D17:D41">
      <formula1>$D$55:$D$389</formula1>
    </dataValidation>
    <dataValidation type="list" errorStyle="warning" allowBlank="1" showInputMessage="1" showErrorMessage="1" errorTitle="Factor" error="This factor is not included in the drop-down list. Is this the factor you want to use?" sqref="G11:G15 G17:G19 G21:G41 L11:N11">
      <formula1>$G$55:$G$146</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F20 E11:E15 E17:E41">
      <formula1>"1, 2, 3"</formula1>
    </dataValidation>
  </dataValidations>
  <printOptions horizontalCentered="1"/>
  <pageMargins left="1" right="0.75" top="0.75" bottom="0.75" header="0.75" footer="0.5"/>
  <pageSetup scale="8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3"/>
  <sheetViews>
    <sheetView view="pageBreakPreview" zoomScale="85" zoomScaleNormal="80" zoomScaleSheetLayoutView="85" workbookViewId="0">
      <selection activeCell="D9" sqref="D9"/>
    </sheetView>
  </sheetViews>
  <sheetFormatPr defaultRowHeight="12.75"/>
  <cols>
    <col min="1" max="5" width="9" style="1"/>
    <col min="6" max="6" width="18.5" style="1" customWidth="1"/>
    <col min="7" max="7" width="9" style="1"/>
    <col min="8" max="8" width="0.625" style="1" customWidth="1"/>
    <col min="9" max="16384" width="9" style="1"/>
  </cols>
  <sheetData>
    <row r="1" spans="1:9">
      <c r="A1" s="2" t="str">
        <f>'5.3'!B1</f>
        <v>PacifiCorp</v>
      </c>
    </row>
    <row r="2" spans="1:9">
      <c r="A2" s="2" t="str">
        <f>'5.3'!B2</f>
        <v>Washington General Rate Case - June 2012</v>
      </c>
    </row>
    <row r="3" spans="1:9">
      <c r="A3" s="2" t="str">
        <f>'5.3'!B3</f>
        <v>BPA Residential Exchange</v>
      </c>
    </row>
    <row r="4" spans="1:9">
      <c r="A4" s="2" t="s">
        <v>181</v>
      </c>
    </row>
    <row r="5" spans="1:9">
      <c r="A5" s="2" t="s">
        <v>28</v>
      </c>
    </row>
    <row r="6" spans="1:9">
      <c r="A6" s="2"/>
    </row>
    <row r="8" spans="1:9">
      <c r="A8" s="1" t="s">
        <v>182</v>
      </c>
      <c r="F8" s="15">
        <f>-8423394.9+4606557.54</f>
        <v>-3816837.3600000003</v>
      </c>
    </row>
    <row r="9" spans="1:9">
      <c r="A9" s="1" t="s">
        <v>183</v>
      </c>
      <c r="F9" s="38">
        <f>-3563032.03</f>
        <v>-3563032.03</v>
      </c>
    </row>
    <row r="10" spans="1:9" ht="15.75">
      <c r="F10" s="39">
        <f>F8+F9</f>
        <v>-7379869.3900000006</v>
      </c>
      <c r="I10"/>
    </row>
    <row r="11" spans="1:9" ht="15.75">
      <c r="F11" s="40" t="s">
        <v>184</v>
      </c>
      <c r="I11"/>
    </row>
    <row r="12" spans="1:9" ht="15.75">
      <c r="I12"/>
    </row>
    <row r="13" spans="1:9" ht="15.75">
      <c r="I13"/>
    </row>
    <row r="14" spans="1:9" ht="15.75">
      <c r="I14"/>
    </row>
    <row r="15" spans="1:9" ht="15.75">
      <c r="I15"/>
    </row>
    <row r="16" spans="1:9" ht="15.75">
      <c r="I16"/>
    </row>
    <row r="17" spans="9:9" ht="15.75">
      <c r="I17"/>
    </row>
    <row r="18" spans="9:9" ht="15.75">
      <c r="I18"/>
    </row>
    <row r="19" spans="9:9" ht="15.75">
      <c r="I19"/>
    </row>
    <row r="20" spans="9:9" ht="15.75">
      <c r="I20"/>
    </row>
    <row r="21" spans="9:9" ht="15.75">
      <c r="I21"/>
    </row>
    <row r="22" spans="9:9" ht="15.75">
      <c r="I22"/>
    </row>
    <row r="23" spans="9:9" ht="15.75">
      <c r="I23"/>
    </row>
    <row r="24" spans="9:9" ht="15.75">
      <c r="I24"/>
    </row>
    <row r="25" spans="9:9" ht="15.75">
      <c r="I25"/>
    </row>
    <row r="26" spans="9:9" ht="15.75">
      <c r="I26"/>
    </row>
    <row r="27" spans="9:9" ht="15.75">
      <c r="I27"/>
    </row>
    <row r="28" spans="9:9" ht="15.75">
      <c r="I28"/>
    </row>
    <row r="48" spans="9:9" ht="15.75">
      <c r="I48"/>
    </row>
    <row r="49" spans="9:9" ht="15.75">
      <c r="I49"/>
    </row>
    <row r="50" spans="9:9" ht="15.75">
      <c r="I50"/>
    </row>
    <row r="51" spans="9:9" ht="15.75">
      <c r="I51"/>
    </row>
    <row r="52" spans="9:9" ht="15.75">
      <c r="I52"/>
    </row>
    <row r="53" spans="9:9" ht="15.75">
      <c r="I53"/>
    </row>
    <row r="54" spans="9:9" ht="15.75">
      <c r="I54"/>
    </row>
    <row r="55" spans="9:9" ht="15.75">
      <c r="I55"/>
    </row>
    <row r="56" spans="9:9" ht="15.75">
      <c r="I56"/>
    </row>
    <row r="57" spans="9:9" ht="15.75">
      <c r="I57"/>
    </row>
    <row r="58" spans="9:9" ht="15.75">
      <c r="I58"/>
    </row>
    <row r="59" spans="9:9" ht="15.75">
      <c r="I59"/>
    </row>
    <row r="60" spans="9:9" ht="15.75">
      <c r="I60"/>
    </row>
    <row r="61" spans="9:9" ht="15.75">
      <c r="I61"/>
    </row>
    <row r="62" spans="9:9" ht="15.75">
      <c r="I62"/>
    </row>
    <row r="63" spans="9:9" ht="15.75">
      <c r="I63"/>
    </row>
    <row r="64" spans="9:9" ht="15.75">
      <c r="I64"/>
    </row>
    <row r="65" spans="1:9" ht="15.75">
      <c r="A65" s="2"/>
      <c r="I65"/>
    </row>
    <row r="66" spans="1:9" ht="15.75">
      <c r="I66"/>
    </row>
    <row r="67" spans="1:9" ht="15.75">
      <c r="I67"/>
    </row>
    <row r="68" spans="1:9" ht="15.75">
      <c r="I68"/>
    </row>
    <row r="69" spans="1:9" ht="15.75">
      <c r="I69"/>
    </row>
    <row r="70" spans="1:9" ht="15.75">
      <c r="I70"/>
    </row>
    <row r="71" spans="1:9" ht="15.75">
      <c r="I71"/>
    </row>
    <row r="72" spans="1:9" ht="15.75">
      <c r="I72"/>
    </row>
    <row r="73" spans="1:9" ht="15.75">
      <c r="I73"/>
    </row>
    <row r="74" spans="1:9" ht="15.75">
      <c r="I74"/>
    </row>
    <row r="75" spans="1:9" ht="15.75">
      <c r="I75"/>
    </row>
    <row r="76" spans="1:9" ht="15.75">
      <c r="I76"/>
    </row>
    <row r="77" spans="1:9" ht="15.75">
      <c r="I77"/>
    </row>
    <row r="78" spans="1:9" ht="15.75">
      <c r="I78"/>
    </row>
    <row r="79" spans="1:9" ht="15.75">
      <c r="I79"/>
    </row>
    <row r="80" spans="1:9" ht="15.75">
      <c r="I80"/>
    </row>
    <row r="81" spans="9:9" ht="15.75">
      <c r="I81"/>
    </row>
    <row r="82" spans="9:9" ht="15.75">
      <c r="I82"/>
    </row>
    <row r="83" spans="9:9" ht="15.75">
      <c r="I83"/>
    </row>
    <row r="84" spans="9:9" ht="15.75">
      <c r="I84"/>
    </row>
    <row r="85" spans="9:9" ht="15.75">
      <c r="I85"/>
    </row>
    <row r="86" spans="9:9" ht="15.75">
      <c r="I86"/>
    </row>
    <row r="87" spans="9:9" ht="15.75">
      <c r="I87"/>
    </row>
    <row r="88" spans="9:9" ht="15.75">
      <c r="I88"/>
    </row>
    <row r="89" spans="9:9" ht="15.75">
      <c r="I89"/>
    </row>
    <row r="90" spans="9:9" ht="15.75">
      <c r="I90"/>
    </row>
    <row r="91" spans="9:9" ht="15.75">
      <c r="I91"/>
    </row>
    <row r="92" spans="9:9" ht="15.75">
      <c r="I92"/>
    </row>
    <row r="93" spans="9:9" ht="15.75">
      <c r="I93"/>
    </row>
    <row r="94" spans="9:9" ht="15.75">
      <c r="I94"/>
    </row>
    <row r="95" spans="9:9" ht="15.75">
      <c r="I95"/>
    </row>
    <row r="96" spans="9:9" ht="15.75">
      <c r="I96"/>
    </row>
    <row r="97" spans="9:9" ht="15.75">
      <c r="I97"/>
    </row>
    <row r="98" spans="9:9" ht="15.75">
      <c r="I98"/>
    </row>
    <row r="99" spans="9:9" ht="15.75">
      <c r="I99"/>
    </row>
    <row r="100" spans="9:9" ht="15.75">
      <c r="I100"/>
    </row>
    <row r="101" spans="9:9" ht="15.75">
      <c r="I101"/>
    </row>
    <row r="102" spans="9:9" ht="15.75">
      <c r="I102"/>
    </row>
    <row r="103" spans="9:9" ht="15.75">
      <c r="I103"/>
    </row>
    <row r="104" spans="9:9" ht="15.75">
      <c r="I104"/>
    </row>
    <row r="105" spans="9:9" ht="15.75">
      <c r="I105"/>
    </row>
    <row r="106" spans="9:9" ht="15.75">
      <c r="I106"/>
    </row>
    <row r="107" spans="9:9" ht="15.75">
      <c r="I107"/>
    </row>
    <row r="108" spans="9:9" ht="15.75">
      <c r="I108"/>
    </row>
    <row r="109" spans="9:9" ht="15.75">
      <c r="I109"/>
    </row>
    <row r="110" spans="9:9" ht="15.75">
      <c r="I110"/>
    </row>
    <row r="111" spans="9:9" ht="15.75">
      <c r="I111"/>
    </row>
    <row r="112" spans="9:9" ht="15.75">
      <c r="I112"/>
    </row>
    <row r="113" spans="9:9" ht="15.75">
      <c r="I113"/>
    </row>
    <row r="114" spans="9:9" ht="15.75">
      <c r="I114"/>
    </row>
    <row r="115" spans="9:9" ht="15.75">
      <c r="I115"/>
    </row>
    <row r="116" spans="9:9" ht="15.75">
      <c r="I116"/>
    </row>
    <row r="117" spans="9:9" ht="15.75">
      <c r="I117"/>
    </row>
    <row r="118" spans="9:9" ht="15.75">
      <c r="I118"/>
    </row>
    <row r="119" spans="9:9" ht="15.75">
      <c r="I119"/>
    </row>
    <row r="120" spans="9:9" ht="15.75">
      <c r="I120"/>
    </row>
    <row r="121" spans="9:9" ht="15.75">
      <c r="I121"/>
    </row>
    <row r="122" spans="9:9" ht="15.75">
      <c r="I122"/>
    </row>
    <row r="123" spans="9:9" ht="15.75">
      <c r="I123"/>
    </row>
    <row r="124" spans="9:9" ht="15.75">
      <c r="I124"/>
    </row>
    <row r="125" spans="9:9" ht="15.75">
      <c r="I125"/>
    </row>
    <row r="126" spans="9:9" ht="15.75">
      <c r="I126"/>
    </row>
    <row r="127" spans="9:9" ht="15.75">
      <c r="I127"/>
    </row>
    <row r="128" spans="9:9" ht="15.75">
      <c r="I128"/>
    </row>
    <row r="129" spans="9:9" ht="15.75">
      <c r="I129"/>
    </row>
    <row r="130" spans="9:9" ht="15.75">
      <c r="I130"/>
    </row>
    <row r="131" spans="9:9" ht="15.75">
      <c r="I131"/>
    </row>
    <row r="132" spans="9:9" ht="15.75">
      <c r="I132"/>
    </row>
    <row r="133" spans="9:9" ht="15.75">
      <c r="I133"/>
    </row>
    <row r="134" spans="9:9" ht="15.75">
      <c r="I134"/>
    </row>
    <row r="135" spans="9:9" ht="15.75">
      <c r="I135"/>
    </row>
    <row r="136" spans="9:9" ht="15.75">
      <c r="I136"/>
    </row>
    <row r="137" spans="9:9" ht="15.75">
      <c r="I137"/>
    </row>
    <row r="138" spans="9:9" ht="15.75">
      <c r="I138"/>
    </row>
    <row r="139" spans="9:9" ht="15.75">
      <c r="I139"/>
    </row>
    <row r="140" spans="9:9" ht="15.75">
      <c r="I140"/>
    </row>
    <row r="141" spans="9:9" ht="15.75">
      <c r="I141"/>
    </row>
    <row r="142" spans="9:9" ht="15.75">
      <c r="I142"/>
    </row>
    <row r="143" spans="9:9" ht="15.75">
      <c r="I143"/>
    </row>
    <row r="144" spans="9:9" ht="15.75">
      <c r="I144"/>
    </row>
    <row r="145" spans="9:9" ht="15.75">
      <c r="I145"/>
    </row>
    <row r="146" spans="9:9" ht="15.75">
      <c r="I146"/>
    </row>
    <row r="147" spans="9:9" ht="15.75">
      <c r="I147"/>
    </row>
    <row r="148" spans="9:9" ht="15.75">
      <c r="I148"/>
    </row>
    <row r="149" spans="9:9" ht="15.75">
      <c r="I149"/>
    </row>
    <row r="150" spans="9:9" ht="15.75">
      <c r="I150"/>
    </row>
    <row r="151" spans="9:9" ht="15.75">
      <c r="I151"/>
    </row>
    <row r="152" spans="9:9" ht="15.75">
      <c r="I152"/>
    </row>
    <row r="153" spans="9:9" ht="15.75">
      <c r="I153"/>
    </row>
  </sheetData>
  <pageMargins left="1" right="0.75" top="0.75" bottom="0.75" header="0.75" footer="0.3"/>
  <pageSetup scale="94" orientation="portrait" r:id="rId1"/>
  <headerFooter>
    <oddHeader>&amp;R&amp;"Arial,Regular"&amp;10Page 5.3.1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76616498D7811449987485091DF42B7" ma:contentTypeVersion="135" ma:contentTypeDescription="" ma:contentTypeScope="" ma:versionID="ea582effef2760cff9dab7cbb939c49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Appealed</CaseStatus>
    <OpenedDate xmlns="dc463f71-b30c-4ab2-9473-d307f9d35888">2013-01-11T08:00:00+00:00</OpenedDate>
    <Date1 xmlns="dc463f71-b30c-4ab2-9473-d307f9d35888">2013-08-05T07:00:00+00:00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130043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20C79F74-AA31-4FF0-8888-BC8217778015}"/>
</file>

<file path=customXml/itemProps2.xml><?xml version="1.0" encoding="utf-8"?>
<ds:datastoreItem xmlns:ds="http://schemas.openxmlformats.org/officeDocument/2006/customXml" ds:itemID="{300465C1-8E47-4D26-9AA0-836CEEFBB124}"/>
</file>

<file path=customXml/itemProps3.xml><?xml version="1.0" encoding="utf-8"?>
<ds:datastoreItem xmlns:ds="http://schemas.openxmlformats.org/officeDocument/2006/customXml" ds:itemID="{73F6705D-C68C-40D9-9B7D-13BE3B91DCC5}"/>
</file>

<file path=customXml/itemProps4.xml><?xml version="1.0" encoding="utf-8"?>
<ds:datastoreItem xmlns:ds="http://schemas.openxmlformats.org/officeDocument/2006/customXml" ds:itemID="{CFF4A8E0-334B-4F86-A0B3-AC31F0CDE9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5.3</vt:lpstr>
      <vt:lpstr>5.3.1</vt:lpstr>
      <vt:lpstr>'5.3'!Print_Area</vt:lpstr>
      <vt:lpstr>'5.3.1'!Print_Area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2012-11-20T21:16:30Z</dcterms:created>
  <dcterms:modified xsi:type="dcterms:W3CDTF">2012-12-20T19:32:56Z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0x0101006E56B4D1795A2E4DB2F0B01679ED314A00A76616498D7811449987485091DF42B7</vt:lpwstr>
  </property>
  <property fmtid="{D5CDD505-2E9C-101B-9397-08002B2CF9AE}" pid="3" name="_docset_NoMedatataSyncRequired">
    <vt:lpwstr>False</vt:lpwstr>
  </property>
</Properties>
</file>