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home.utc.wa.gov/sites/ue-130137-remand/Staffs Testimony and Exhibits/"/>
    </mc:Choice>
  </mc:AlternateContent>
  <bookViews>
    <workbookView xWindow="720" yWindow="390" windowWidth="17955" windowHeight="82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Sheet1!$B$9:$N$59</definedName>
    <definedName name="_xlnm.Print_Titles" localSheetId="0">Sheet1!$A:$A,Sheet1!$1:$2</definedName>
  </definedNames>
  <calcPr calcId="152511"/>
</workbook>
</file>

<file path=xl/calcChain.xml><?xml version="1.0" encoding="utf-8"?>
<calcChain xmlns="http://schemas.openxmlformats.org/spreadsheetml/2006/main">
  <c r="N28" i="1" l="1"/>
  <c r="M28" i="1"/>
  <c r="N54" i="1"/>
  <c r="M54" i="1"/>
  <c r="N25" i="1" l="1"/>
  <c r="M25" i="1"/>
  <c r="N52" i="1" l="1"/>
  <c r="M52" i="1"/>
  <c r="N50" i="1" l="1"/>
  <c r="M50" i="1"/>
  <c r="N48" i="1"/>
  <c r="M48" i="1"/>
  <c r="N46" i="1"/>
  <c r="M46" i="1"/>
  <c r="N44" i="1"/>
  <c r="M44" i="1"/>
  <c r="N42" i="1"/>
  <c r="M42" i="1"/>
  <c r="N40" i="1"/>
  <c r="N56" i="1" s="1"/>
  <c r="M40" i="1"/>
  <c r="M56" i="1" s="1"/>
  <c r="N24" i="1"/>
  <c r="M24" i="1"/>
  <c r="N22" i="1"/>
  <c r="M22" i="1"/>
  <c r="N20" i="1"/>
  <c r="M20" i="1"/>
  <c r="N18" i="1"/>
  <c r="M18" i="1"/>
  <c r="N16" i="1"/>
  <c r="M16" i="1"/>
  <c r="N13" i="1"/>
  <c r="N30" i="1" s="1"/>
  <c r="M13" i="1"/>
  <c r="M30" i="1" s="1"/>
</calcChain>
</file>

<file path=xl/sharedStrings.xml><?xml version="1.0" encoding="utf-8"?>
<sst xmlns="http://schemas.openxmlformats.org/spreadsheetml/2006/main" count="70" uniqueCount="53">
  <si>
    <t>Comparison of Rate Changes to Earned Returns  at PSE</t>
  </si>
  <si>
    <t>Electric Rate Increases</t>
  </si>
  <si>
    <t>PSE Commission Basis Results of Operations</t>
  </si>
  <si>
    <t>Deviation from Authorized</t>
  </si>
  <si>
    <t xml:space="preserve">Docket </t>
  </si>
  <si>
    <t>Rates effective</t>
  </si>
  <si>
    <r>
      <t xml:space="preserve">Percent Rate Change </t>
    </r>
    <r>
      <rPr>
        <sz val="10"/>
        <color theme="1"/>
        <rFont val="Times New Roman"/>
        <family val="1"/>
      </rPr>
      <t>*1</t>
    </r>
  </si>
  <si>
    <t>Calendar Year</t>
  </si>
  <si>
    <t>Subsequent Commission Basis Report</t>
  </si>
  <si>
    <t>Achieved Return</t>
  </si>
  <si>
    <t>Granted Rate Of Return</t>
  </si>
  <si>
    <t>Achieved Equity Return</t>
  </si>
  <si>
    <t>Granted Equity Return</t>
  </si>
  <si>
    <t>Overall</t>
  </si>
  <si>
    <t>Equity</t>
  </si>
  <si>
    <t>UE-050870</t>
  </si>
  <si>
    <t>UE-060783</t>
  </si>
  <si>
    <t>UE-070825</t>
  </si>
  <si>
    <t>UE-060266</t>
  </si>
  <si>
    <t>UE-070565</t>
  </si>
  <si>
    <t>UE-080850</t>
  </si>
  <si>
    <t>UE-072300</t>
  </si>
  <si>
    <t>UE-090674</t>
  </si>
  <si>
    <t>UE-100719</t>
  </si>
  <si>
    <t>UE-090704</t>
  </si>
  <si>
    <t>UE-110764</t>
  </si>
  <si>
    <t>UE-120608</t>
  </si>
  <si>
    <t>Average Earnings Shortfalls</t>
  </si>
  <si>
    <t>*1  Percent rate changes are at annual rates and not cumulative.  Some increases were in effect less than one year.</t>
  </si>
  <si>
    <t>Natural Gas Rate Increases</t>
  </si>
  <si>
    <t>UG-040640</t>
  </si>
  <si>
    <t>UG-070826</t>
  </si>
  <si>
    <t>UG-060267</t>
  </si>
  <si>
    <t>UG-080851</t>
  </si>
  <si>
    <t>UG-072301</t>
  </si>
  <si>
    <t>UG-090675</t>
  </si>
  <si>
    <t>UG-100720</t>
  </si>
  <si>
    <t>UG-110765</t>
  </si>
  <si>
    <t>UG-120609</t>
  </si>
  <si>
    <t>UE-111048</t>
  </si>
  <si>
    <t>UE-130652</t>
  </si>
  <si>
    <t>UG-090705</t>
  </si>
  <si>
    <t>UG-111049</t>
  </si>
  <si>
    <t>UG-130653</t>
  </si>
  <si>
    <t>UE-130137</t>
  </si>
  <si>
    <t>UE-130617</t>
  </si>
  <si>
    <t>UE-140536</t>
  </si>
  <si>
    <t>UG-130138</t>
  </si>
  <si>
    <t>UG-140537</t>
  </si>
  <si>
    <t>*2</t>
  </si>
  <si>
    <t>*2  Decoupling and rate plan were in effect for the last six months of 2013.</t>
  </si>
  <si>
    <t>UE-040641/ UE-032043</t>
  </si>
  <si>
    <r>
      <t xml:space="preserve">For 2005 through </t>
    </r>
    <r>
      <rPr>
        <b/>
        <i/>
        <sz val="16"/>
        <color theme="1"/>
        <rFont val="Times New Roman"/>
        <family val="1"/>
      </rPr>
      <t>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</si>
</sst>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0" fontId="2" fillId="0" borderId="0" xfId="2" applyNumberFormat="1" applyFont="1" applyBorder="1"/>
    <xf numFmtId="164" fontId="2" fillId="0" borderId="0" xfId="0" applyNumberFormat="1" applyFont="1" applyBorder="1"/>
    <xf numFmtId="0" fontId="0" fillId="0" borderId="0" xfId="0" applyBorder="1"/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" xfId="0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0" xfId="0" applyFont="1" applyFill="1" applyBorder="1"/>
    <xf numFmtId="0" fontId="6" fillId="0" borderId="3" xfId="0" applyFont="1" applyFill="1" applyBorder="1"/>
    <xf numFmtId="164" fontId="6" fillId="0" borderId="0" xfId="0" applyNumberFormat="1" applyFont="1" applyFill="1" applyBorder="1"/>
    <xf numFmtId="10" fontId="6" fillId="0" borderId="0" xfId="2" applyNumberFormat="1" applyFont="1" applyFill="1" applyBorder="1"/>
    <xf numFmtId="0" fontId="6" fillId="0" borderId="6" xfId="0" applyFont="1" applyFill="1" applyBorder="1"/>
    <xf numFmtId="0" fontId="7" fillId="0" borderId="7" xfId="0" applyFont="1" applyFill="1" applyBorder="1"/>
    <xf numFmtId="0" fontId="6" fillId="0" borderId="7" xfId="0" applyFont="1" applyFill="1" applyBorder="1"/>
    <xf numFmtId="0" fontId="7" fillId="0" borderId="0" xfId="0" applyFont="1" applyFill="1" applyBorder="1"/>
    <xf numFmtId="0" fontId="2" fillId="0" borderId="7" xfId="0" applyFont="1" applyFill="1" applyBorder="1"/>
    <xf numFmtId="0" fontId="0" fillId="0" borderId="0" xfId="0" applyAlignment="1">
      <alignment horizontal="right"/>
    </xf>
    <xf numFmtId="14" fontId="6" fillId="0" borderId="0" xfId="0" applyNumberFormat="1" applyFont="1" applyFill="1" applyBorder="1"/>
    <xf numFmtId="0" fontId="2" fillId="0" borderId="0" xfId="0" applyFont="1" applyFill="1" applyBorder="1"/>
    <xf numFmtId="14" fontId="2" fillId="0" borderId="0" xfId="0" applyNumberFormat="1" applyFont="1" applyFill="1" applyBorder="1"/>
    <xf numFmtId="164" fontId="2" fillId="0" borderId="0" xfId="0" applyNumberFormat="1" applyFont="1" applyFill="1" applyBorder="1"/>
    <xf numFmtId="10" fontId="2" fillId="0" borderId="0" xfId="2" applyNumberFormat="1" applyFont="1" applyFill="1" applyBorder="1"/>
    <xf numFmtId="0" fontId="2" fillId="0" borderId="3" xfId="0" applyFont="1" applyFill="1" applyBorder="1"/>
    <xf numFmtId="0" fontId="2" fillId="0" borderId="10" xfId="0" applyFont="1" applyBorder="1"/>
    <xf numFmtId="10" fontId="2" fillId="0" borderId="0" xfId="1" applyNumberFormat="1" applyFont="1" applyBorder="1"/>
    <xf numFmtId="10" fontId="2" fillId="0" borderId="5" xfId="2" applyNumberFormat="1" applyFont="1" applyBorder="1"/>
    <xf numFmtId="10" fontId="2" fillId="0" borderId="0" xfId="0" applyNumberFormat="1" applyFont="1" applyBorder="1"/>
    <xf numFmtId="10" fontId="2" fillId="0" borderId="5" xfId="0" applyNumberFormat="1" applyFont="1" applyBorder="1"/>
    <xf numFmtId="10" fontId="6" fillId="0" borderId="0" xfId="1" applyNumberFormat="1" applyFont="1" applyFill="1" applyBorder="1"/>
    <xf numFmtId="10" fontId="6" fillId="0" borderId="5" xfId="2" applyNumberFormat="1" applyFont="1" applyFill="1" applyBorder="1"/>
    <xf numFmtId="10" fontId="6" fillId="0" borderId="7" xfId="0" applyNumberFormat="1" applyFont="1" applyFill="1" applyBorder="1"/>
    <xf numFmtId="10" fontId="6" fillId="0" borderId="8" xfId="0" applyNumberFormat="1" applyFont="1" applyFill="1" applyBorder="1"/>
    <xf numFmtId="10" fontId="2" fillId="0" borderId="0" xfId="1" applyNumberFormat="1" applyFont="1" applyFill="1" applyBorder="1"/>
    <xf numFmtId="10" fontId="2" fillId="0" borderId="5" xfId="2" applyNumberFormat="1" applyFont="1" applyFill="1" applyBorder="1"/>
    <xf numFmtId="10" fontId="4" fillId="0" borderId="0" xfId="0" applyNumberFormat="1" applyFont="1" applyBorder="1" applyAlignment="1">
      <alignment horizontal="right" vertical="center"/>
    </xf>
    <xf numFmtId="0" fontId="2" fillId="0" borderId="3" xfId="0" applyFont="1" applyFill="1" applyBorder="1" applyAlignment="1">
      <alignment horizontal="right"/>
    </xf>
    <xf numFmtId="164" fontId="2" fillId="0" borderId="0" xfId="2" applyNumberFormat="1" applyFont="1" applyFill="1" applyBorder="1"/>
    <xf numFmtId="0" fontId="6" fillId="0" borderId="3" xfId="0" applyFont="1" applyFill="1" applyBorder="1" applyAlignment="1">
      <alignment horizontal="right"/>
    </xf>
    <xf numFmtId="164" fontId="6" fillId="0" borderId="0" xfId="2" applyNumberFormat="1" applyFont="1" applyFill="1" applyBorder="1"/>
    <xf numFmtId="10" fontId="6" fillId="0" borderId="0" xfId="0" applyNumberFormat="1" applyFont="1" applyFill="1" applyBorder="1"/>
    <xf numFmtId="0" fontId="9" fillId="0" borderId="3" xfId="0" applyFont="1" applyFill="1" applyBorder="1" applyAlignment="1">
      <alignment horizontal="right"/>
    </xf>
    <xf numFmtId="14" fontId="9" fillId="0" borderId="0" xfId="0" applyNumberFormat="1" applyFont="1" applyFill="1" applyBorder="1"/>
    <xf numFmtId="164" fontId="9" fillId="0" borderId="0" xfId="2" applyNumberFormat="1" applyFont="1" applyFill="1" applyBorder="1"/>
    <xf numFmtId="0" fontId="9" fillId="0" borderId="0" xfId="0" applyFont="1" applyFill="1" applyBorder="1"/>
    <xf numFmtId="10" fontId="9" fillId="0" borderId="0" xfId="2" applyNumberFormat="1" applyFont="1" applyFill="1" applyBorder="1"/>
    <xf numFmtId="10" fontId="9" fillId="0" borderId="0" xfId="1" applyNumberFormat="1" applyFont="1" applyFill="1" applyBorder="1"/>
    <xf numFmtId="10" fontId="9" fillId="0" borderId="5" xfId="2" applyNumberFormat="1" applyFont="1" applyFill="1" applyBorder="1"/>
    <xf numFmtId="0" fontId="9" fillId="0" borderId="3" xfId="0" applyFont="1" applyFill="1" applyBorder="1"/>
    <xf numFmtId="164" fontId="9" fillId="0" borderId="0" xfId="0" applyNumberFormat="1" applyFont="1" applyFill="1" applyBorder="1"/>
    <xf numFmtId="10" fontId="8" fillId="0" borderId="0" xfId="1" applyNumberFormat="1" applyFont="1" applyFill="1" applyBorder="1"/>
    <xf numFmtId="10" fontId="8" fillId="0" borderId="5" xfId="2" applyNumberFormat="1" applyFont="1" applyFill="1" applyBorder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2" fillId="0" borderId="0" xfId="0" applyFont="1" applyBorder="1" applyAlignment="1">
      <alignment vertical="top"/>
    </xf>
    <xf numFmtId="0" fontId="10" fillId="0" borderId="1" xfId="0" applyFont="1" applyBorder="1"/>
    <xf numFmtId="0" fontId="10" fillId="0" borderId="9" xfId="0" applyFont="1" applyBorder="1"/>
    <xf numFmtId="0" fontId="11" fillId="0" borderId="1" xfId="0" applyFont="1" applyBorder="1"/>
    <xf numFmtId="0" fontId="12" fillId="0" borderId="0" xfId="0" applyFont="1" applyFill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9"/>
  <sheetViews>
    <sheetView tabSelected="1" view="pageLayout" topLeftCell="I1" zoomScaleNormal="80" workbookViewId="0">
      <selection activeCell="J6" sqref="J6"/>
    </sheetView>
  </sheetViews>
  <sheetFormatPr defaultRowHeight="15" x14ac:dyDescent="0.25"/>
  <cols>
    <col min="1" max="1" width="4.42578125" customWidth="1"/>
    <col min="2" max="2" width="23.7109375" customWidth="1"/>
    <col min="3" max="3" width="16" customWidth="1"/>
    <col min="4" max="4" width="15.85546875" bestFit="1" customWidth="1"/>
    <col min="5" max="5" width="2.85546875" customWidth="1"/>
    <col min="6" max="6" width="11.7109375" customWidth="1"/>
    <col min="7" max="7" width="14.28515625" customWidth="1"/>
    <col min="8" max="8" width="11" customWidth="1"/>
    <col min="10" max="10" width="11.7109375" customWidth="1"/>
    <col min="12" max="12" width="3.28515625" customWidth="1"/>
    <col min="13" max="13" width="15.28515625" customWidth="1"/>
    <col min="14" max="14" width="17.85546875" customWidth="1"/>
  </cols>
  <sheetData>
    <row r="1" spans="2:14" ht="20.25" x14ac:dyDescent="0.3">
      <c r="C1" s="74" t="s">
        <v>0</v>
      </c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2:14" ht="20.25" x14ac:dyDescent="0.3">
      <c r="B2" s="1"/>
      <c r="C2" s="75" t="s">
        <v>52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2:14" ht="20.25" x14ac:dyDescent="0.3">
      <c r="B3" s="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2:14" ht="20.25" x14ac:dyDescent="0.3">
      <c r="B4" s="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2:14" ht="20.25" x14ac:dyDescent="0.3">
      <c r="B5" s="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2:14" ht="20.25" x14ac:dyDescent="0.3">
      <c r="B6" s="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</row>
    <row r="7" spans="2:14" ht="20.25" x14ac:dyDescent="0.3">
      <c r="B7" s="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2:14" ht="16.5" thickBot="1" x14ac:dyDescent="0.3">
      <c r="B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18.75" x14ac:dyDescent="0.3">
      <c r="B9" s="72" t="s">
        <v>1</v>
      </c>
      <c r="C9" s="73"/>
      <c r="D9" s="73"/>
      <c r="E9" s="68"/>
      <c r="F9" s="69"/>
      <c r="G9" s="69" t="s">
        <v>2</v>
      </c>
      <c r="H9" s="69"/>
      <c r="I9" s="69"/>
      <c r="J9" s="69"/>
      <c r="K9" s="69"/>
      <c r="L9" s="70"/>
      <c r="M9" s="78" t="s">
        <v>3</v>
      </c>
      <c r="N9" s="79"/>
    </row>
    <row r="10" spans="2:14" ht="47.25" x14ac:dyDescent="0.25">
      <c r="B10" s="15" t="s">
        <v>4</v>
      </c>
      <c r="C10" s="13" t="s">
        <v>5</v>
      </c>
      <c r="D10" s="14" t="s">
        <v>6</v>
      </c>
      <c r="E10" s="13"/>
      <c r="F10" s="14" t="s">
        <v>7</v>
      </c>
      <c r="G10" s="14" t="s">
        <v>8</v>
      </c>
      <c r="H10" s="14" t="s">
        <v>9</v>
      </c>
      <c r="I10" s="14" t="s">
        <v>10</v>
      </c>
      <c r="J10" s="14" t="s">
        <v>11</v>
      </c>
      <c r="K10" s="14" t="s">
        <v>12</v>
      </c>
      <c r="L10" s="35"/>
      <c r="M10" s="3" t="s">
        <v>13</v>
      </c>
      <c r="N10" s="17" t="s">
        <v>14</v>
      </c>
    </row>
    <row r="11" spans="2:14" ht="31.5" customHeight="1" x14ac:dyDescent="0.25">
      <c r="B11" s="63" t="s">
        <v>51</v>
      </c>
      <c r="C11" s="7">
        <v>38415</v>
      </c>
      <c r="D11" s="8">
        <v>3.9E-2</v>
      </c>
      <c r="E11" s="2"/>
      <c r="F11" s="2"/>
      <c r="G11" s="2"/>
      <c r="H11" s="2"/>
      <c r="I11" s="2"/>
      <c r="J11" s="2"/>
      <c r="K11" s="2"/>
      <c r="L11" s="2"/>
      <c r="M11" s="2"/>
      <c r="N11" s="4"/>
    </row>
    <row r="12" spans="2:14" ht="15.75" x14ac:dyDescent="0.25">
      <c r="B12" s="64" t="s">
        <v>15</v>
      </c>
      <c r="C12" s="7">
        <v>38657</v>
      </c>
      <c r="D12" s="8">
        <v>3.6499999999999998E-2</v>
      </c>
      <c r="E12" s="2"/>
      <c r="F12" s="2"/>
      <c r="G12" s="2"/>
      <c r="H12" s="2"/>
      <c r="I12" s="2"/>
      <c r="J12" s="2"/>
      <c r="K12" s="2"/>
      <c r="L12" s="2"/>
      <c r="M12" s="2"/>
      <c r="N12" s="4"/>
    </row>
    <row r="13" spans="2:14" ht="15.75" x14ac:dyDescent="0.25">
      <c r="B13" s="65" t="s">
        <v>16</v>
      </c>
      <c r="C13" s="7">
        <v>38899</v>
      </c>
      <c r="D13" s="8">
        <v>5.96E-2</v>
      </c>
      <c r="E13" s="2"/>
      <c r="F13" s="2">
        <v>2006</v>
      </c>
      <c r="G13" s="2" t="s">
        <v>17</v>
      </c>
      <c r="H13" s="10">
        <v>8.7800000000000003E-2</v>
      </c>
      <c r="I13" s="10">
        <v>8.4000000000000005E-2</v>
      </c>
      <c r="J13" s="10">
        <v>0.10299999999999999</v>
      </c>
      <c r="K13" s="10">
        <v>0.104</v>
      </c>
      <c r="L13" s="2"/>
      <c r="M13" s="36">
        <f>+H13-I13</f>
        <v>3.7999999999999978E-3</v>
      </c>
      <c r="N13" s="37">
        <f>+J13-K13</f>
        <v>-1.0000000000000009E-3</v>
      </c>
    </row>
    <row r="14" spans="2:14" ht="15.75" x14ac:dyDescent="0.25">
      <c r="B14" s="6"/>
      <c r="C14" s="2"/>
      <c r="D14" s="11"/>
      <c r="E14" s="2"/>
      <c r="F14" s="2"/>
      <c r="G14" s="2"/>
      <c r="H14" s="2"/>
      <c r="I14" s="2"/>
      <c r="J14" s="2"/>
      <c r="K14" s="2"/>
      <c r="L14" s="2"/>
      <c r="M14" s="38"/>
      <c r="N14" s="39"/>
    </row>
    <row r="15" spans="2:14" ht="15.75" x14ac:dyDescent="0.25">
      <c r="B15" s="64" t="s">
        <v>18</v>
      </c>
      <c r="C15" s="7">
        <v>39095</v>
      </c>
      <c r="D15" s="8">
        <v>-1.2999999999999999E-2</v>
      </c>
      <c r="E15" s="2"/>
      <c r="F15" s="2"/>
      <c r="G15" s="2"/>
      <c r="H15" s="2"/>
      <c r="I15" s="2"/>
      <c r="J15" s="2"/>
      <c r="K15" s="2"/>
      <c r="L15" s="2"/>
      <c r="M15" s="38"/>
      <c r="N15" s="39"/>
    </row>
    <row r="16" spans="2:14" ht="15.75" x14ac:dyDescent="0.25">
      <c r="B16" s="66" t="s">
        <v>19</v>
      </c>
      <c r="C16" s="7">
        <v>39303</v>
      </c>
      <c r="D16" s="8">
        <v>3.6700000000000003E-2</v>
      </c>
      <c r="E16" s="2"/>
      <c r="F16" s="2">
        <v>2007</v>
      </c>
      <c r="G16" s="2" t="s">
        <v>20</v>
      </c>
      <c r="H16" s="10">
        <v>8.1299999999999997E-2</v>
      </c>
      <c r="I16" s="10">
        <v>8.4000000000000005E-2</v>
      </c>
      <c r="J16" s="10">
        <v>9.8900000000000002E-2</v>
      </c>
      <c r="K16" s="10">
        <v>0.104</v>
      </c>
      <c r="L16" s="2"/>
      <c r="M16" s="36">
        <f>+H16-I16</f>
        <v>-2.7000000000000079E-3</v>
      </c>
      <c r="N16" s="37">
        <f>+J16-K16</f>
        <v>-5.0999999999999934E-3</v>
      </c>
    </row>
    <row r="17" spans="2:14" ht="15.75" x14ac:dyDescent="0.25">
      <c r="B17" s="6"/>
      <c r="C17" s="2"/>
      <c r="D17" s="11"/>
      <c r="E17" s="2"/>
      <c r="F17" s="2"/>
      <c r="G17" s="2"/>
      <c r="H17" s="2"/>
      <c r="I17" s="2"/>
      <c r="J17" s="2"/>
      <c r="K17" s="2"/>
      <c r="L17" s="2"/>
      <c r="M17" s="38"/>
      <c r="N17" s="39"/>
    </row>
    <row r="18" spans="2:14" ht="15.75" x14ac:dyDescent="0.25">
      <c r="B18" s="64" t="s">
        <v>21</v>
      </c>
      <c r="C18" s="7">
        <v>39753</v>
      </c>
      <c r="D18" s="8">
        <v>7.0900000000000005E-2</v>
      </c>
      <c r="E18" s="2"/>
      <c r="F18" s="2">
        <v>2008</v>
      </c>
      <c r="G18" s="2" t="s">
        <v>22</v>
      </c>
      <c r="H18" s="10">
        <v>6.3899999999999998E-2</v>
      </c>
      <c r="I18" s="10">
        <v>8.2500000000000004E-2</v>
      </c>
      <c r="J18" s="10">
        <v>5.9400000000000001E-2</v>
      </c>
      <c r="K18" s="10">
        <v>0.10150000000000001</v>
      </c>
      <c r="L18" s="2"/>
      <c r="M18" s="36">
        <f t="shared" ref="M18:M20" si="0">+H18-I18</f>
        <v>-1.8600000000000005E-2</v>
      </c>
      <c r="N18" s="37">
        <f t="shared" ref="N18:N20" si="1">+J18-K18</f>
        <v>-4.2100000000000005E-2</v>
      </c>
    </row>
    <row r="19" spans="2:14" ht="15.75" x14ac:dyDescent="0.25">
      <c r="B19" s="6"/>
      <c r="C19" s="7"/>
      <c r="D19" s="8"/>
      <c r="E19" s="2"/>
      <c r="F19" s="2"/>
      <c r="G19" s="2"/>
      <c r="H19" s="10"/>
      <c r="I19" s="10"/>
      <c r="J19" s="10"/>
      <c r="K19" s="10"/>
      <c r="L19" s="2"/>
      <c r="M19" s="36"/>
      <c r="N19" s="37"/>
    </row>
    <row r="20" spans="2:14" ht="15.75" x14ac:dyDescent="0.25">
      <c r="B20" s="6"/>
      <c r="C20" s="2"/>
      <c r="D20" s="11"/>
      <c r="E20" s="2"/>
      <c r="F20" s="2">
        <v>2009</v>
      </c>
      <c r="G20" s="2" t="s">
        <v>23</v>
      </c>
      <c r="H20" s="10">
        <v>6.1100000000000002E-2</v>
      </c>
      <c r="I20" s="10">
        <v>8.2500000000000004E-2</v>
      </c>
      <c r="J20" s="10">
        <v>5.6300000000000003E-2</v>
      </c>
      <c r="K20" s="10">
        <v>0.10150000000000001</v>
      </c>
      <c r="L20" s="2"/>
      <c r="M20" s="36">
        <f t="shared" si="0"/>
        <v>-2.1400000000000002E-2</v>
      </c>
      <c r="N20" s="37">
        <f t="shared" si="1"/>
        <v>-4.5200000000000004E-2</v>
      </c>
    </row>
    <row r="21" spans="2:14" ht="15.75" x14ac:dyDescent="0.25">
      <c r="B21" s="6"/>
      <c r="C21" s="2"/>
      <c r="D21" s="11"/>
      <c r="E21" s="2"/>
      <c r="F21" s="2"/>
      <c r="G21" s="2"/>
      <c r="H21" s="2"/>
      <c r="I21" s="2"/>
      <c r="J21" s="2"/>
      <c r="K21" s="2"/>
      <c r="L21" s="2"/>
      <c r="M21" s="38"/>
      <c r="N21" s="39"/>
    </row>
    <row r="22" spans="2:14" ht="15.75" x14ac:dyDescent="0.25">
      <c r="B22" s="65" t="s">
        <v>24</v>
      </c>
      <c r="C22" s="7">
        <v>40299</v>
      </c>
      <c r="D22" s="8">
        <v>3.6999999999999998E-2</v>
      </c>
      <c r="E22" s="2"/>
      <c r="F22" s="2">
        <v>2010</v>
      </c>
      <c r="G22" s="2" t="s">
        <v>25</v>
      </c>
      <c r="H22" s="10">
        <v>6.0699999999999997E-2</v>
      </c>
      <c r="I22" s="10">
        <v>8.1000000000000003E-2</v>
      </c>
      <c r="J22" s="10">
        <v>5.57E-2</v>
      </c>
      <c r="K22" s="10">
        <v>0.10100000000000001</v>
      </c>
      <c r="L22" s="2"/>
      <c r="M22" s="36">
        <f t="shared" ref="M22:M24" si="2">+H22-I22</f>
        <v>-2.0300000000000006E-2</v>
      </c>
      <c r="N22" s="37">
        <f t="shared" ref="N22:N24" si="3">+J22-K22</f>
        <v>-4.5300000000000007E-2</v>
      </c>
    </row>
    <row r="23" spans="2:14" ht="15.75" x14ac:dyDescent="0.25">
      <c r="B23" s="9"/>
      <c r="C23" s="7"/>
      <c r="D23" s="8"/>
      <c r="E23" s="2"/>
      <c r="F23" s="2"/>
      <c r="G23" s="2"/>
      <c r="H23" s="10"/>
      <c r="I23" s="10"/>
      <c r="J23" s="10"/>
      <c r="K23" s="10"/>
      <c r="L23" s="2"/>
      <c r="M23" s="36"/>
      <c r="N23" s="37"/>
    </row>
    <row r="24" spans="2:14" ht="15.75" x14ac:dyDescent="0.25">
      <c r="B24" s="5"/>
      <c r="C24" s="2"/>
      <c r="D24" s="11"/>
      <c r="E24" s="2"/>
      <c r="F24" s="2">
        <v>2011</v>
      </c>
      <c r="G24" s="2" t="s">
        <v>26</v>
      </c>
      <c r="H24" s="10">
        <v>6.6199999999999995E-2</v>
      </c>
      <c r="I24" s="10">
        <v>8.14E-2</v>
      </c>
      <c r="J24" s="10">
        <v>6.9800000000000001E-2</v>
      </c>
      <c r="K24" s="10">
        <v>0.10100000000000001</v>
      </c>
      <c r="L24" s="2"/>
      <c r="M24" s="36">
        <f t="shared" si="2"/>
        <v>-1.5200000000000005E-2</v>
      </c>
      <c r="N24" s="37">
        <f t="shared" si="3"/>
        <v>-3.1200000000000006E-2</v>
      </c>
    </row>
    <row r="25" spans="2:14" ht="15.75" x14ac:dyDescent="0.25">
      <c r="B25" s="34" t="s">
        <v>39</v>
      </c>
      <c r="C25" s="31">
        <v>41041</v>
      </c>
      <c r="D25" s="32">
        <v>3.2000000000000001E-2</v>
      </c>
      <c r="E25" s="30"/>
      <c r="F25" s="30">
        <v>2012</v>
      </c>
      <c r="G25" s="30" t="s">
        <v>40</v>
      </c>
      <c r="H25" s="33">
        <v>7.1400000000000005E-2</v>
      </c>
      <c r="I25" s="33">
        <v>7.8E-2</v>
      </c>
      <c r="J25" s="33">
        <v>8.1100000000000005E-2</v>
      </c>
      <c r="K25" s="33">
        <v>9.8000000000000004E-2</v>
      </c>
      <c r="L25" s="30"/>
      <c r="M25" s="36">
        <f t="shared" ref="M25" si="4">+H25-I25</f>
        <v>-6.5999999999999948E-3</v>
      </c>
      <c r="N25" s="37">
        <f t="shared" ref="N25" si="5">+J25-K25</f>
        <v>-1.6899999999999998E-2</v>
      </c>
    </row>
    <row r="26" spans="2:14" ht="15.75" x14ac:dyDescent="0.25">
      <c r="B26" s="20"/>
      <c r="C26" s="29"/>
      <c r="D26" s="21"/>
      <c r="E26" s="19"/>
      <c r="F26" s="19"/>
      <c r="G26" s="19"/>
      <c r="H26" s="22"/>
      <c r="I26" s="22"/>
      <c r="J26" s="22"/>
      <c r="K26" s="22"/>
      <c r="L26" s="19"/>
      <c r="M26" s="40"/>
      <c r="N26" s="41"/>
    </row>
    <row r="27" spans="2:14" ht="15.75" x14ac:dyDescent="0.25">
      <c r="B27" s="59" t="s">
        <v>44</v>
      </c>
      <c r="C27" s="53">
        <v>41456</v>
      </c>
      <c r="D27" s="60">
        <v>2.5000000000000001E-2</v>
      </c>
      <c r="E27" s="55"/>
      <c r="F27" s="55"/>
      <c r="G27" s="55"/>
      <c r="H27" s="56"/>
      <c r="I27" s="56"/>
      <c r="J27" s="56"/>
      <c r="K27" s="56"/>
      <c r="L27" s="55"/>
      <c r="M27" s="61"/>
      <c r="N27" s="62"/>
    </row>
    <row r="28" spans="2:14" ht="15.75" x14ac:dyDescent="0.25">
      <c r="B28" s="59" t="s">
        <v>45</v>
      </c>
      <c r="C28" s="53">
        <v>41579</v>
      </c>
      <c r="D28" s="60">
        <v>-5.0000000000000001E-3</v>
      </c>
      <c r="E28" s="55"/>
      <c r="F28" s="55">
        <v>2013</v>
      </c>
      <c r="G28" s="55" t="s">
        <v>46</v>
      </c>
      <c r="H28" s="56">
        <v>7.5600000000000001E-2</v>
      </c>
      <c r="I28" s="56">
        <v>7.7700000000000005E-2</v>
      </c>
      <c r="J28" s="56">
        <v>9.06E-2</v>
      </c>
      <c r="K28" s="56">
        <v>9.8000000000000004E-2</v>
      </c>
      <c r="L28" s="55" t="s">
        <v>49</v>
      </c>
      <c r="M28" s="57">
        <f t="shared" ref="M28" si="6">+H28-I28</f>
        <v>-2.1000000000000046E-3</v>
      </c>
      <c r="N28" s="58">
        <f t="shared" ref="N28" si="7">+J28-K28</f>
        <v>-7.4000000000000038E-3</v>
      </c>
    </row>
    <row r="29" spans="2:14" ht="15.75" x14ac:dyDescent="0.25">
      <c r="B29" s="20"/>
      <c r="C29" s="29"/>
      <c r="D29" s="21"/>
      <c r="E29" s="19"/>
      <c r="F29" s="19"/>
      <c r="G29" s="19"/>
      <c r="H29" s="22"/>
      <c r="I29" s="22"/>
      <c r="J29" s="22"/>
      <c r="K29" s="22"/>
      <c r="L29" s="19"/>
      <c r="M29" s="40"/>
      <c r="N29" s="41"/>
    </row>
    <row r="30" spans="2:14" ht="16.5" thickBot="1" x14ac:dyDescent="0.3">
      <c r="B30" s="23"/>
      <c r="C30" s="24"/>
      <c r="D30" s="24"/>
      <c r="E30" s="25"/>
      <c r="F30" s="25"/>
      <c r="G30" s="27" t="s">
        <v>27</v>
      </c>
      <c r="H30" s="25"/>
      <c r="I30" s="25"/>
      <c r="J30" s="25"/>
      <c r="K30" s="25"/>
      <c r="L30" s="25"/>
      <c r="M30" s="42">
        <f>AVERAGE(M13:M29)</f>
        <v>-1.0387500000000003E-2</v>
      </c>
      <c r="N30" s="43">
        <f>AVERAGE(N13:N29)</f>
        <v>-2.4275000000000005E-2</v>
      </c>
    </row>
    <row r="31" spans="2:14" ht="15.75" x14ac:dyDescent="0.25">
      <c r="B31" s="19"/>
      <c r="C31" s="26"/>
      <c r="D31" s="26"/>
      <c r="E31" s="19"/>
      <c r="F31" s="19"/>
      <c r="G31" s="30"/>
      <c r="H31" s="19"/>
      <c r="I31" s="19"/>
      <c r="J31" s="19"/>
      <c r="K31" s="19"/>
      <c r="L31" s="19"/>
      <c r="M31" s="51"/>
      <c r="N31" s="51"/>
    </row>
    <row r="32" spans="2:14" ht="15.75" x14ac:dyDescent="0.25">
      <c r="B32" s="67" t="s">
        <v>28</v>
      </c>
      <c r="C32" s="67"/>
      <c r="D32" s="67"/>
      <c r="E32" s="67"/>
      <c r="F32" s="67"/>
      <c r="G32" s="30"/>
      <c r="H32" s="19"/>
      <c r="I32" s="19"/>
      <c r="J32" s="19"/>
      <c r="K32" s="19"/>
      <c r="L32" s="19"/>
      <c r="M32" s="51"/>
      <c r="N32" s="51"/>
    </row>
    <row r="33" spans="2:14" ht="15.75" x14ac:dyDescent="0.25">
      <c r="B33" s="1" t="s">
        <v>50</v>
      </c>
      <c r="G33" s="30"/>
      <c r="H33" s="19"/>
      <c r="I33" s="19"/>
      <c r="J33" s="19"/>
      <c r="K33" s="19"/>
      <c r="L33" s="19"/>
      <c r="M33" s="51"/>
      <c r="N33" s="51"/>
    </row>
    <row r="34" spans="2:14" ht="15.75" x14ac:dyDescent="0.25">
      <c r="B34" s="19"/>
      <c r="C34" s="26"/>
      <c r="D34" s="26"/>
      <c r="E34" s="19"/>
      <c r="F34" s="19"/>
      <c r="G34" s="30"/>
      <c r="H34" s="19"/>
      <c r="I34" s="19"/>
      <c r="J34" s="19"/>
      <c r="K34" s="19"/>
      <c r="L34" s="19"/>
      <c r="M34" s="51"/>
      <c r="N34" s="51"/>
    </row>
    <row r="35" spans="2:14" ht="15.75" x14ac:dyDescent="0.25">
      <c r="B35" s="19"/>
      <c r="C35" s="26"/>
      <c r="D35" s="26"/>
      <c r="E35" s="19"/>
      <c r="F35" s="19"/>
      <c r="G35" s="30"/>
      <c r="H35" s="19"/>
      <c r="I35" s="19"/>
      <c r="J35" s="19"/>
      <c r="K35" s="19"/>
      <c r="L35" s="19"/>
      <c r="M35" s="51"/>
      <c r="N35" s="51"/>
    </row>
    <row r="36" spans="2:14" ht="15.75" thickBot="1" x14ac:dyDescent="0.3"/>
    <row r="37" spans="2:14" ht="18.75" x14ac:dyDescent="0.3">
      <c r="B37" s="72" t="s">
        <v>29</v>
      </c>
      <c r="C37" s="73"/>
      <c r="D37" s="73"/>
      <c r="E37" s="68"/>
      <c r="F37" s="68"/>
      <c r="G37" s="68" t="s">
        <v>2</v>
      </c>
      <c r="H37" s="68"/>
      <c r="I37" s="68"/>
      <c r="J37" s="68"/>
      <c r="K37" s="68"/>
      <c r="L37" s="76" t="s">
        <v>3</v>
      </c>
      <c r="M37" s="76"/>
      <c r="N37" s="77"/>
    </row>
    <row r="38" spans="2:14" ht="47.25" x14ac:dyDescent="0.25">
      <c r="B38" s="15" t="s">
        <v>4</v>
      </c>
      <c r="C38" s="13" t="s">
        <v>5</v>
      </c>
      <c r="D38" s="14" t="s">
        <v>6</v>
      </c>
      <c r="E38" s="13"/>
      <c r="F38" s="14" t="s">
        <v>7</v>
      </c>
      <c r="G38" s="14" t="s">
        <v>8</v>
      </c>
      <c r="H38" s="14" t="s">
        <v>9</v>
      </c>
      <c r="I38" s="14" t="s">
        <v>10</v>
      </c>
      <c r="J38" s="14" t="s">
        <v>11</v>
      </c>
      <c r="K38" s="14" t="s">
        <v>12</v>
      </c>
      <c r="L38" s="35"/>
      <c r="M38" s="13" t="s">
        <v>13</v>
      </c>
      <c r="N38" s="18" t="s">
        <v>14</v>
      </c>
    </row>
    <row r="39" spans="2:14" ht="15.75" x14ac:dyDescent="0.25">
      <c r="B39" s="5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"/>
    </row>
    <row r="40" spans="2:14" ht="15.75" x14ac:dyDescent="0.25">
      <c r="B40" s="6" t="s">
        <v>30</v>
      </c>
      <c r="C40" s="7">
        <v>38415</v>
      </c>
      <c r="D40" s="46">
        <v>3.2000000000000001E-2</v>
      </c>
      <c r="E40" s="2"/>
      <c r="F40" s="2">
        <v>2006</v>
      </c>
      <c r="G40" s="2" t="s">
        <v>31</v>
      </c>
      <c r="H40" s="10">
        <v>7.2099999999999997E-2</v>
      </c>
      <c r="I40" s="10">
        <v>8.4000000000000005E-2</v>
      </c>
      <c r="J40" s="10">
        <v>0.10299999999999999</v>
      </c>
      <c r="K40" s="10">
        <v>0.104</v>
      </c>
      <c r="L40" s="2"/>
      <c r="M40" s="36">
        <f t="shared" ref="M40" si="8">+H40-I40</f>
        <v>-1.1900000000000008E-2</v>
      </c>
      <c r="N40" s="37">
        <f t="shared" ref="N40" si="9">+J40-K40</f>
        <v>-1.0000000000000009E-3</v>
      </c>
    </row>
    <row r="41" spans="2:14" ht="15.75" x14ac:dyDescent="0.25">
      <c r="B41" s="6"/>
      <c r="C41" s="2"/>
      <c r="D41" s="2"/>
      <c r="E41" s="2"/>
      <c r="F41" s="2"/>
      <c r="G41" s="2"/>
      <c r="H41" s="2"/>
      <c r="I41" s="2"/>
      <c r="J41" s="2"/>
      <c r="K41" s="2"/>
      <c r="L41" s="2"/>
      <c r="M41" s="38"/>
      <c r="N41" s="39"/>
    </row>
    <row r="42" spans="2:14" ht="15.75" x14ac:dyDescent="0.25">
      <c r="B42" s="6" t="s">
        <v>32</v>
      </c>
      <c r="C42" s="7">
        <v>39095</v>
      </c>
      <c r="D42" s="46">
        <v>3.1E-2</v>
      </c>
      <c r="E42" s="2"/>
      <c r="F42" s="2">
        <v>2007</v>
      </c>
      <c r="G42" s="2" t="s">
        <v>33</v>
      </c>
      <c r="H42" s="10">
        <v>7.3400000000000007E-2</v>
      </c>
      <c r="I42" s="10">
        <v>8.4000000000000005E-2</v>
      </c>
      <c r="J42" s="10">
        <v>9.8900000000000002E-2</v>
      </c>
      <c r="K42" s="10">
        <v>0.104</v>
      </c>
      <c r="L42" s="2"/>
      <c r="M42" s="36">
        <f t="shared" ref="M42" si="10">+H42-I42</f>
        <v>-1.0599999999999998E-2</v>
      </c>
      <c r="N42" s="37">
        <f t="shared" ref="N42" si="11">+J42-K42</f>
        <v>-5.0999999999999934E-3</v>
      </c>
    </row>
    <row r="43" spans="2:14" ht="15.75" x14ac:dyDescent="0.25">
      <c r="B43" s="6"/>
      <c r="C43" s="2"/>
      <c r="D43" s="2"/>
      <c r="E43" s="2"/>
      <c r="F43" s="2"/>
      <c r="G43" s="2"/>
      <c r="H43" s="2"/>
      <c r="I43" s="2"/>
      <c r="J43" s="2"/>
      <c r="K43" s="2"/>
      <c r="L43" s="2"/>
      <c r="M43" s="38"/>
      <c r="N43" s="39"/>
    </row>
    <row r="44" spans="2:14" ht="15.75" x14ac:dyDescent="0.25">
      <c r="B44" s="6" t="s">
        <v>34</v>
      </c>
      <c r="C44" s="7">
        <v>39753</v>
      </c>
      <c r="D44" s="46">
        <v>4.5999999999999999E-2</v>
      </c>
      <c r="E44" s="2"/>
      <c r="F44" s="2">
        <v>2008</v>
      </c>
      <c r="G44" s="2" t="s">
        <v>35</v>
      </c>
      <c r="H44" s="10">
        <v>6.5199999999999994E-2</v>
      </c>
      <c r="I44" s="10">
        <v>8.2500000000000004E-2</v>
      </c>
      <c r="J44" s="10">
        <v>5.9400000000000001E-2</v>
      </c>
      <c r="K44" s="10">
        <v>0.10150000000000001</v>
      </c>
      <c r="L44" s="2"/>
      <c r="M44" s="36">
        <f t="shared" ref="M44:M50" si="12">+H44-I44</f>
        <v>-1.730000000000001E-2</v>
      </c>
      <c r="N44" s="37">
        <f t="shared" ref="N44:N50" si="13">+J44-K44</f>
        <v>-4.2100000000000005E-2</v>
      </c>
    </row>
    <row r="45" spans="2:14" ht="15.75" x14ac:dyDescent="0.25">
      <c r="B45" s="6"/>
      <c r="C45" s="7"/>
      <c r="D45" s="46"/>
      <c r="E45" s="2"/>
      <c r="F45" s="2"/>
      <c r="G45" s="2"/>
      <c r="H45" s="10"/>
      <c r="I45" s="10"/>
      <c r="J45" s="10"/>
      <c r="K45" s="10"/>
      <c r="L45" s="2"/>
      <c r="M45" s="36"/>
      <c r="N45" s="37"/>
    </row>
    <row r="46" spans="2:14" ht="15.75" x14ac:dyDescent="0.25">
      <c r="B46" s="6"/>
      <c r="C46" s="2"/>
      <c r="D46" s="2"/>
      <c r="E46" s="2"/>
      <c r="F46" s="2">
        <v>2009</v>
      </c>
      <c r="G46" s="2" t="s">
        <v>36</v>
      </c>
      <c r="H46" s="10">
        <v>6.0999999999999999E-2</v>
      </c>
      <c r="I46" s="10">
        <v>8.2500000000000004E-2</v>
      </c>
      <c r="J46" s="10">
        <v>5.6300000000000003E-2</v>
      </c>
      <c r="K46" s="10">
        <v>0.10150000000000001</v>
      </c>
      <c r="L46" s="2"/>
      <c r="M46" s="36">
        <f t="shared" si="12"/>
        <v>-2.1500000000000005E-2</v>
      </c>
      <c r="N46" s="37">
        <f t="shared" si="13"/>
        <v>-4.5200000000000004E-2</v>
      </c>
    </row>
    <row r="47" spans="2:14" ht="15.75" x14ac:dyDescent="0.25">
      <c r="B47" s="6"/>
      <c r="C47" s="2"/>
      <c r="D47" s="2"/>
      <c r="E47" s="2"/>
      <c r="F47" s="2"/>
      <c r="G47" s="2"/>
      <c r="H47" s="10"/>
      <c r="I47" s="10"/>
      <c r="J47" s="10"/>
      <c r="K47" s="10"/>
      <c r="L47" s="2"/>
      <c r="M47" s="36"/>
      <c r="N47" s="37"/>
    </row>
    <row r="48" spans="2:14" ht="15.75" x14ac:dyDescent="0.25">
      <c r="B48" s="6" t="s">
        <v>41</v>
      </c>
      <c r="C48" s="7">
        <v>40299</v>
      </c>
      <c r="D48" s="46">
        <v>8.0000000000000002E-3</v>
      </c>
      <c r="E48" s="2"/>
      <c r="F48" s="2">
        <v>2010</v>
      </c>
      <c r="G48" s="2" t="s">
        <v>37</v>
      </c>
      <c r="H48" s="10">
        <v>6.2399999999999997E-2</v>
      </c>
      <c r="I48" s="10">
        <v>8.1000000000000003E-2</v>
      </c>
      <c r="J48" s="10">
        <v>5.57E-2</v>
      </c>
      <c r="K48" s="10">
        <v>0.10100000000000001</v>
      </c>
      <c r="L48" s="2"/>
      <c r="M48" s="36">
        <f t="shared" si="12"/>
        <v>-1.8600000000000005E-2</v>
      </c>
      <c r="N48" s="37">
        <f t="shared" si="13"/>
        <v>-4.5300000000000007E-2</v>
      </c>
    </row>
    <row r="49" spans="2:14" ht="15.75" x14ac:dyDescent="0.25">
      <c r="B49" s="6"/>
      <c r="C49" s="7"/>
      <c r="D49" s="46"/>
      <c r="E49" s="2"/>
      <c r="F49" s="2"/>
      <c r="G49" s="2"/>
      <c r="H49" s="10"/>
      <c r="I49" s="10"/>
      <c r="J49" s="10"/>
      <c r="K49" s="10"/>
      <c r="L49" s="2"/>
      <c r="M49" s="36"/>
      <c r="N49" s="37"/>
    </row>
    <row r="50" spans="2:14" ht="15.75" x14ac:dyDescent="0.25">
      <c r="B50" s="5"/>
      <c r="C50" s="2"/>
      <c r="D50" s="2"/>
      <c r="E50" s="2"/>
      <c r="F50" s="2">
        <v>2011</v>
      </c>
      <c r="G50" s="2" t="s">
        <v>38</v>
      </c>
      <c r="H50" s="10">
        <v>6.7799999999999999E-2</v>
      </c>
      <c r="I50" s="10">
        <v>8.14E-2</v>
      </c>
      <c r="J50" s="10">
        <v>7.2999999999999995E-2</v>
      </c>
      <c r="K50" s="10">
        <v>0.10100000000000001</v>
      </c>
      <c r="L50" s="2"/>
      <c r="M50" s="36">
        <f t="shared" si="12"/>
        <v>-1.3600000000000001E-2</v>
      </c>
      <c r="N50" s="37">
        <f t="shared" si="13"/>
        <v>-2.8000000000000011E-2</v>
      </c>
    </row>
    <row r="51" spans="2:14" ht="15.75" x14ac:dyDescent="0.25">
      <c r="B51" s="5"/>
      <c r="C51" s="2"/>
      <c r="D51" s="2"/>
      <c r="E51" s="2"/>
      <c r="F51" s="2"/>
      <c r="G51" s="2"/>
      <c r="H51" s="10"/>
      <c r="I51" s="10"/>
      <c r="J51" s="10"/>
      <c r="K51" s="10"/>
      <c r="L51" s="2"/>
      <c r="M51" s="36"/>
      <c r="N51" s="37"/>
    </row>
    <row r="52" spans="2:14" ht="15.75" x14ac:dyDescent="0.25">
      <c r="B52" s="47" t="s">
        <v>42</v>
      </c>
      <c r="C52" s="31">
        <v>41041</v>
      </c>
      <c r="D52" s="48">
        <v>1.2999999999999999E-2</v>
      </c>
      <c r="E52" s="30"/>
      <c r="F52" s="30">
        <v>2012</v>
      </c>
      <c r="G52" s="30" t="s">
        <v>43</v>
      </c>
      <c r="H52" s="33">
        <v>7.46E-2</v>
      </c>
      <c r="I52" s="33">
        <v>7.8E-2</v>
      </c>
      <c r="J52" s="33">
        <v>8.7800000000000003E-2</v>
      </c>
      <c r="K52" s="33">
        <v>9.8000000000000004E-2</v>
      </c>
      <c r="L52" s="30"/>
      <c r="M52" s="44">
        <f t="shared" ref="M52" si="14">+H52-I52</f>
        <v>-3.4000000000000002E-3</v>
      </c>
      <c r="N52" s="45">
        <f t="shared" ref="N52" si="15">+J52-K52</f>
        <v>-1.0200000000000001E-2</v>
      </c>
    </row>
    <row r="53" spans="2:14" ht="15.75" x14ac:dyDescent="0.25">
      <c r="B53" s="49"/>
      <c r="C53" s="29"/>
      <c r="D53" s="50"/>
      <c r="E53" s="19"/>
      <c r="F53" s="19"/>
      <c r="G53" s="19"/>
      <c r="H53" s="22"/>
      <c r="I53" s="22"/>
      <c r="J53" s="22"/>
      <c r="K53" s="22"/>
      <c r="L53" s="19"/>
      <c r="M53" s="40"/>
      <c r="N53" s="41"/>
    </row>
    <row r="54" spans="2:14" ht="15.75" x14ac:dyDescent="0.25">
      <c r="B54" s="52" t="s">
        <v>47</v>
      </c>
      <c r="C54" s="53">
        <v>41456</v>
      </c>
      <c r="D54" s="54">
        <v>8.9999999999999993E-3</v>
      </c>
      <c r="E54" s="55"/>
      <c r="F54" s="55">
        <v>2013</v>
      </c>
      <c r="G54" s="55" t="s">
        <v>48</v>
      </c>
      <c r="H54" s="56">
        <v>7.3400000000000007E-2</v>
      </c>
      <c r="I54" s="56">
        <v>7.7700000000000005E-2</v>
      </c>
      <c r="J54" s="56">
        <v>8.6199999999999999E-2</v>
      </c>
      <c r="K54" s="56">
        <v>9.8000000000000004E-2</v>
      </c>
      <c r="L54" s="55" t="s">
        <v>49</v>
      </c>
      <c r="M54" s="57">
        <f t="shared" ref="M54" si="16">+H54-I54</f>
        <v>-4.2999999999999983E-3</v>
      </c>
      <c r="N54" s="58">
        <f t="shared" ref="N54" si="17">+J54-K54</f>
        <v>-1.1800000000000005E-2</v>
      </c>
    </row>
    <row r="55" spans="2:14" ht="15.75" x14ac:dyDescent="0.25">
      <c r="B55" s="20"/>
      <c r="C55" s="19"/>
      <c r="D55" s="19"/>
      <c r="E55" s="19"/>
      <c r="F55" s="19"/>
      <c r="G55" s="19"/>
      <c r="H55" s="22"/>
      <c r="I55" s="22"/>
      <c r="J55" s="22"/>
      <c r="K55" s="22"/>
      <c r="L55" s="19"/>
      <c r="M55" s="40"/>
      <c r="N55" s="41"/>
    </row>
    <row r="56" spans="2:14" ht="16.5" thickBot="1" x14ac:dyDescent="0.3">
      <c r="B56" s="23"/>
      <c r="C56" s="25"/>
      <c r="D56" s="25"/>
      <c r="E56" s="25"/>
      <c r="F56" s="25"/>
      <c r="G56" s="27" t="s">
        <v>27</v>
      </c>
      <c r="H56" s="25"/>
      <c r="I56" s="25"/>
      <c r="J56" s="25"/>
      <c r="K56" s="25"/>
      <c r="L56" s="25"/>
      <c r="M56" s="42">
        <f>AVERAGE(M38:M52)</f>
        <v>-1.3842857142857146E-2</v>
      </c>
      <c r="N56" s="43">
        <f>AVERAGE(N38:N52)</f>
        <v>-2.5271428571428573E-2</v>
      </c>
    </row>
    <row r="57" spans="2:14" x14ac:dyDescent="0.25">
      <c r="B57" s="16"/>
      <c r="C57" s="16"/>
      <c r="D57" s="16"/>
      <c r="E57" s="16"/>
      <c r="F57" s="16"/>
      <c r="G57" s="12"/>
      <c r="H57" s="12"/>
      <c r="I57" s="12"/>
      <c r="J57" s="12"/>
      <c r="K57" s="12"/>
      <c r="L57" s="12"/>
      <c r="M57" s="12"/>
      <c r="N57" s="12"/>
    </row>
    <row r="58" spans="2:14" ht="15.75" x14ac:dyDescent="0.25">
      <c r="B58" s="67" t="s">
        <v>28</v>
      </c>
      <c r="C58" s="67"/>
      <c r="D58" s="67"/>
      <c r="E58" s="67"/>
      <c r="F58" s="67"/>
      <c r="H58" s="28"/>
    </row>
    <row r="59" spans="2:14" ht="15.75" x14ac:dyDescent="0.25">
      <c r="B59" s="1" t="s">
        <v>50</v>
      </c>
    </row>
  </sheetData>
  <mergeCells count="6">
    <mergeCell ref="B9:D9"/>
    <mergeCell ref="B37:D37"/>
    <mergeCell ref="C1:N1"/>
    <mergeCell ref="C2:N2"/>
    <mergeCell ref="L37:N37"/>
    <mergeCell ref="M9:N9"/>
  </mergeCells>
  <pageMargins left="1" right="1" top="1.5" bottom="1" header="1.2" footer="0.55000000000000004"/>
  <pageSetup scale="69" fitToHeight="0" orientation="landscape" r:id="rId1"/>
  <headerFooter>
    <oddHeader>&amp;L&amp;"Times New Roman,Regular"&amp;12Update to Exhibit No. ___ (TES-3) in bold and italics&amp;"-,Regular"&amp;11
&amp;R&amp;"Times New Roman,Regular"&amp;12Exhibit No. ___ (TES-8)
UE-121697, et. al. 
Remand
December 3, 2014</oddHeader>
    <oddFooter>&amp;R&amp;"Times New Roman,Regular"&amp;10Page &amp;P of &amp;N</oddFooter>
  </headerFooter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2014-12-03T22:39:17+00:00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147E09F1-B8C6-46A5-99E9-8124E420FE77}"/>
</file>

<file path=customXml/itemProps2.xml><?xml version="1.0" encoding="utf-8"?>
<ds:datastoreItem xmlns:ds="http://schemas.openxmlformats.org/officeDocument/2006/customXml" ds:itemID="{75D3D2F5-48C8-4AEB-B09C-398608D22B99}"/>
</file>

<file path=customXml/itemProps3.xml><?xml version="1.0" encoding="utf-8"?>
<ds:datastoreItem xmlns:ds="http://schemas.openxmlformats.org/officeDocument/2006/customXml" ds:itemID="{F62D9854-001C-401E-8EDE-6AAEB16693E0}"/>
</file>

<file path=customXml/itemProps4.xml><?xml version="1.0" encoding="utf-8"?>
<ds:datastoreItem xmlns:ds="http://schemas.openxmlformats.org/officeDocument/2006/customXml" ds:itemID="{F1DD7236-22DC-4A19-A61C-049339C353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</dc:title>
  <dc:creator>Thomas Schooley</dc:creator>
  <dc:description/>
  <cp:lastModifiedBy>DeMarco, Betsy (UTC)</cp:lastModifiedBy>
  <cp:lastPrinted>2014-12-02T15:17:42Z</cp:lastPrinted>
  <dcterms:created xsi:type="dcterms:W3CDTF">2013-03-26T23:46:41Z</dcterms:created>
  <dcterms:modified xsi:type="dcterms:W3CDTF">2014-12-03T18:58:39Z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