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kenergy.sharepoint.com/sites/PacifiCorp2021IRPPAC/Shared Documents/2021 CEIP/Filings and compliance/CEIP Biennial Updates/2023 Biennial Update/_Adjudication/PAC Reply Testimony/"/>
    </mc:Choice>
  </mc:AlternateContent>
  <xr:revisionPtr revIDLastSave="5" documentId="13_ncr:1_{E56A0FDB-1107-4F30-9819-6E2D99679882}" xr6:coauthVersionLast="47" xr6:coauthVersionMax="47" xr10:uidLastSave="{2D4EFBAA-FF6E-4168-9088-5367EA244E7B}"/>
  <bookViews>
    <workbookView xWindow="-28920" yWindow="-4575" windowWidth="29040" windowHeight="15840" xr2:uid="{7E9F2824-1154-47AE-88E8-9B39E8F7A355}"/>
  </bookViews>
  <sheets>
    <sheet name="New Renewable Resources" sheetId="1" r:id="rId1"/>
    <sheet name="2023 WIJAM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3" i="1"/>
  <c r="G7" i="1"/>
  <c r="H7" i="1" s="1"/>
  <c r="G5" i="1"/>
  <c r="H6" i="1"/>
  <c r="H8" i="1"/>
  <c r="H9" i="1"/>
  <c r="H10" i="1"/>
  <c r="H11" i="1"/>
  <c r="G11" i="1"/>
  <c r="G10" i="1"/>
  <c r="G9" i="1"/>
  <c r="G8" i="1"/>
  <c r="G6" i="1"/>
  <c r="H5" i="1"/>
</calcChain>
</file>

<file path=xl/sharedStrings.xml><?xml version="1.0" encoding="utf-8"?>
<sst xmlns="http://schemas.openxmlformats.org/spreadsheetml/2006/main" count="38" uniqueCount="33">
  <si>
    <t>Name</t>
  </si>
  <si>
    <t>Primary Fuel</t>
  </si>
  <si>
    <t>Capacity (MW)</t>
  </si>
  <si>
    <t>Commercial Operation Date (COD)</t>
  </si>
  <si>
    <t>Cedar Creek Wind, LLC (PPA)</t>
  </si>
  <si>
    <t>Wind</t>
  </si>
  <si>
    <t>Cedar Springs Wind IV, LLC (PPA)</t>
  </si>
  <si>
    <t>Boswell Springs Wind (PPA)</t>
  </si>
  <si>
    <t>Anticline Wind, LLC (PPA)</t>
  </si>
  <si>
    <t>Rock Creek I Wind (Owned)</t>
  </si>
  <si>
    <t>Rock Creek II Wind (Owned)</t>
  </si>
  <si>
    <t>Green River Solar I / II (PPA)</t>
  </si>
  <si>
    <t>Solar + Battery Storage Capability</t>
  </si>
  <si>
    <t>Source: 210829-PAC-CEIP-Biennial-Rpt-WP-PS1-SC-CETA-Interim-Targets-11-28-23 (C).xlsx</t>
  </si>
  <si>
    <t>Allocation factors for Washington</t>
  </si>
  <si>
    <t>Existing Resources - WCA Coal</t>
  </si>
  <si>
    <t>Existing Resource - WCA Coal to Natural Gas Conv</t>
  </si>
  <si>
    <t>Existing Resources - WCA Gas (includes Chehalis)</t>
  </si>
  <si>
    <t>Other existing (renewables)</t>
  </si>
  <si>
    <t>New resources (non-emitting/renewables)</t>
  </si>
  <si>
    <t>Notes</t>
  </si>
  <si>
    <t>QFs that do not originate in Washington are not allocated to Washington customers in any year</t>
  </si>
  <si>
    <t xml:space="preserve">QFs that originate in Washington are allocated situs (100 percent) to Washington customers </t>
  </si>
  <si>
    <t>Existing emitting resources (coal and natural-gas fired) that are not considered part of the West Control Area (WCA) are not allocated to Washington customers in any year</t>
  </si>
  <si>
    <t>New (proxy) resources are only allocated to Washington customers if considered non-emitting or renewable resource</t>
  </si>
  <si>
    <t>New resources assumed to be incremental to the system solely for compliance with CETA targets are assumed to be allocated situs (100 percent) to Washington customers</t>
  </si>
  <si>
    <t xml:space="preserve">Under WIJAM/2020 Protocol, allocation factors are dynamic, so each resource's allocation factor updates each year </t>
  </si>
  <si>
    <t>Est. Capacity Factor</t>
  </si>
  <si>
    <t>Est. Washington SG Factor</t>
  </si>
  <si>
    <t>Est. Annual Washinton-allocated Energy (MWh)</t>
  </si>
  <si>
    <t>Total new energy by end 2026 (MWh)</t>
  </si>
  <si>
    <t>2023 Washington Retail Sales</t>
  </si>
  <si>
    <t>Source: PacifiCorp's 2024 Annual CEIP Progress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</si>
</sst>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u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1" fillId="0" borderId="0" xfId="0" applyFont="1"/>
    <xf numFmtId="10" fontId="0" fillId="0" borderId="0" xfId="0" applyNumberFormat="1"/>
    <xf numFmtId="10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/>
    </xf>
    <xf numFmtId="0" fontId="9" fillId="0" borderId="0" xfId="0" applyFont="1"/>
    <xf numFmtId="10" fontId="4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 wrapText="1"/>
    </xf>
    <xf numFmtId="10" fontId="4" fillId="0" borderId="4" xfId="0" applyNumberFormat="1" applyFont="1" applyBorder="1" applyAlignment="1">
      <alignment horizontal="center" wrapText="1"/>
    </xf>
    <xf numFmtId="15" fontId="4" fillId="0" borderId="4" xfId="0" applyNumberFormat="1" applyFont="1" applyBorder="1" applyAlignment="1">
      <alignment horizontal="center" wrapText="1"/>
    </xf>
    <xf numFmtId="10" fontId="4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15" fontId="4" fillId="0" borderId="1" xfId="0" applyNumberFormat="1" applyFont="1" applyBorder="1" applyAlignment="1">
      <alignment horizontal="center" wrapText="1"/>
    </xf>
    <xf numFmtId="3" fontId="4" fillId="0" borderId="7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3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45055-E0FA-43BA-B0CA-F0E28A34F7C4}">
  <dimension ref="C3:I15"/>
  <sheetViews>
    <sheetView tabSelected="1" workbookViewId="0">
      <selection activeCell="E18" sqref="E18"/>
    </sheetView>
  </sheetViews>
  <sheetFormatPr defaultRowHeight="14.5" x14ac:dyDescent="0.35"/>
  <cols>
    <col min="3" max="3" width="20.453125" customWidth="1"/>
    <col min="4" max="4" width="15.26953125" customWidth="1"/>
    <col min="5" max="5" width="17.26953125" customWidth="1"/>
    <col min="6" max="6" width="20.1796875" customWidth="1"/>
    <col min="7" max="8" width="20.54296875" customWidth="1"/>
    <col min="9" max="9" width="24.26953125" customWidth="1"/>
  </cols>
  <sheetData>
    <row r="3" spans="3:9" ht="15" thickBot="1" x14ac:dyDescent="0.4"/>
    <row r="4" spans="3:9" ht="23.5" thickBot="1" x14ac:dyDescent="0.4">
      <c r="C4" s="1" t="s">
        <v>0</v>
      </c>
      <c r="D4" s="2" t="s">
        <v>1</v>
      </c>
      <c r="E4" s="2" t="s">
        <v>2</v>
      </c>
      <c r="F4" s="2" t="s">
        <v>27</v>
      </c>
      <c r="G4" s="2" t="s">
        <v>28</v>
      </c>
      <c r="H4" s="2" t="s">
        <v>29</v>
      </c>
      <c r="I4" s="2" t="s">
        <v>3</v>
      </c>
    </row>
    <row r="5" spans="3:9" ht="30.75" customHeight="1" thickBot="1" x14ac:dyDescent="0.4">
      <c r="C5" s="21" t="s">
        <v>4</v>
      </c>
      <c r="D5" s="21" t="s">
        <v>5</v>
      </c>
      <c r="E5" s="21">
        <v>151.80000000000001</v>
      </c>
      <c r="F5" s="20">
        <v>0.26</v>
      </c>
      <c r="G5" s="20">
        <f>'2023 WIJAM'!E14</f>
        <v>7.4991804159918352E-2</v>
      </c>
      <c r="H5" s="22">
        <f>E5*F5*G5*8760</f>
        <v>25927.64237287284</v>
      </c>
      <c r="I5" s="23">
        <v>45372</v>
      </c>
    </row>
    <row r="6" spans="3:9" ht="36" customHeight="1" thickBot="1" x14ac:dyDescent="0.4">
      <c r="C6" s="14" t="s">
        <v>6</v>
      </c>
      <c r="D6" s="15" t="s">
        <v>5</v>
      </c>
      <c r="E6" s="16">
        <v>350.4</v>
      </c>
      <c r="F6" s="17">
        <v>0.32</v>
      </c>
      <c r="G6" s="18">
        <f>'2023 WIJAM'!E11</f>
        <v>7.4991804159918352E-2</v>
      </c>
      <c r="H6" s="24">
        <f t="shared" ref="H6:H11" si="0">E6*F6*G6*8760</f>
        <v>73660.045707547528</v>
      </c>
      <c r="I6" s="19">
        <v>45657</v>
      </c>
    </row>
    <row r="7" spans="3:9" ht="32.5" customHeight="1" thickBot="1" x14ac:dyDescent="0.4">
      <c r="C7" s="14" t="s">
        <v>7</v>
      </c>
      <c r="D7" s="15" t="s">
        <v>5</v>
      </c>
      <c r="E7" s="16">
        <v>320</v>
      </c>
      <c r="F7" s="20">
        <v>0.37</v>
      </c>
      <c r="G7" s="18">
        <f>'2023 WIJAM'!E14</f>
        <v>7.4991804159918352E-2</v>
      </c>
      <c r="H7" s="24">
        <f t="shared" si="0"/>
        <v>77780.299405800761</v>
      </c>
      <c r="I7" s="19">
        <v>45657</v>
      </c>
    </row>
    <row r="8" spans="3:9" ht="31" customHeight="1" thickBot="1" x14ac:dyDescent="0.4">
      <c r="C8" s="14" t="s">
        <v>8</v>
      </c>
      <c r="D8" s="15" t="s">
        <v>5</v>
      </c>
      <c r="E8" s="16">
        <v>100.5</v>
      </c>
      <c r="F8" s="20">
        <v>0.37</v>
      </c>
      <c r="G8" s="18">
        <f>'2023 WIJAM'!E14</f>
        <v>7.4991804159918352E-2</v>
      </c>
      <c r="H8" s="24">
        <f t="shared" si="0"/>
        <v>24427.875282134304</v>
      </c>
      <c r="I8" s="19">
        <v>45657</v>
      </c>
    </row>
    <row r="9" spans="3:9" ht="32.5" customHeight="1" thickBot="1" x14ac:dyDescent="0.4">
      <c r="C9" s="14" t="s">
        <v>9</v>
      </c>
      <c r="D9" s="15" t="s">
        <v>5</v>
      </c>
      <c r="E9" s="16">
        <v>190</v>
      </c>
      <c r="F9" s="20">
        <v>0.37</v>
      </c>
      <c r="G9" s="18">
        <f>'2023 WIJAM'!E14</f>
        <v>7.4991804159918352E-2</v>
      </c>
      <c r="H9" s="24">
        <f t="shared" si="0"/>
        <v>46182.052772194198</v>
      </c>
      <c r="I9" s="19">
        <v>45657</v>
      </c>
    </row>
    <row r="10" spans="3:9" ht="34.5" customHeight="1" thickBot="1" x14ac:dyDescent="0.4">
      <c r="C10" s="14" t="s">
        <v>10</v>
      </c>
      <c r="D10" s="15" t="s">
        <v>5</v>
      </c>
      <c r="E10" s="16">
        <v>400</v>
      </c>
      <c r="F10" s="20">
        <v>0.37</v>
      </c>
      <c r="G10" s="18">
        <f>'2023 WIJAM'!F14</f>
        <v>7.2886386711709855E-2</v>
      </c>
      <c r="H10" s="24">
        <f t="shared" si="0"/>
        <v>94495.742643997597</v>
      </c>
      <c r="I10" s="19">
        <v>45901</v>
      </c>
    </row>
    <row r="11" spans="3:9" ht="36" customHeight="1" thickBot="1" x14ac:dyDescent="0.4">
      <c r="C11" s="14" t="s">
        <v>11</v>
      </c>
      <c r="D11" s="15" t="s">
        <v>12</v>
      </c>
      <c r="E11" s="16">
        <v>400</v>
      </c>
      <c r="F11" s="20">
        <v>0.37</v>
      </c>
      <c r="G11" s="18">
        <f>'2023 WIJAM'!G14</f>
        <v>7.123664771203389E-2</v>
      </c>
      <c r="H11" s="22">
        <f t="shared" si="0"/>
        <v>92356.889025697703</v>
      </c>
      <c r="I11" s="19">
        <v>46173</v>
      </c>
    </row>
    <row r="12" spans="3:9" ht="15" thickBot="1" x14ac:dyDescent="0.4"/>
    <row r="13" spans="3:9" ht="29.5" thickBot="1" x14ac:dyDescent="0.4">
      <c r="G13" s="26" t="s">
        <v>30</v>
      </c>
      <c r="H13" s="27">
        <f>SUM(H5:H10)</f>
        <v>342473.65818454721</v>
      </c>
    </row>
    <row r="14" spans="3:9" ht="29.5" thickBot="1" x14ac:dyDescent="0.4">
      <c r="F14" s="13"/>
      <c r="G14" s="26" t="s">
        <v>31</v>
      </c>
      <c r="H14" s="27">
        <v>3850048</v>
      </c>
      <c r="I14" s="29" t="s">
        <v>32</v>
      </c>
    </row>
    <row r="15" spans="3:9" ht="34.5" customHeight="1" thickBot="1" x14ac:dyDescent="0.4">
      <c r="G15" s="25"/>
      <c r="H15" s="28">
        <f>H13/H14</f>
        <v>8.8953087905539671E-2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284AB-DA1F-4840-8399-26546455154F}">
  <dimension ref="C1:DS25"/>
  <sheetViews>
    <sheetView topLeftCell="A4" workbookViewId="0">
      <selection activeCell="I4" sqref="I4"/>
    </sheetView>
  </sheetViews>
  <sheetFormatPr defaultColWidth="8.7265625" defaultRowHeight="14.5" x14ac:dyDescent="0.35"/>
  <cols>
    <col min="3" max="3" width="43.1796875" customWidth="1"/>
    <col min="4" max="6" width="8.81640625" bestFit="1" customWidth="1"/>
    <col min="7" max="21" width="9.81640625" bestFit="1" customWidth="1"/>
  </cols>
  <sheetData>
    <row r="1" spans="3:23" x14ac:dyDescent="0.35">
      <c r="C1" t="s">
        <v>13</v>
      </c>
    </row>
    <row r="4" spans="3:23" x14ac:dyDescent="0.35">
      <c r="D4" s="3" t="s">
        <v>14</v>
      </c>
    </row>
    <row r="5" spans="3:23" x14ac:dyDescent="0.35">
      <c r="D5" s="3"/>
    </row>
    <row r="7" spans="3:23" x14ac:dyDescent="0.35">
      <c r="D7" s="4">
        <v>2023</v>
      </c>
      <c r="E7" s="4">
        <v>2024</v>
      </c>
      <c r="F7" s="4">
        <v>2025</v>
      </c>
      <c r="G7" s="4">
        <v>2026</v>
      </c>
      <c r="H7" s="4">
        <v>2027</v>
      </c>
      <c r="I7" s="4">
        <v>2028</v>
      </c>
      <c r="J7" s="4">
        <v>2029</v>
      </c>
      <c r="K7" s="4">
        <v>2030</v>
      </c>
      <c r="L7" s="4">
        <v>2031</v>
      </c>
      <c r="M7" s="4">
        <v>2032</v>
      </c>
      <c r="N7" s="4">
        <v>2033</v>
      </c>
      <c r="O7" s="4">
        <v>2034</v>
      </c>
      <c r="P7" s="4">
        <v>2035</v>
      </c>
      <c r="Q7" s="4">
        <v>2036</v>
      </c>
      <c r="R7" s="4">
        <v>2037</v>
      </c>
      <c r="S7" s="4">
        <v>2038</v>
      </c>
      <c r="T7" s="4">
        <v>2039</v>
      </c>
      <c r="U7" s="4">
        <v>2040</v>
      </c>
      <c r="V7" s="4">
        <v>2041</v>
      </c>
      <c r="W7" s="4">
        <v>2042</v>
      </c>
    </row>
    <row r="8" spans="3:23" x14ac:dyDescent="0.35">
      <c r="C8" s="5" t="s">
        <v>15</v>
      </c>
      <c r="D8" s="6">
        <v>0.21530276409076241</v>
      </c>
      <c r="E8" s="7">
        <v>0.1995231541332004</v>
      </c>
      <c r="F8" s="7">
        <v>0.1913386618378401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</row>
    <row r="9" spans="3:23" x14ac:dyDescent="0.35">
      <c r="C9" s="5" t="s">
        <v>16</v>
      </c>
      <c r="D9" s="6">
        <v>0.21530276409076241</v>
      </c>
      <c r="E9" s="6">
        <v>0.1995231541332004</v>
      </c>
      <c r="F9" s="6">
        <v>0.1913386618378401</v>
      </c>
      <c r="G9" s="6">
        <v>0.18755392446079364</v>
      </c>
      <c r="H9" s="6">
        <v>0.17986930879715599</v>
      </c>
      <c r="I9" s="6">
        <v>0.17121329208088898</v>
      </c>
      <c r="J9" s="6">
        <v>0.16735598544213903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</row>
    <row r="10" spans="3:23" x14ac:dyDescent="0.35">
      <c r="C10" s="5" t="s">
        <v>17</v>
      </c>
      <c r="D10" s="6">
        <v>0.21530276409076241</v>
      </c>
      <c r="E10" s="7">
        <v>0.1995231541332004</v>
      </c>
      <c r="F10" s="7">
        <v>0.1913386618378401</v>
      </c>
      <c r="G10" s="7">
        <v>0.18755392446079364</v>
      </c>
      <c r="H10" s="7">
        <v>0.17986930879715599</v>
      </c>
      <c r="I10" s="7">
        <v>0.17121329208088898</v>
      </c>
      <c r="J10" s="7">
        <v>0.16735598544213903</v>
      </c>
      <c r="K10" s="7">
        <v>0.16617398529643473</v>
      </c>
      <c r="L10" s="7">
        <v>0.16159767343565265</v>
      </c>
      <c r="M10" s="7">
        <v>0.16023684733691035</v>
      </c>
      <c r="N10" s="7">
        <v>0.16384112287778418</v>
      </c>
      <c r="O10" s="7">
        <v>0.16296240723669547</v>
      </c>
      <c r="P10" s="7">
        <v>0.16215951272176066</v>
      </c>
      <c r="Q10" s="7">
        <v>0.16229997254328765</v>
      </c>
      <c r="R10" s="7">
        <v>0.16281575384488201</v>
      </c>
      <c r="S10" s="7">
        <v>0.16255941158665643</v>
      </c>
      <c r="T10" s="7">
        <v>0.16245866267414669</v>
      </c>
      <c r="U10" s="7">
        <v>0.16253345016224319</v>
      </c>
      <c r="V10">
        <v>0.16259181956698207</v>
      </c>
      <c r="W10">
        <v>0.16253583599750709</v>
      </c>
    </row>
    <row r="11" spans="3:23" x14ac:dyDescent="0.35">
      <c r="C11" s="5" t="s">
        <v>18</v>
      </c>
      <c r="D11" s="6">
        <v>7.8407467372863124E-2</v>
      </c>
      <c r="E11" s="6">
        <v>7.4991804159918352E-2</v>
      </c>
      <c r="F11" s="6">
        <v>7.2886386711709855E-2</v>
      </c>
      <c r="G11" s="6">
        <v>7.123664771203389E-2</v>
      </c>
      <c r="H11" s="6">
        <v>6.9840534105777161E-2</v>
      </c>
      <c r="I11" s="6">
        <v>6.8491656052514047E-2</v>
      </c>
      <c r="J11" s="6">
        <v>6.736213359901036E-2</v>
      </c>
      <c r="K11" s="6">
        <v>6.6835833188675933E-2</v>
      </c>
      <c r="L11" s="6">
        <v>6.5291649078960692E-2</v>
      </c>
      <c r="M11" s="6">
        <v>6.5168402524163185E-2</v>
      </c>
      <c r="N11" s="6">
        <v>6.6164504597702539E-2</v>
      </c>
      <c r="O11" s="6">
        <v>6.5865097347375584E-2</v>
      </c>
      <c r="P11" s="6">
        <v>6.5622413387050493E-2</v>
      </c>
      <c r="Q11" s="6">
        <v>6.5705104464072961E-2</v>
      </c>
      <c r="R11" s="6">
        <v>6.5839279949050394E-2</v>
      </c>
      <c r="S11" s="6">
        <v>6.5757973786887358E-2</v>
      </c>
      <c r="T11" s="6">
        <v>6.5731192896765295E-2</v>
      </c>
      <c r="U11" s="6">
        <v>6.5758387774194002E-2</v>
      </c>
      <c r="V11">
        <v>6.5771708601724266E-2</v>
      </c>
      <c r="W11">
        <v>6.5754815764892727E-2</v>
      </c>
    </row>
    <row r="13" spans="3:23" x14ac:dyDescent="0.35">
      <c r="D13" s="4">
        <v>2023</v>
      </c>
      <c r="E13" s="4">
        <v>2024</v>
      </c>
      <c r="F13" s="4">
        <v>2025</v>
      </c>
      <c r="G13" s="4">
        <v>2026</v>
      </c>
      <c r="H13" s="4">
        <v>2027</v>
      </c>
      <c r="I13" s="4">
        <v>2028</v>
      </c>
      <c r="J13" s="4">
        <v>2029</v>
      </c>
      <c r="K13" s="4">
        <v>2030</v>
      </c>
      <c r="L13" s="4">
        <v>2031</v>
      </c>
      <c r="M13" s="4">
        <v>2032</v>
      </c>
      <c r="N13" s="4">
        <v>2033</v>
      </c>
      <c r="O13" s="4">
        <v>2034</v>
      </c>
      <c r="P13" s="4">
        <v>2035</v>
      </c>
      <c r="Q13" s="4">
        <v>2036</v>
      </c>
      <c r="R13" s="4">
        <v>2037</v>
      </c>
      <c r="S13" s="4">
        <v>2038</v>
      </c>
      <c r="T13" s="4">
        <v>2039</v>
      </c>
      <c r="U13" s="4">
        <v>2040</v>
      </c>
    </row>
    <row r="14" spans="3:23" x14ac:dyDescent="0.35">
      <c r="C14" s="4" t="s">
        <v>19</v>
      </c>
      <c r="D14" s="7">
        <v>7.8407467372863124E-2</v>
      </c>
      <c r="E14" s="7">
        <v>7.4991804159918352E-2</v>
      </c>
      <c r="F14" s="7">
        <v>7.2886386711709855E-2</v>
      </c>
      <c r="G14" s="7">
        <v>7.123664771203389E-2</v>
      </c>
      <c r="H14" s="7">
        <v>6.9840534105777161E-2</v>
      </c>
      <c r="I14" s="7">
        <v>6.8491656052514047E-2</v>
      </c>
      <c r="J14" s="7">
        <v>6.736213359901036E-2</v>
      </c>
      <c r="K14" s="7">
        <v>6.6835833188675933E-2</v>
      </c>
      <c r="L14" s="7">
        <v>6.5291649078960692E-2</v>
      </c>
      <c r="M14" s="7">
        <v>6.5168402524163185E-2</v>
      </c>
      <c r="N14" s="7">
        <v>6.6164504597702539E-2</v>
      </c>
      <c r="O14" s="7">
        <v>6.5865097347375584E-2</v>
      </c>
      <c r="P14" s="7">
        <v>6.5622413387050493E-2</v>
      </c>
      <c r="Q14" s="7">
        <v>6.5705104464072961E-2</v>
      </c>
      <c r="R14" s="7">
        <v>6.5839279949050394E-2</v>
      </c>
      <c r="S14" s="7">
        <v>6.5757973786887358E-2</v>
      </c>
      <c r="T14" s="7">
        <v>6.5731192896765295E-2</v>
      </c>
      <c r="U14" s="7">
        <v>6.5758387774194002E-2</v>
      </c>
      <c r="V14">
        <v>6.5771708601724266E-2</v>
      </c>
      <c r="W14">
        <v>6.5754815764892727E-2</v>
      </c>
    </row>
    <row r="18" spans="3:123" x14ac:dyDescent="0.35">
      <c r="C18" s="8" t="s">
        <v>20</v>
      </c>
    </row>
    <row r="19" spans="3:123" x14ac:dyDescent="0.35">
      <c r="C19" t="s">
        <v>21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</row>
    <row r="20" spans="3:123" x14ac:dyDescent="0.35">
      <c r="C20" t="s">
        <v>22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</row>
    <row r="21" spans="3:123" x14ac:dyDescent="0.35">
      <c r="C21" t="s">
        <v>23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</row>
    <row r="22" spans="3:123" x14ac:dyDescent="0.35">
      <c r="C22" t="s">
        <v>24</v>
      </c>
    </row>
    <row r="23" spans="3:123" x14ac:dyDescent="0.35">
      <c r="C23" t="s">
        <v>25</v>
      </c>
    </row>
    <row r="25" spans="3:123" x14ac:dyDescent="0.35">
      <c r="C25" s="12" t="s">
        <v>26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Testimony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140</IndustryCode>
    <CaseStatus xmlns="dc463f71-b30c-4ab2-9473-d307f9d35888">Formal</CaseStatus>
    <OpenedDate xmlns="dc463f71-b30c-4ab2-9473-d307f9d35888">2021-11-01T07:00:00+00:00</OpenedDate>
    <SignificantOrder xmlns="dc463f71-b30c-4ab2-9473-d307f9d35888">false</SignificantOrder>
    <Date1 xmlns="dc463f71-b30c-4ab2-9473-d307f9d35888">2024-09-13T07:00:00+00:00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210829</DocketNumber>
    <DelegatedOrder xmlns="dc463f71-b30c-4ab2-9473-d307f9d35888">false</Delegated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EC72E5D22E394D4DB7434C6DBCF5FAC0" ma:contentTypeVersion="44" ma:contentTypeDescription="" ma:contentTypeScope="" ma:versionID="f7bccf6ad2485618662af5cc389d7f2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1488947F-2FF6-49D0-877E-7334F5EB8D0D}">
  <ds:schemaRefs>
    <ds:schemaRef ds:uri="http://purl.org/dc/terms/"/>
    <ds:schemaRef ds:uri="http://schemas.microsoft.com/office/2006/documentManagement/types"/>
    <ds:schemaRef ds:uri="http://purl.org/dc/dcmitype/"/>
    <ds:schemaRef ds:uri="cec260c6-6af1-4e97-a36a-2eb380e96cc7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07dc15b-cc4e-4ae1-8d5f-44b8621330ae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1E82F38-1C92-4D1F-8593-74C05DE59B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5E3275-9AF6-4FDC-8F0C-A7FD77134E7C}"/>
</file>

<file path=customXml/itemProps4.xml><?xml version="1.0" encoding="utf-8"?>
<ds:datastoreItem xmlns:ds="http://schemas.openxmlformats.org/officeDocument/2006/customXml" ds:itemID="{7AEBD66A-FB57-470C-9FCF-9EDF775E8E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Renewable Resources</vt:lpstr>
      <vt:lpstr>2023 WIJAM</vt:lpstr>
    </vt:vector>
  </TitlesOfParts>
  <Company>BHE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Ghosh, Rohini (PacifiCorp)</dc:creator>
  <cp:lastModifiedBy>Ghosh, Rohini (PacifiCorp)</cp:lastModifiedBy>
  <dcterms:created xsi:type="dcterms:W3CDTF">2024-09-08T23:02:38Z</dcterms:created>
  <dcterms:modified xsi:type="dcterms:W3CDTF">2024-09-12T16:52:50Z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0x0101006E56B4D1795A2E4DB2F0B01679ED314A00EC72E5D22E394D4DB7434C6DBCF5FAC0</vt:lpwstr>
  </property>
  <property fmtid="{D5CDD505-2E9C-101B-9397-08002B2CF9AE}" pid="3" name="_docset_NoMedatataSyncRequired">
    <vt:lpwstr>False</vt:lpwstr>
  </property>
</Properties>
</file>