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4865" windowHeight="7815"/>
  </bookViews>
  <sheets>
    <sheet name="4.7" sheetId="1" r:id="rId1"/>
    <sheet name="4.7.1" sheetId="2" r:id="rId2"/>
    <sheet name="4.7.2" sheetId="3" r:id="rId3"/>
  </sheets>
  <externalReferences>
    <externalReference r:id="rId4"/>
  </externalReferences>
  <definedNames>
    <definedName name="__123Graph_A" localSheetId="2" hidden="1">[1]Inputs!#REF!</definedName>
    <definedName name="__123Graph_A" hidden="1">[1]Inputs!#REF!</definedName>
    <definedName name="__123Graph_B" localSheetId="2" hidden="1">[1]Inputs!#REF!</definedName>
    <definedName name="__123Graph_B" hidden="1">[1]Inputs!#REF!</definedName>
    <definedName name="__123Graph_D" localSheetId="2" hidden="1">[1]Inputs!#REF!</definedName>
    <definedName name="__123Graph_D" hidden="1">[1]Inputs!#REF!</definedName>
    <definedName name="a" hidden="1">#REF!</definedName>
    <definedName name="_xlnm.Print_Area" localSheetId="0">'4.7'!$A$1:$J$46</definedName>
    <definedName name="_xlnm.Print_Area" localSheetId="1">'4.7.1'!$A$1:$F$28</definedName>
    <definedName name="_xlnm.Print_Area" localSheetId="2">'4.7.2'!$A$1:$H$12</definedName>
    <definedName name="_xlnm.Print_Titles" localSheetId="2">'4.7.2'!$4:$4</definedName>
    <definedName name="SAPBEXrevision" hidden="1">0</definedName>
    <definedName name="SAPBEXsysID" hidden="1">"BWP"</definedName>
    <definedName name="SAPBEXwbID" hidden="1">"45FIHJWMI3GHFVKWLVCY66MTN"</definedName>
    <definedName name="y" hidden="1">#REF!</definedName>
    <definedName name="z" hidden="1">#REF!</definedName>
  </definedNames>
  <calcPr calcId="145621" calcMode="manual" iterate="1"/>
</workbook>
</file>

<file path=xl/calcChain.xml><?xml version="1.0" encoding="utf-8"?>
<calcChain xmlns="http://schemas.openxmlformats.org/spreadsheetml/2006/main">
  <c r="A3" i="3" l="1"/>
  <c r="E27" i="2"/>
  <c r="E15" i="2"/>
  <c r="B3" i="2"/>
  <c r="B2" i="2"/>
  <c r="A2" i="3" s="1"/>
  <c r="B1" i="2"/>
  <c r="A1" i="3" s="1"/>
  <c r="F29" i="1"/>
  <c r="I29" i="1" s="1"/>
  <c r="F28" i="1"/>
  <c r="I28" i="1" s="1"/>
  <c r="G23" i="1"/>
  <c r="F23" i="1"/>
  <c r="I23" i="1" s="1"/>
  <c r="G22" i="1"/>
  <c r="F22" i="1"/>
  <c r="I22" i="1" s="1"/>
  <c r="G21" i="1"/>
  <c r="F21" i="1"/>
  <c r="I21" i="1" s="1"/>
  <c r="G20" i="1"/>
  <c r="F20" i="1"/>
  <c r="I20" i="1" s="1"/>
  <c r="G19" i="1"/>
  <c r="F19" i="1"/>
  <c r="I19" i="1" s="1"/>
  <c r="G18" i="1"/>
  <c r="F18" i="1"/>
  <c r="F24" i="1" s="1"/>
  <c r="I14" i="1"/>
  <c r="F14" i="1"/>
  <c r="I13" i="1"/>
  <c r="F13" i="1"/>
  <c r="I12" i="1"/>
  <c r="F12" i="1"/>
  <c r="I11" i="1"/>
  <c r="F11" i="1"/>
  <c r="I10" i="1"/>
  <c r="F10" i="1"/>
  <c r="I9" i="1"/>
  <c r="I15" i="1" s="1"/>
  <c r="F9" i="1"/>
  <c r="F15" i="1" s="1"/>
  <c r="I18" i="1" l="1"/>
  <c r="I24" i="1" s="1"/>
</calcChain>
</file>

<file path=xl/sharedStrings.xml><?xml version="1.0" encoding="utf-8"?>
<sst xmlns="http://schemas.openxmlformats.org/spreadsheetml/2006/main" count="102" uniqueCount="63">
  <si>
    <t>PacifiCorp</t>
  </si>
  <si>
    <t>Page</t>
  </si>
  <si>
    <t>TOTAL</t>
  </si>
  <si>
    <t>ALL STATES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</si>
  <si>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</si>
  <si>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</si>
  <si>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</si>
  <si>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</si>
  <si>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</si>
  <si>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</si>
  <si>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</si>
  <si>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Revenue:</t>
  </si>
  <si>
    <t>Remove DSM Revenue</t>
  </si>
  <si>
    <t>CA</t>
  </si>
  <si>
    <t>IDU</t>
  </si>
  <si>
    <t>OR</t>
  </si>
  <si>
    <t>UT</t>
  </si>
  <si>
    <t>WA</t>
  </si>
  <si>
    <t>WY</t>
  </si>
  <si>
    <t>Adjustment to Expense:</t>
  </si>
  <si>
    <t>Remove DSM Amortization Expense</t>
  </si>
  <si>
    <t>Adjustment to Tax:</t>
  </si>
  <si>
    <t>Schedule M Adjustment</t>
  </si>
  <si>
    <t>SCHMAT</t>
  </si>
  <si>
    <t>SO</t>
  </si>
  <si>
    <t>SCHMDT</t>
  </si>
  <si>
    <t>Description of Adjustment:</t>
  </si>
  <si>
    <t xml:space="preserve">This restating adjustment removes July 2011 through December 2011 revenues and July 2011 through June 2012 expenses associated with the Company's Demand-side Management (DSM) programs. The January 2012 through June 2012 revenues are removed through the revenue adjustments. DSM program costs are recovered in each state through separate tariff riders.
</t>
  </si>
  <si>
    <t>SAP Unadjusted July 2011 - June 2012</t>
  </si>
  <si>
    <t>Remove DSM Revenue:</t>
  </si>
  <si>
    <t>FERC Account</t>
  </si>
  <si>
    <t>Description</t>
  </si>
  <si>
    <t>Allocation</t>
  </si>
  <si>
    <t>Unadjusted Actuals</t>
  </si>
  <si>
    <t xml:space="preserve">DSM Revenue - CA </t>
  </si>
  <si>
    <t xml:space="preserve">DSM Revenue - ID </t>
  </si>
  <si>
    <t xml:space="preserve">DSM Revenue - OR </t>
  </si>
  <si>
    <t>DSM Revenue - UT</t>
  </si>
  <si>
    <t>DSM Revenue - WA</t>
  </si>
  <si>
    <t>DSM Revenue - WY</t>
  </si>
  <si>
    <t>Remove DSM Amortization Expense:</t>
  </si>
  <si>
    <t>Actual Tax Results</t>
  </si>
  <si>
    <t>430100</t>
  </si>
  <si>
    <t>Customer Service / Weatherization</t>
  </si>
  <si>
    <t>705265</t>
  </si>
  <si>
    <t>Reg Liab - OR Energy Conservation Charge</t>
  </si>
  <si>
    <t>Washington General Rate Case - June 2012</t>
  </si>
  <si>
    <t>DSM Revenue &amp; Expense Removal</t>
  </si>
  <si>
    <t>WYP</t>
  </si>
  <si>
    <t>CA DSM AMORT-SBC/ECC</t>
  </si>
  <si>
    <t>IDU DSM AMORT-SBC/ECC</t>
  </si>
  <si>
    <t>OR DSM AMORT-SBC/ECC</t>
  </si>
  <si>
    <t>UT DSM AMORT-SBC/ECC</t>
  </si>
  <si>
    <t>WA DSM AMORT-SBC/ECC</t>
  </si>
  <si>
    <t>WYP DSM AMORT-SBC/ECC</t>
  </si>
  <si>
    <t>SAP Account</t>
  </si>
  <si>
    <t>Factor</t>
  </si>
  <si>
    <t>Amount</t>
  </si>
  <si>
    <t>Page 4.7.1</t>
  </si>
  <si>
    <t>Ref. 4.7</t>
  </si>
  <si>
    <t>4.7.1</t>
  </si>
  <si>
    <t>4.7.2</t>
  </si>
  <si>
    <t>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</si>
</sst>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2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 MT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5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7">
    <xf numFmtId="0" fontId="0" fillId="0" borderId="0"/>
    <xf numFmtId="0" fontId="2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" fontId="8" fillId="0" borderId="4" applyNumberFormat="0" applyProtection="0">
      <alignment horizontal="left" vertical="center" indent="1"/>
    </xf>
    <xf numFmtId="41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9" fillId="0" borderId="0"/>
    <xf numFmtId="0" fontId="1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9" fontId="9" fillId="0" borderId="0" applyFont="0" applyFill="0" applyBorder="0" applyAlignment="0" applyProtection="0"/>
    <xf numFmtId="4" fontId="13" fillId="5" borderId="4" applyNumberFormat="0" applyProtection="0">
      <alignment vertical="center"/>
    </xf>
    <xf numFmtId="4" fontId="13" fillId="5" borderId="4" applyNumberFormat="0" applyProtection="0">
      <alignment vertical="center"/>
    </xf>
    <xf numFmtId="4" fontId="14" fillId="6" borderId="4" applyNumberFormat="0" applyProtection="0">
      <alignment vertical="center"/>
    </xf>
    <xf numFmtId="4" fontId="14" fillId="6" borderId="4" applyNumberFormat="0" applyProtection="0">
      <alignment vertical="center"/>
    </xf>
    <xf numFmtId="4" fontId="13" fillId="6" borderId="4" applyNumberFormat="0" applyProtection="0">
      <alignment horizontal="left" vertical="center" indent="1"/>
    </xf>
    <xf numFmtId="4" fontId="13" fillId="6" borderId="4" applyNumberFormat="0" applyProtection="0">
      <alignment horizontal="left" vertical="center" indent="1"/>
    </xf>
    <xf numFmtId="0" fontId="13" fillId="6" borderId="4" applyNumberFormat="0" applyProtection="0">
      <alignment horizontal="left" vertical="top" indent="1"/>
    </xf>
    <xf numFmtId="0" fontId="13" fillId="6" borderId="4" applyNumberFormat="0" applyProtection="0">
      <alignment horizontal="left" vertical="top" indent="1"/>
    </xf>
    <xf numFmtId="4" fontId="13" fillId="7" borderId="4" applyNumberFormat="0" applyProtection="0"/>
    <xf numFmtId="4" fontId="13" fillId="7" borderId="4" applyNumberFormat="0" applyProtection="0"/>
    <xf numFmtId="4" fontId="8" fillId="8" borderId="4" applyNumberFormat="0" applyProtection="0">
      <alignment horizontal="right" vertical="center"/>
    </xf>
    <xf numFmtId="4" fontId="8" fillId="8" borderId="4" applyNumberFormat="0" applyProtection="0">
      <alignment horizontal="right" vertical="center"/>
    </xf>
    <xf numFmtId="4" fontId="8" fillId="9" borderId="4" applyNumberFormat="0" applyProtection="0">
      <alignment horizontal="right" vertical="center"/>
    </xf>
    <xf numFmtId="4" fontId="8" fillId="9" borderId="4" applyNumberFormat="0" applyProtection="0">
      <alignment horizontal="right" vertical="center"/>
    </xf>
    <xf numFmtId="4" fontId="8" fillId="10" borderId="4" applyNumberFormat="0" applyProtection="0">
      <alignment horizontal="right" vertical="center"/>
    </xf>
    <xf numFmtId="4" fontId="8" fillId="10" borderId="4" applyNumberFormat="0" applyProtection="0">
      <alignment horizontal="right" vertical="center"/>
    </xf>
    <xf numFmtId="4" fontId="8" fillId="11" borderId="4" applyNumberFormat="0" applyProtection="0">
      <alignment horizontal="right" vertical="center"/>
    </xf>
    <xf numFmtId="4" fontId="8" fillId="11" borderId="4" applyNumberFormat="0" applyProtection="0">
      <alignment horizontal="right" vertical="center"/>
    </xf>
    <xf numFmtId="4" fontId="8" fillId="12" borderId="4" applyNumberFormat="0" applyProtection="0">
      <alignment horizontal="right" vertical="center"/>
    </xf>
    <xf numFmtId="4" fontId="8" fillId="12" borderId="4" applyNumberFormat="0" applyProtection="0">
      <alignment horizontal="right" vertical="center"/>
    </xf>
    <xf numFmtId="4" fontId="8" fillId="13" borderId="4" applyNumberFormat="0" applyProtection="0">
      <alignment horizontal="right" vertical="center"/>
    </xf>
    <xf numFmtId="4" fontId="8" fillId="13" borderId="4" applyNumberFormat="0" applyProtection="0">
      <alignment horizontal="right" vertical="center"/>
    </xf>
    <xf numFmtId="4" fontId="8" fillId="14" borderId="4" applyNumberFormat="0" applyProtection="0">
      <alignment horizontal="right" vertical="center"/>
    </xf>
    <xf numFmtId="4" fontId="8" fillId="14" borderId="4" applyNumberFormat="0" applyProtection="0">
      <alignment horizontal="right" vertical="center"/>
    </xf>
    <xf numFmtId="4" fontId="8" fillId="15" borderId="4" applyNumberFormat="0" applyProtection="0">
      <alignment horizontal="right" vertical="center"/>
    </xf>
    <xf numFmtId="4" fontId="8" fillId="15" borderId="4" applyNumberFormat="0" applyProtection="0">
      <alignment horizontal="right" vertical="center"/>
    </xf>
    <xf numFmtId="4" fontId="8" fillId="16" borderId="4" applyNumberFormat="0" applyProtection="0">
      <alignment horizontal="right" vertical="center"/>
    </xf>
    <xf numFmtId="4" fontId="8" fillId="16" borderId="4" applyNumberFormat="0" applyProtection="0">
      <alignment horizontal="right" vertical="center"/>
    </xf>
    <xf numFmtId="4" fontId="13" fillId="17" borderId="5" applyNumberFormat="0" applyProtection="0">
      <alignment horizontal="left" vertical="center" indent="1"/>
    </xf>
    <xf numFmtId="4" fontId="8" fillId="18" borderId="0" applyNumberFormat="0" applyProtection="0">
      <alignment horizontal="left" indent="1"/>
    </xf>
    <xf numFmtId="4" fontId="15" fillId="19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4" fontId="8" fillId="20" borderId="4" applyNumberFormat="0" applyProtection="0">
      <alignment horizontal="right" vertical="center"/>
    </xf>
    <xf numFmtId="4" fontId="8" fillId="20" borderId="4" applyNumberFormat="0" applyProtection="0">
      <alignment horizontal="right" vertical="center"/>
    </xf>
    <xf numFmtId="4" fontId="16" fillId="21" borderId="0" applyNumberFormat="0" applyProtection="0">
      <alignment horizontal="left" indent="1"/>
    </xf>
    <xf numFmtId="4" fontId="16" fillId="21" borderId="0" applyNumberFormat="0" applyProtection="0">
      <alignment horizontal="left" indent="1"/>
    </xf>
    <xf numFmtId="4" fontId="16" fillId="21" borderId="0" applyNumberFormat="0" applyProtection="0">
      <alignment horizontal="left" indent="1"/>
    </xf>
    <xf numFmtId="4" fontId="16" fillId="21" borderId="0" applyNumberFormat="0" applyProtection="0">
      <alignment horizontal="left" indent="1"/>
    </xf>
    <xf numFmtId="4" fontId="16" fillId="21" borderId="0" applyNumberFormat="0" applyProtection="0">
      <alignment horizontal="left" indent="1"/>
    </xf>
    <xf numFmtId="4" fontId="16" fillId="21" borderId="0" applyNumberFormat="0" applyProtection="0">
      <alignment horizontal="left" indent="1"/>
    </xf>
    <xf numFmtId="4" fontId="17" fillId="22" borderId="0" applyNumberFormat="0" applyProtection="0"/>
    <xf numFmtId="4" fontId="17" fillId="22" borderId="0" applyNumberFormat="0" applyProtection="0"/>
    <xf numFmtId="4" fontId="17" fillId="22" borderId="0" applyNumberFormat="0" applyProtection="0"/>
    <xf numFmtId="4" fontId="17" fillId="22" borderId="0" applyNumberFormat="0" applyProtection="0"/>
    <xf numFmtId="4" fontId="17" fillId="22" borderId="0" applyNumberFormat="0" applyProtection="0"/>
    <xf numFmtId="4" fontId="17" fillId="22" borderId="0" applyNumberFormat="0" applyProtection="0"/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top" indent="1"/>
    </xf>
    <xf numFmtId="0" fontId="2" fillId="19" borderId="4" applyNumberFormat="0" applyProtection="0">
      <alignment horizontal="left" vertical="top" indent="1"/>
    </xf>
    <xf numFmtId="0" fontId="2" fillId="19" borderId="4" applyNumberFormat="0" applyProtection="0">
      <alignment horizontal="left" vertical="top" indent="1"/>
    </xf>
    <xf numFmtId="0" fontId="2" fillId="19" borderId="4" applyNumberFormat="0" applyProtection="0">
      <alignment horizontal="left" vertical="top" indent="1"/>
    </xf>
    <xf numFmtId="0" fontId="2" fillId="19" borderId="4" applyNumberFormat="0" applyProtection="0">
      <alignment horizontal="left" vertical="top" indent="1"/>
    </xf>
    <xf numFmtId="0" fontId="2" fillId="19" borderId="4" applyNumberFormat="0" applyProtection="0">
      <alignment horizontal="left" vertical="top" indent="1"/>
    </xf>
    <xf numFmtId="0" fontId="2" fillId="19" borderId="4" applyNumberFormat="0" applyProtection="0">
      <alignment horizontal="left" vertical="top" indent="1"/>
    </xf>
    <xf numFmtId="0" fontId="2" fillId="7" borderId="4" applyNumberFormat="0" applyProtection="0">
      <alignment horizontal="left" vertical="center" indent="1"/>
    </xf>
    <xf numFmtId="0" fontId="2" fillId="7" borderId="4" applyNumberFormat="0" applyProtection="0">
      <alignment horizontal="left" vertical="center" indent="1"/>
    </xf>
    <xf numFmtId="0" fontId="2" fillId="7" borderId="4" applyNumberFormat="0" applyProtection="0">
      <alignment horizontal="left" vertical="center" indent="1"/>
    </xf>
    <xf numFmtId="0" fontId="2" fillId="7" borderId="4" applyNumberFormat="0" applyProtection="0">
      <alignment horizontal="left" vertical="center" indent="1"/>
    </xf>
    <xf numFmtId="0" fontId="2" fillId="7" borderId="4" applyNumberFormat="0" applyProtection="0">
      <alignment horizontal="left" vertical="center" indent="1"/>
    </xf>
    <xf numFmtId="0" fontId="2" fillId="7" borderId="4" applyNumberFormat="0" applyProtection="0">
      <alignment horizontal="left" vertical="center" indent="1"/>
    </xf>
    <xf numFmtId="0" fontId="2" fillId="7" borderId="4" applyNumberFormat="0" applyProtection="0">
      <alignment horizontal="left" vertical="center" indent="1"/>
    </xf>
    <xf numFmtId="0" fontId="2" fillId="7" borderId="4" applyNumberFormat="0" applyProtection="0">
      <alignment horizontal="left" vertical="top" indent="1"/>
    </xf>
    <xf numFmtId="0" fontId="2" fillId="7" borderId="4" applyNumberFormat="0" applyProtection="0">
      <alignment horizontal="left" vertical="top" indent="1"/>
    </xf>
    <xf numFmtId="0" fontId="2" fillId="7" borderId="4" applyNumberFormat="0" applyProtection="0">
      <alignment horizontal="left" vertical="top" indent="1"/>
    </xf>
    <xf numFmtId="0" fontId="2" fillId="7" borderId="4" applyNumberFormat="0" applyProtection="0">
      <alignment horizontal="left" vertical="top" indent="1"/>
    </xf>
    <xf numFmtId="0" fontId="2" fillId="7" borderId="4" applyNumberFormat="0" applyProtection="0">
      <alignment horizontal="left" vertical="top" indent="1"/>
    </xf>
    <xf numFmtId="0" fontId="2" fillId="7" borderId="4" applyNumberFormat="0" applyProtection="0">
      <alignment horizontal="left" vertical="top" indent="1"/>
    </xf>
    <xf numFmtId="0" fontId="2" fillId="7" borderId="4" applyNumberFormat="0" applyProtection="0">
      <alignment horizontal="left" vertical="top" indent="1"/>
    </xf>
    <xf numFmtId="0" fontId="2" fillId="23" borderId="4" applyNumberFormat="0" applyProtection="0">
      <alignment horizontal="left" vertical="center" indent="1"/>
    </xf>
    <xf numFmtId="0" fontId="2" fillId="23" borderId="4" applyNumberFormat="0" applyProtection="0">
      <alignment horizontal="left" vertical="center" indent="1"/>
    </xf>
    <xf numFmtId="0" fontId="2" fillId="23" borderId="4" applyNumberFormat="0" applyProtection="0">
      <alignment horizontal="left" vertical="center" indent="1"/>
    </xf>
    <xf numFmtId="0" fontId="2" fillId="23" borderId="4" applyNumberFormat="0" applyProtection="0">
      <alignment horizontal="left" vertical="center" indent="1"/>
    </xf>
    <xf numFmtId="0" fontId="2" fillId="23" borderId="4" applyNumberFormat="0" applyProtection="0">
      <alignment horizontal="left" vertical="center" indent="1"/>
    </xf>
    <xf numFmtId="0" fontId="2" fillId="23" borderId="4" applyNumberFormat="0" applyProtection="0">
      <alignment horizontal="left" vertical="center" indent="1"/>
    </xf>
    <xf numFmtId="0" fontId="2" fillId="23" borderId="4" applyNumberFormat="0" applyProtection="0">
      <alignment horizontal="left" vertical="center" indent="1"/>
    </xf>
    <xf numFmtId="0" fontId="2" fillId="23" borderId="4" applyNumberFormat="0" applyProtection="0">
      <alignment horizontal="left" vertical="top" indent="1"/>
    </xf>
    <xf numFmtId="0" fontId="2" fillId="23" borderId="4" applyNumberFormat="0" applyProtection="0">
      <alignment horizontal="left" vertical="top" indent="1"/>
    </xf>
    <xf numFmtId="0" fontId="2" fillId="23" borderId="4" applyNumberFormat="0" applyProtection="0">
      <alignment horizontal="left" vertical="top" indent="1"/>
    </xf>
    <xf numFmtId="0" fontId="2" fillId="23" borderId="4" applyNumberFormat="0" applyProtection="0">
      <alignment horizontal="left" vertical="top" indent="1"/>
    </xf>
    <xf numFmtId="0" fontId="2" fillId="23" borderId="4" applyNumberFormat="0" applyProtection="0">
      <alignment horizontal="left" vertical="top" indent="1"/>
    </xf>
    <xf numFmtId="0" fontId="2" fillId="23" borderId="4" applyNumberFormat="0" applyProtection="0">
      <alignment horizontal="left" vertical="top" indent="1"/>
    </xf>
    <xf numFmtId="0" fontId="2" fillId="23" borderId="4" applyNumberFormat="0" applyProtection="0">
      <alignment horizontal="left" vertical="top" indent="1"/>
    </xf>
    <xf numFmtId="0" fontId="2" fillId="24" borderId="4" applyNumberFormat="0" applyProtection="0">
      <alignment horizontal="left" vertical="center" indent="1"/>
    </xf>
    <xf numFmtId="0" fontId="2" fillId="24" borderId="4" applyNumberFormat="0" applyProtection="0">
      <alignment horizontal="left" vertical="center" indent="1"/>
    </xf>
    <xf numFmtId="0" fontId="2" fillId="24" borderId="4" applyNumberFormat="0" applyProtection="0">
      <alignment horizontal="left" vertical="center" indent="1"/>
    </xf>
    <xf numFmtId="0" fontId="2" fillId="24" borderId="4" applyNumberFormat="0" applyProtection="0">
      <alignment horizontal="left" vertical="center" indent="1"/>
    </xf>
    <xf numFmtId="0" fontId="2" fillId="24" borderId="4" applyNumberFormat="0" applyProtection="0">
      <alignment horizontal="left" vertical="center" indent="1"/>
    </xf>
    <xf numFmtId="0" fontId="2" fillId="24" borderId="4" applyNumberFormat="0" applyProtection="0">
      <alignment horizontal="left" vertical="center" indent="1"/>
    </xf>
    <xf numFmtId="0" fontId="2" fillId="24" borderId="4" applyNumberFormat="0" applyProtection="0">
      <alignment horizontal="left" vertical="center" indent="1"/>
    </xf>
    <xf numFmtId="0" fontId="2" fillId="24" borderId="4" applyNumberFormat="0" applyProtection="0">
      <alignment horizontal="left" vertical="top" indent="1"/>
    </xf>
    <xf numFmtId="0" fontId="2" fillId="24" borderId="4" applyNumberFormat="0" applyProtection="0">
      <alignment horizontal="left" vertical="top" indent="1"/>
    </xf>
    <xf numFmtId="0" fontId="2" fillId="24" borderId="4" applyNumberFormat="0" applyProtection="0">
      <alignment horizontal="left" vertical="top" indent="1"/>
    </xf>
    <xf numFmtId="0" fontId="2" fillId="24" borderId="4" applyNumberFormat="0" applyProtection="0">
      <alignment horizontal="left" vertical="top" indent="1"/>
    </xf>
    <xf numFmtId="0" fontId="2" fillId="24" borderId="4" applyNumberFormat="0" applyProtection="0">
      <alignment horizontal="left" vertical="top" indent="1"/>
    </xf>
    <xf numFmtId="0" fontId="2" fillId="24" borderId="4" applyNumberFormat="0" applyProtection="0">
      <alignment horizontal="left" vertical="top" indent="1"/>
    </xf>
    <xf numFmtId="0" fontId="2" fillId="24" borderId="4" applyNumberFormat="0" applyProtection="0">
      <alignment horizontal="left" vertical="top" indent="1"/>
    </xf>
    <xf numFmtId="4" fontId="8" fillId="25" borderId="4" applyNumberFormat="0" applyProtection="0">
      <alignment vertical="center"/>
    </xf>
    <xf numFmtId="4" fontId="8" fillId="25" borderId="4" applyNumberFormat="0" applyProtection="0">
      <alignment vertical="center"/>
    </xf>
    <xf numFmtId="4" fontId="18" fillId="25" borderId="4" applyNumberFormat="0" applyProtection="0">
      <alignment vertical="center"/>
    </xf>
    <xf numFmtId="4" fontId="18" fillId="25" borderId="4" applyNumberFormat="0" applyProtection="0">
      <alignment vertical="center"/>
    </xf>
    <xf numFmtId="4" fontId="8" fillId="25" borderId="4" applyNumberFormat="0" applyProtection="0">
      <alignment horizontal="left" vertical="center" indent="1"/>
    </xf>
    <xf numFmtId="4" fontId="8" fillId="25" borderId="4" applyNumberFormat="0" applyProtection="0">
      <alignment horizontal="left" vertical="center" indent="1"/>
    </xf>
    <xf numFmtId="0" fontId="8" fillId="25" borderId="4" applyNumberFormat="0" applyProtection="0">
      <alignment horizontal="left" vertical="top" indent="1"/>
    </xf>
    <xf numFmtId="0" fontId="8" fillId="25" borderId="4" applyNumberFormat="0" applyProtection="0">
      <alignment horizontal="left" vertical="top" indent="1"/>
    </xf>
    <xf numFmtId="4" fontId="8" fillId="0" borderId="4" applyNumberFormat="0" applyProtection="0">
      <alignment horizontal="right" vertical="center"/>
    </xf>
    <xf numFmtId="4" fontId="8" fillId="0" borderId="4" applyNumberFormat="0" applyProtection="0">
      <alignment horizontal="right" vertical="center"/>
    </xf>
    <xf numFmtId="4" fontId="18" fillId="18" borderId="4" applyNumberFormat="0" applyProtection="0">
      <alignment horizontal="right" vertical="center"/>
    </xf>
    <xf numFmtId="4" fontId="18" fillId="18" borderId="4" applyNumberFormat="0" applyProtection="0">
      <alignment horizontal="right" vertical="center"/>
    </xf>
    <xf numFmtId="4" fontId="8" fillId="0" borderId="4" applyNumberFormat="0" applyProtection="0">
      <alignment horizontal="left" vertical="center" indent="1"/>
    </xf>
    <xf numFmtId="0" fontId="8" fillId="7" borderId="4" applyNumberFormat="0" applyProtection="0">
      <alignment horizontal="left" vertical="top"/>
    </xf>
    <xf numFmtId="0" fontId="8" fillId="7" borderId="4" applyNumberFormat="0" applyProtection="0">
      <alignment horizontal="left" vertical="top"/>
    </xf>
    <xf numFmtId="4" fontId="19" fillId="26" borderId="0" applyNumberFormat="0" applyProtection="0">
      <alignment horizontal="left"/>
    </xf>
    <xf numFmtId="4" fontId="19" fillId="26" borderId="0" applyNumberFormat="0" applyProtection="0">
      <alignment horizontal="left"/>
    </xf>
    <xf numFmtId="4" fontId="19" fillId="26" borderId="0" applyNumberFormat="0" applyProtection="0">
      <alignment horizontal="left"/>
    </xf>
    <xf numFmtId="4" fontId="19" fillId="26" borderId="0" applyNumberFormat="0" applyProtection="0">
      <alignment horizontal="left"/>
    </xf>
    <xf numFmtId="4" fontId="19" fillId="26" borderId="0" applyNumberFormat="0" applyProtection="0">
      <alignment horizontal="left"/>
    </xf>
    <xf numFmtId="4" fontId="19" fillId="26" borderId="0" applyNumberFormat="0" applyProtection="0">
      <alignment horizontal="left"/>
    </xf>
    <xf numFmtId="4" fontId="20" fillId="18" borderId="4" applyNumberFormat="0" applyProtection="0">
      <alignment horizontal="right" vertical="center"/>
    </xf>
    <xf numFmtId="4" fontId="20" fillId="18" borderId="4" applyNumberFormat="0" applyProtection="0">
      <alignment horizontal="right" vertical="center"/>
    </xf>
  </cellStyleXfs>
  <cellXfs count="7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17" fontId="2" fillId="0" borderId="0" xfId="1" applyNumberFormat="1" applyFont="1"/>
    <xf numFmtId="0" fontId="5" fillId="0" borderId="0" xfId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2" fillId="0" borderId="0" xfId="1" applyFont="1" applyBorder="1"/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1" fontId="2" fillId="0" borderId="0" xfId="2" applyNumberFormat="1" applyFont="1" applyFill="1" applyBorder="1" applyAlignment="1">
      <alignment horizontal="center"/>
    </xf>
    <xf numFmtId="165" fontId="2" fillId="0" borderId="0" xfId="3" applyNumberFormat="1" applyFont="1" applyAlignment="1">
      <alignment horizontal="center"/>
    </xf>
    <xf numFmtId="41" fontId="2" fillId="0" borderId="0" xfId="2" applyNumberFormat="1" applyFont="1" applyAlignment="1">
      <alignment horizontal="center"/>
    </xf>
    <xf numFmtId="41" fontId="3" fillId="0" borderId="2" xfId="2" applyNumberFormat="1" applyFont="1" applyFill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166" fontId="2" fillId="0" borderId="0" xfId="3" applyNumberFormat="1" applyFont="1" applyBorder="1" applyAlignment="1">
      <alignment horizontal="center"/>
    </xf>
    <xf numFmtId="41" fontId="2" fillId="0" borderId="0" xfId="1" applyNumberFormat="1" applyFont="1" applyAlignment="1">
      <alignment horizontal="center"/>
    </xf>
    <xf numFmtId="0" fontId="7" fillId="0" borderId="0" xfId="1" applyFont="1" applyBorder="1" applyAlignment="1">
      <alignment horizontal="left"/>
    </xf>
    <xf numFmtId="165" fontId="2" fillId="0" borderId="0" xfId="3" applyNumberFormat="1" applyFont="1" applyBorder="1" applyAlignment="1">
      <alignment horizontal="center"/>
    </xf>
    <xf numFmtId="41" fontId="3" fillId="0" borderId="2" xfId="2" applyNumberFormat="1" applyFont="1" applyBorder="1" applyAlignment="1">
      <alignment horizontal="center"/>
    </xf>
    <xf numFmtId="0" fontId="2" fillId="0" borderId="0" xfId="4" applyNumberFormat="1" applyFont="1" applyBorder="1" applyAlignment="1"/>
    <xf numFmtId="41" fontId="2" fillId="0" borderId="0" xfId="2" applyNumberFormat="1" applyFont="1" applyBorder="1" applyAlignment="1">
      <alignment horizontal="center"/>
    </xf>
    <xf numFmtId="164" fontId="2" fillId="0" borderId="0" xfId="4" applyNumberFormat="1" applyFont="1"/>
    <xf numFmtId="0" fontId="3" fillId="0" borderId="0" xfId="1" applyFont="1" applyFill="1"/>
    <xf numFmtId="0" fontId="2" fillId="0" borderId="0" xfId="1" applyFont="1" applyFill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2" fillId="0" borderId="0" xfId="4" applyNumberFormat="1" applyFont="1" applyFill="1" applyBorder="1"/>
    <xf numFmtId="0" fontId="2" fillId="0" borderId="0" xfId="4" applyNumberFormat="1" applyFont="1" applyFill="1" applyBorder="1" applyAlignment="1">
      <alignment horizontal="center"/>
    </xf>
    <xf numFmtId="165" fontId="2" fillId="0" borderId="0" xfId="3" applyNumberFormat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3" borderId="0" xfId="1" applyFont="1" applyFill="1"/>
    <xf numFmtId="17" fontId="2" fillId="0" borderId="0" xfId="5" quotePrefix="1" applyNumberFormat="1" applyFont="1" applyFill="1" applyBorder="1"/>
    <xf numFmtId="0" fontId="2" fillId="0" borderId="0" xfId="5" applyFont="1" applyFill="1" applyBorder="1"/>
    <xf numFmtId="0" fontId="2" fillId="0" borderId="0" xfId="5" applyFont="1" applyFill="1" applyAlignment="1">
      <alignment horizontal="center"/>
    </xf>
    <xf numFmtId="0" fontId="2" fillId="0" borderId="0" xfId="5" applyFont="1" applyFill="1" applyBorder="1" applyAlignment="1">
      <alignment horizontal="center"/>
    </xf>
    <xf numFmtId="0" fontId="2" fillId="0" borderId="0" xfId="5" applyNumberFormat="1" applyFont="1" applyFill="1" applyBorder="1" applyAlignment="1">
      <alignment horizontal="center"/>
    </xf>
    <xf numFmtId="41" fontId="2" fillId="0" borderId="0" xfId="2" applyNumberFormat="1" applyFont="1" applyFill="1" applyAlignment="1">
      <alignment horizontal="center"/>
    </xf>
    <xf numFmtId="166" fontId="2" fillId="0" borderId="0" xfId="3" applyNumberFormat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left"/>
    </xf>
    <xf numFmtId="0" fontId="2" fillId="0" borderId="0" xfId="1" applyFont="1" applyFill="1"/>
    <xf numFmtId="0" fontId="2" fillId="0" borderId="0" xfId="5" applyFont="1" applyFill="1" applyBorder="1" applyAlignment="1">
      <alignment horizontal="left"/>
    </xf>
    <xf numFmtId="0" fontId="2" fillId="0" borderId="0" xfId="5" quotePrefix="1" applyFont="1" applyFill="1" applyBorder="1" applyAlignment="1">
      <alignment horizontal="left"/>
    </xf>
    <xf numFmtId="166" fontId="2" fillId="0" borderId="0" xfId="3" applyNumberFormat="1" applyFont="1" applyFill="1" applyAlignment="1">
      <alignment horizontal="center"/>
    </xf>
    <xf numFmtId="166" fontId="2" fillId="0" borderId="0" xfId="3" applyNumberFormat="1" applyFont="1" applyAlignment="1">
      <alignment horizontal="center"/>
    </xf>
    <xf numFmtId="0" fontId="3" fillId="0" borderId="0" xfId="1" applyFont="1" applyBorder="1"/>
    <xf numFmtId="0" fontId="2" fillId="0" borderId="0" xfId="1" quotePrefix="1" applyFont="1" applyBorder="1" applyAlignment="1">
      <alignment horizontal="left"/>
    </xf>
    <xf numFmtId="3" fontId="2" fillId="0" borderId="0" xfId="1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164" fontId="2" fillId="4" borderId="2" xfId="4" applyNumberFormat="1" applyFont="1" applyFill="1" applyBorder="1" applyAlignment="1">
      <alignment horizontal="right"/>
    </xf>
    <xf numFmtId="164" fontId="2" fillId="0" borderId="0" xfId="4" applyNumberFormat="1" applyFont="1" applyFill="1"/>
    <xf numFmtId="164" fontId="3" fillId="0" borderId="3" xfId="4" applyNumberFormat="1" applyFont="1" applyFill="1" applyBorder="1"/>
    <xf numFmtId="164" fontId="3" fillId="0" borderId="0" xfId="0" applyNumberFormat="1" applyFont="1"/>
    <xf numFmtId="164" fontId="2" fillId="0" borderId="0" xfId="0" applyNumberFormat="1" applyFont="1"/>
    <xf numFmtId="164" fontId="3" fillId="0" borderId="3" xfId="4" applyNumberFormat="1" applyFont="1" applyBorder="1"/>
    <xf numFmtId="0" fontId="2" fillId="0" borderId="0" xfId="5"/>
    <xf numFmtId="0" fontId="3" fillId="0" borderId="0" xfId="5" applyFont="1"/>
    <xf numFmtId="0" fontId="8" fillId="0" borderId="6" xfId="6" quotePrefix="1" applyNumberFormat="1" applyBorder="1">
      <alignment horizontal="left" vertical="center" indent="1"/>
    </xf>
    <xf numFmtId="0" fontId="3" fillId="0" borderId="0" xfId="5" applyFont="1" applyAlignment="1">
      <alignment horizontal="center"/>
    </xf>
    <xf numFmtId="41" fontId="8" fillId="0" borderId="6" xfId="7" applyFont="1" applyFill="1" applyBorder="1" applyAlignment="1">
      <alignment horizontal="right" vertical="center"/>
    </xf>
    <xf numFmtId="0" fontId="2" fillId="0" borderId="7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</cellXfs>
  <cellStyles count="157">
    <cellStyle name="Comma [0] 2" xfId="7"/>
    <cellStyle name="Comma 2" xfId="8"/>
    <cellStyle name="Comma 3" xfId="4"/>
    <cellStyle name="Comma 4" xfId="2"/>
    <cellStyle name="Comma 5" xfId="9"/>
    <cellStyle name="Comma 6" xfId="10"/>
    <cellStyle name="Currency 2" xfId="11"/>
    <cellStyle name="Currency 3" xfId="12"/>
    <cellStyle name="Currency 4" xfId="13"/>
    <cellStyle name="Normal" xfId="0" builtinId="0"/>
    <cellStyle name="Normal 10" xfId="14"/>
    <cellStyle name="Normal 11" xfId="15"/>
    <cellStyle name="Normal 12" xfId="16"/>
    <cellStyle name="Normal 2" xfId="17"/>
    <cellStyle name="Normal 3" xfId="1"/>
    <cellStyle name="Normal 3 2" xfId="5"/>
    <cellStyle name="Normal 4" xfId="18"/>
    <cellStyle name="Normal 5" xfId="19"/>
    <cellStyle name="Normal 6" xfId="20"/>
    <cellStyle name="Normal 7" xfId="21"/>
    <cellStyle name="Normal 8" xfId="22"/>
    <cellStyle name="Normal 9" xfId="23"/>
    <cellStyle name="Note 2" xfId="24"/>
    <cellStyle name="Note 3" xfId="25"/>
    <cellStyle name="Note 4" xfId="26"/>
    <cellStyle name="Percent 2" xfId="27"/>
    <cellStyle name="Percent 3" xfId="3"/>
    <cellStyle name="SAPBEXaggData" xfId="28"/>
    <cellStyle name="SAPBEXaggData 2" xfId="29"/>
    <cellStyle name="SAPBEXaggDataEmph" xfId="30"/>
    <cellStyle name="SAPBEXaggDataEmph 2" xfId="31"/>
    <cellStyle name="SAPBEXaggItem" xfId="32"/>
    <cellStyle name="SAPBEXaggItem 2" xfId="33"/>
    <cellStyle name="SAPBEXaggItemX" xfId="34"/>
    <cellStyle name="SAPBEXaggItemX 2" xfId="35"/>
    <cellStyle name="SAPBEXchaText" xfId="36"/>
    <cellStyle name="SAPBEXchaText 2" xfId="37"/>
    <cellStyle name="SAPBEXexcBad7" xfId="38"/>
    <cellStyle name="SAPBEXexcBad7 2" xfId="39"/>
    <cellStyle name="SAPBEXexcBad8" xfId="40"/>
    <cellStyle name="SAPBEXexcBad8 2" xfId="41"/>
    <cellStyle name="SAPBEXexcBad9" xfId="42"/>
    <cellStyle name="SAPBEXexcBad9 2" xfId="43"/>
    <cellStyle name="SAPBEXexcCritical4" xfId="44"/>
    <cellStyle name="SAPBEXexcCritical4 2" xfId="45"/>
    <cellStyle name="SAPBEXexcCritical5" xfId="46"/>
    <cellStyle name="SAPBEXexcCritical5 2" xfId="47"/>
    <cellStyle name="SAPBEXexcCritical6" xfId="48"/>
    <cellStyle name="SAPBEXexcCritical6 2" xfId="49"/>
    <cellStyle name="SAPBEXexcGood1" xfId="50"/>
    <cellStyle name="SAPBEXexcGood1 2" xfId="51"/>
    <cellStyle name="SAPBEXexcGood2" xfId="52"/>
    <cellStyle name="SAPBEXexcGood2 2" xfId="53"/>
    <cellStyle name="SAPBEXexcGood3" xfId="54"/>
    <cellStyle name="SAPBEXexcGood3 2" xfId="55"/>
    <cellStyle name="SAPBEXfilterDrill" xfId="56"/>
    <cellStyle name="SAPBEXfilterItem" xfId="57"/>
    <cellStyle name="SAPBEXfilterText" xfId="58"/>
    <cellStyle name="SAPBEXfilterText 2" xfId="59"/>
    <cellStyle name="SAPBEXfilterText 3" xfId="60"/>
    <cellStyle name="SAPBEXfilterText 4" xfId="61"/>
    <cellStyle name="SAPBEXfilterText 5" xfId="62"/>
    <cellStyle name="SAPBEXfilterText 6" xfId="63"/>
    <cellStyle name="SAPBEXformats" xfId="64"/>
    <cellStyle name="SAPBEXformats 2" xfId="65"/>
    <cellStyle name="SAPBEXheaderItem" xfId="66"/>
    <cellStyle name="SAPBEXheaderItem 2" xfId="67"/>
    <cellStyle name="SAPBEXheaderItem 3" xfId="68"/>
    <cellStyle name="SAPBEXheaderItem 4" xfId="69"/>
    <cellStyle name="SAPBEXheaderItem 5" xfId="70"/>
    <cellStyle name="SAPBEXheaderItem 6" xfId="71"/>
    <cellStyle name="SAPBEXheaderText" xfId="72"/>
    <cellStyle name="SAPBEXheaderText 2" xfId="73"/>
    <cellStyle name="SAPBEXheaderText 3" xfId="74"/>
    <cellStyle name="SAPBEXheaderText 4" xfId="75"/>
    <cellStyle name="SAPBEXheaderText 5" xfId="76"/>
    <cellStyle name="SAPBEXheaderText 6" xfId="77"/>
    <cellStyle name="SAPBEXHLevel0" xfId="78"/>
    <cellStyle name="SAPBEXHLevel0 2" xfId="79"/>
    <cellStyle name="SAPBEXHLevel0 3" xfId="80"/>
    <cellStyle name="SAPBEXHLevel0 4" xfId="81"/>
    <cellStyle name="SAPBEXHLevel0 5" xfId="82"/>
    <cellStyle name="SAPBEXHLevel0 6" xfId="83"/>
    <cellStyle name="SAPBEXHLevel0 7" xfId="84"/>
    <cellStyle name="SAPBEXHLevel0X" xfId="85"/>
    <cellStyle name="SAPBEXHLevel0X 2" xfId="86"/>
    <cellStyle name="SAPBEXHLevel0X 3" xfId="87"/>
    <cellStyle name="SAPBEXHLevel0X 4" xfId="88"/>
    <cellStyle name="SAPBEXHLevel0X 5" xfId="89"/>
    <cellStyle name="SAPBEXHLevel0X 6" xfId="90"/>
    <cellStyle name="SAPBEXHLevel0X 7" xfId="91"/>
    <cellStyle name="SAPBEXHLevel1" xfId="92"/>
    <cellStyle name="SAPBEXHLevel1 2" xfId="93"/>
    <cellStyle name="SAPBEXHLevel1 3" xfId="94"/>
    <cellStyle name="SAPBEXHLevel1 4" xfId="95"/>
    <cellStyle name="SAPBEXHLevel1 5" xfId="96"/>
    <cellStyle name="SAPBEXHLevel1 6" xfId="97"/>
    <cellStyle name="SAPBEXHLevel1 7" xfId="98"/>
    <cellStyle name="SAPBEXHLevel1X" xfId="99"/>
    <cellStyle name="SAPBEXHLevel1X 2" xfId="100"/>
    <cellStyle name="SAPBEXHLevel1X 3" xfId="101"/>
    <cellStyle name="SAPBEXHLevel1X 4" xfId="102"/>
    <cellStyle name="SAPBEXHLevel1X 5" xfId="103"/>
    <cellStyle name="SAPBEXHLevel1X 6" xfId="104"/>
    <cellStyle name="SAPBEXHLevel1X 7" xfId="105"/>
    <cellStyle name="SAPBEXHLevel2" xfId="106"/>
    <cellStyle name="SAPBEXHLevel2 2" xfId="107"/>
    <cellStyle name="SAPBEXHLevel2 3" xfId="108"/>
    <cellStyle name="SAPBEXHLevel2 4" xfId="109"/>
    <cellStyle name="SAPBEXHLevel2 5" xfId="110"/>
    <cellStyle name="SAPBEXHLevel2 6" xfId="111"/>
    <cellStyle name="SAPBEXHLevel2 7" xfId="112"/>
    <cellStyle name="SAPBEXHLevel2X" xfId="113"/>
    <cellStyle name="SAPBEXHLevel2X 2" xfId="114"/>
    <cellStyle name="SAPBEXHLevel2X 3" xfId="115"/>
    <cellStyle name="SAPBEXHLevel2X 4" xfId="116"/>
    <cellStyle name="SAPBEXHLevel2X 5" xfId="117"/>
    <cellStyle name="SAPBEXHLevel2X 6" xfId="118"/>
    <cellStyle name="SAPBEXHLevel2X 7" xfId="119"/>
    <cellStyle name="SAPBEXHLevel3" xfId="120"/>
    <cellStyle name="SAPBEXHLevel3 2" xfId="121"/>
    <cellStyle name="SAPBEXHLevel3 3" xfId="122"/>
    <cellStyle name="SAPBEXHLevel3 4" xfId="123"/>
    <cellStyle name="SAPBEXHLevel3 5" xfId="124"/>
    <cellStyle name="SAPBEXHLevel3 6" xfId="125"/>
    <cellStyle name="SAPBEXHLevel3 7" xfId="126"/>
    <cellStyle name="SAPBEXHLevel3X" xfId="127"/>
    <cellStyle name="SAPBEXHLevel3X 2" xfId="128"/>
    <cellStyle name="SAPBEXHLevel3X 3" xfId="129"/>
    <cellStyle name="SAPBEXHLevel3X 4" xfId="130"/>
    <cellStyle name="SAPBEXHLevel3X 5" xfId="131"/>
    <cellStyle name="SAPBEXHLevel3X 6" xfId="132"/>
    <cellStyle name="SAPBEXHLevel3X 7" xfId="133"/>
    <cellStyle name="SAPBEXresData" xfId="134"/>
    <cellStyle name="SAPBEXresData 2" xfId="135"/>
    <cellStyle name="SAPBEXresDataEmph" xfId="136"/>
    <cellStyle name="SAPBEXresDataEmph 2" xfId="137"/>
    <cellStyle name="SAPBEXresItem" xfId="138"/>
    <cellStyle name="SAPBEXresItem 2" xfId="139"/>
    <cellStyle name="SAPBEXresItemX" xfId="140"/>
    <cellStyle name="SAPBEXresItemX 2" xfId="141"/>
    <cellStyle name="SAPBEXstdData" xfId="142"/>
    <cellStyle name="SAPBEXstdData 2" xfId="143"/>
    <cellStyle name="SAPBEXstdDataEmph" xfId="144"/>
    <cellStyle name="SAPBEXstdDataEmph 2" xfId="145"/>
    <cellStyle name="SAPBEXstdItem" xfId="146"/>
    <cellStyle name="SAPBEXstdItem 2" xfId="6"/>
    <cellStyle name="SAPBEXstdItemX" xfId="147"/>
    <cellStyle name="SAPBEXstdItemX 2" xfId="148"/>
    <cellStyle name="SAPBEXtitle" xfId="149"/>
    <cellStyle name="SAPBEXtitle 2" xfId="150"/>
    <cellStyle name="SAPBEXtitle 3" xfId="151"/>
    <cellStyle name="SAPBEXtitle 4" xfId="152"/>
    <cellStyle name="SAPBEXtitle 5" xfId="153"/>
    <cellStyle name="SAPBEXtitle 6" xfId="154"/>
    <cellStyle name="SAPBEXundefined" xfId="155"/>
    <cellStyle name="SAPBEXundefined 2" xfId="156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CAA6JY1V\RECOV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0912"/>
      <sheetName val="Prorate WA 11-09"/>
      <sheetName val="Prorate 12-09"/>
      <sheetName val="Prorate 11-09"/>
      <sheetName val="Prorate 10-09"/>
      <sheetName val="Prorate 09-09"/>
      <sheetName val="Prorate 08-09"/>
      <sheetName val="Prorate 07-09"/>
      <sheetName val="Prorate 06-09"/>
      <sheetName val="Prorate 05-09"/>
      <sheetName val="Prorate 04-09"/>
      <sheetName val="Prorate 03-09"/>
      <sheetName val="Prorate 02-09"/>
      <sheetName val="Prorate 01-09"/>
      <sheetName val="Independent Evaluator"/>
      <sheetName val="RAC Deferral"/>
      <sheetName val="Property Sales"/>
      <sheetName val="DA Shopping"/>
      <sheetName val="Intervenor Funding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CA Deferred ECAC"/>
      <sheetName val="Module2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</sheetData>
      <sheetData sheetId="5"/>
      <sheetData sheetId="6">
        <row r="1">
          <cell r="S1" t="str">
            <v>Month</v>
          </cell>
        </row>
      </sheetData>
      <sheetData sheetId="7"/>
      <sheetData sheetId="8">
        <row r="5">
          <cell r="B5">
            <v>294817.85332335846</v>
          </cell>
        </row>
      </sheetData>
      <sheetData sheetId="9">
        <row r="5">
          <cell r="B5">
            <v>130503.94777086169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BreakPreview" zoomScale="85" zoomScaleNormal="100" zoomScaleSheetLayoutView="85" workbookViewId="0">
      <selection activeCell="H28" sqref="H28"/>
    </sheetView>
  </sheetViews>
  <sheetFormatPr defaultRowHeight="12.75"/>
  <cols>
    <col min="1" max="1" width="3.7109375" style="1" customWidth="1"/>
    <col min="2" max="2" width="14" style="1" customWidth="1"/>
    <col min="3" max="3" width="16.85546875" style="1" customWidth="1"/>
    <col min="4" max="5" width="9.42578125" style="1" bestFit="1" customWidth="1"/>
    <col min="6" max="6" width="13.7109375" style="1" bestFit="1" customWidth="1"/>
    <col min="7" max="7" width="9.140625" style="1"/>
    <col min="8" max="8" width="10" style="1" customWidth="1"/>
    <col min="9" max="9" width="12.7109375" style="1" customWidth="1"/>
    <col min="10" max="10" width="9.28515625" style="1" bestFit="1" customWidth="1"/>
    <col min="11" max="16384" width="9.140625" style="1"/>
  </cols>
  <sheetData>
    <row r="1" spans="1:10">
      <c r="B1" s="2" t="s">
        <v>0</v>
      </c>
      <c r="D1" s="3"/>
      <c r="E1" s="3"/>
      <c r="F1" s="3"/>
      <c r="G1" s="3"/>
      <c r="H1" s="3"/>
      <c r="I1" s="3" t="s">
        <v>1</v>
      </c>
      <c r="J1" s="4">
        <v>4.7</v>
      </c>
    </row>
    <row r="2" spans="1:10">
      <c r="B2" s="2" t="s">
        <v>46</v>
      </c>
      <c r="D2" s="3"/>
      <c r="E2" s="3"/>
      <c r="F2" s="3"/>
      <c r="G2" s="3"/>
      <c r="H2" s="3"/>
      <c r="I2" s="3"/>
      <c r="J2" s="4"/>
    </row>
    <row r="3" spans="1:10">
      <c r="B3" s="2" t="s">
        <v>47</v>
      </c>
      <c r="D3" s="3"/>
      <c r="E3" s="3"/>
      <c r="F3" s="5"/>
      <c r="G3" s="3"/>
      <c r="H3" s="3"/>
      <c r="I3" s="3"/>
      <c r="J3" s="4"/>
    </row>
    <row r="4" spans="1:10">
      <c r="B4" s="6"/>
      <c r="D4" s="3"/>
      <c r="E4" s="3"/>
      <c r="F4" s="3"/>
      <c r="G4" s="3"/>
      <c r="H4" s="3"/>
      <c r="I4" s="3"/>
      <c r="J4" s="4"/>
    </row>
    <row r="5" spans="1:10">
      <c r="D5" s="3"/>
      <c r="E5" s="3"/>
      <c r="F5" s="3"/>
      <c r="G5" s="3"/>
      <c r="H5" s="3"/>
      <c r="I5" s="3"/>
      <c r="J5" s="4"/>
    </row>
    <row r="6" spans="1:10">
      <c r="D6" s="3"/>
      <c r="E6" s="3"/>
      <c r="F6" s="3" t="s">
        <v>2</v>
      </c>
      <c r="G6" s="3"/>
      <c r="H6" s="3"/>
      <c r="I6" s="3" t="s">
        <v>3</v>
      </c>
      <c r="J6" s="4"/>
    </row>
    <row r="7" spans="1:10"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8" t="s">
        <v>10</v>
      </c>
    </row>
    <row r="8" spans="1:10">
      <c r="A8" s="9"/>
      <c r="B8" s="10" t="s">
        <v>11</v>
      </c>
      <c r="C8" s="9"/>
      <c r="D8" s="11"/>
      <c r="E8" s="11"/>
      <c r="F8" s="11"/>
      <c r="G8" s="11"/>
      <c r="H8" s="11"/>
      <c r="I8" s="12"/>
      <c r="J8" s="4"/>
    </row>
    <row r="9" spans="1:10">
      <c r="A9" s="9"/>
      <c r="B9" s="1" t="s">
        <v>12</v>
      </c>
      <c r="C9" s="9"/>
      <c r="D9" s="13">
        <v>456</v>
      </c>
      <c r="E9" s="11" t="s">
        <v>62</v>
      </c>
      <c r="F9" s="14">
        <f>-'4.7.1'!E9</f>
        <v>-1273810.6100000001</v>
      </c>
      <c r="G9" s="11" t="s">
        <v>13</v>
      </c>
      <c r="H9" s="15">
        <v>0</v>
      </c>
      <c r="I9" s="16">
        <f t="shared" ref="I9:I14" si="0">H9*F9</f>
        <v>0</v>
      </c>
      <c r="J9" s="4"/>
    </row>
    <row r="10" spans="1:10">
      <c r="A10" s="9"/>
      <c r="C10" s="9"/>
      <c r="D10" s="13">
        <v>456</v>
      </c>
      <c r="E10" s="11" t="s">
        <v>62</v>
      </c>
      <c r="F10" s="14">
        <f>-'4.7.1'!E10</f>
        <v>-3199349.97</v>
      </c>
      <c r="G10" s="11" t="s">
        <v>14</v>
      </c>
      <c r="H10" s="15">
        <v>0</v>
      </c>
      <c r="I10" s="16">
        <f t="shared" si="0"/>
        <v>0</v>
      </c>
      <c r="J10" s="4"/>
    </row>
    <row r="11" spans="1:10">
      <c r="A11" s="9"/>
      <c r="C11" s="9"/>
      <c r="D11" s="13">
        <v>456</v>
      </c>
      <c r="E11" s="11" t="s">
        <v>62</v>
      </c>
      <c r="F11" s="14">
        <f>-'4.7.1'!E11</f>
        <v>-10204814.98</v>
      </c>
      <c r="G11" s="11" t="s">
        <v>15</v>
      </c>
      <c r="H11" s="15">
        <v>0</v>
      </c>
      <c r="I11" s="16">
        <f t="shared" si="0"/>
        <v>0</v>
      </c>
      <c r="J11" s="4"/>
    </row>
    <row r="12" spans="1:10">
      <c r="A12" s="9"/>
      <c r="C12" s="9"/>
      <c r="D12" s="13">
        <v>456</v>
      </c>
      <c r="E12" s="11" t="s">
        <v>62</v>
      </c>
      <c r="F12" s="14">
        <f>-'4.7.1'!E12</f>
        <v>-30158994.98</v>
      </c>
      <c r="G12" s="11" t="s">
        <v>16</v>
      </c>
      <c r="H12" s="15">
        <v>0</v>
      </c>
      <c r="I12" s="16">
        <f t="shared" si="0"/>
        <v>0</v>
      </c>
      <c r="J12" s="4"/>
    </row>
    <row r="13" spans="1:10">
      <c r="A13" s="9"/>
      <c r="C13" s="9"/>
      <c r="D13" s="13">
        <v>456</v>
      </c>
      <c r="E13" s="11" t="s">
        <v>62</v>
      </c>
      <c r="F13" s="14">
        <f>-'4.7.1'!E13</f>
        <v>-4270713</v>
      </c>
      <c r="G13" s="11" t="s">
        <v>17</v>
      </c>
      <c r="H13" s="15">
        <v>1</v>
      </c>
      <c r="I13" s="16">
        <f t="shared" si="0"/>
        <v>-4270713</v>
      </c>
      <c r="J13" s="4"/>
    </row>
    <row r="14" spans="1:10">
      <c r="A14" s="9"/>
      <c r="C14" s="9"/>
      <c r="D14" s="13">
        <v>456</v>
      </c>
      <c r="E14" s="11" t="s">
        <v>62</v>
      </c>
      <c r="F14" s="14">
        <f>-'4.7.1'!E14</f>
        <v>-2419513.7799999998</v>
      </c>
      <c r="G14" s="11" t="s">
        <v>18</v>
      </c>
      <c r="H14" s="15">
        <v>0</v>
      </c>
      <c r="I14" s="16">
        <f t="shared" si="0"/>
        <v>0</v>
      </c>
      <c r="J14" s="4"/>
    </row>
    <row r="15" spans="1:10">
      <c r="A15" s="9"/>
      <c r="C15" s="9"/>
      <c r="D15" s="3"/>
      <c r="E15" s="11"/>
      <c r="F15" s="17">
        <f>SUM(F9:F14)</f>
        <v>-51527197.32</v>
      </c>
      <c r="G15" s="18"/>
      <c r="H15" s="15"/>
      <c r="I15" s="17">
        <f>SUM(I9:I14)</f>
        <v>-4270713</v>
      </c>
      <c r="J15" s="4" t="s">
        <v>60</v>
      </c>
    </row>
    <row r="16" spans="1:10">
      <c r="A16" s="9"/>
      <c r="C16" s="9"/>
      <c r="D16" s="3"/>
      <c r="E16" s="11"/>
      <c r="F16" s="14"/>
      <c r="G16" s="18"/>
      <c r="H16" s="15"/>
      <c r="I16" s="16"/>
      <c r="J16" s="4"/>
    </row>
    <row r="17" spans="1:12">
      <c r="A17" s="9"/>
      <c r="B17" s="2" t="s">
        <v>19</v>
      </c>
      <c r="C17" s="9"/>
      <c r="D17" s="3"/>
      <c r="E17" s="11"/>
      <c r="F17" s="14"/>
      <c r="G17" s="18"/>
      <c r="H17" s="15"/>
      <c r="I17" s="16"/>
      <c r="J17" s="4"/>
    </row>
    <row r="18" spans="1:12">
      <c r="A18" s="9"/>
      <c r="B18" s="1" t="s">
        <v>20</v>
      </c>
      <c r="C18" s="9"/>
      <c r="D18" s="3">
        <v>908</v>
      </c>
      <c r="E18" s="11" t="s">
        <v>62</v>
      </c>
      <c r="F18" s="14">
        <f>-'4.7.1'!E21</f>
        <v>-2208826.2200000002</v>
      </c>
      <c r="G18" s="18" t="str">
        <f>'4.7.1'!D21</f>
        <v>CA</v>
      </c>
      <c r="H18" s="15">
        <v>0</v>
      </c>
      <c r="I18" s="16">
        <f t="shared" ref="I18:I23" si="1">H18*F18</f>
        <v>0</v>
      </c>
      <c r="J18" s="4"/>
    </row>
    <row r="19" spans="1:12">
      <c r="A19" s="9"/>
      <c r="C19" s="9"/>
      <c r="D19" s="3">
        <v>908</v>
      </c>
      <c r="E19" s="11" t="s">
        <v>62</v>
      </c>
      <c r="F19" s="14">
        <f>-'4.7.1'!E22</f>
        <v>-5750256.71</v>
      </c>
      <c r="G19" s="18" t="str">
        <f>'4.7.1'!D22</f>
        <v>IDU</v>
      </c>
      <c r="H19" s="15">
        <v>0</v>
      </c>
      <c r="I19" s="16">
        <f t="shared" si="1"/>
        <v>0</v>
      </c>
      <c r="J19" s="4"/>
    </row>
    <row r="20" spans="1:12">
      <c r="A20" s="9"/>
      <c r="C20" s="9"/>
      <c r="D20" s="3">
        <v>908</v>
      </c>
      <c r="E20" s="11" t="s">
        <v>62</v>
      </c>
      <c r="F20" s="14">
        <f>-'4.7.1'!E23</f>
        <v>-23160791.02</v>
      </c>
      <c r="G20" s="18" t="str">
        <f>'4.7.1'!D23</f>
        <v>OR</v>
      </c>
      <c r="H20" s="19">
        <v>0</v>
      </c>
      <c r="I20" s="16">
        <f t="shared" si="1"/>
        <v>0</v>
      </c>
      <c r="J20" s="20"/>
    </row>
    <row r="21" spans="1:12">
      <c r="A21" s="9"/>
      <c r="B21" s="21"/>
      <c r="C21" s="9"/>
      <c r="D21" s="3">
        <v>908</v>
      </c>
      <c r="E21" s="11" t="s">
        <v>62</v>
      </c>
      <c r="F21" s="14">
        <f>-'4.7.1'!E24</f>
        <v>-47542835.449999899</v>
      </c>
      <c r="G21" s="18" t="str">
        <f>'4.7.1'!D24</f>
        <v>UT</v>
      </c>
      <c r="H21" s="19">
        <v>0</v>
      </c>
      <c r="I21" s="16">
        <f t="shared" si="1"/>
        <v>0</v>
      </c>
      <c r="J21" s="4"/>
    </row>
    <row r="22" spans="1:12">
      <c r="A22" s="9"/>
      <c r="C22" s="9"/>
      <c r="D22" s="3">
        <v>908</v>
      </c>
      <c r="E22" s="11" t="s">
        <v>62</v>
      </c>
      <c r="F22" s="14">
        <f>-'4.7.1'!E25</f>
        <v>-8686670</v>
      </c>
      <c r="G22" s="18" t="str">
        <f>'4.7.1'!D25</f>
        <v>WA</v>
      </c>
      <c r="H22" s="22">
        <v>1</v>
      </c>
      <c r="I22" s="16">
        <f t="shared" si="1"/>
        <v>-8686670</v>
      </c>
      <c r="J22" s="4"/>
    </row>
    <row r="23" spans="1:12">
      <c r="A23" s="9"/>
      <c r="C23" s="9"/>
      <c r="D23" s="3">
        <v>908</v>
      </c>
      <c r="E23" s="11" t="s">
        <v>62</v>
      </c>
      <c r="F23" s="14">
        <f>-'4.7.1'!E26</f>
        <v>-3998687.19</v>
      </c>
      <c r="G23" s="18" t="str">
        <f>'4.7.1'!D26</f>
        <v>WYP</v>
      </c>
      <c r="H23" s="22">
        <v>0</v>
      </c>
      <c r="I23" s="16">
        <f t="shared" si="1"/>
        <v>0</v>
      </c>
      <c r="J23" s="4"/>
    </row>
    <row r="24" spans="1:12">
      <c r="A24" s="9"/>
      <c r="C24" s="9"/>
      <c r="D24" s="3"/>
      <c r="E24" s="11"/>
      <c r="F24" s="23">
        <f>SUM(F18:F23)</f>
        <v>-91348066.589999899</v>
      </c>
      <c r="G24" s="18"/>
      <c r="H24" s="22"/>
      <c r="I24" s="23">
        <f>SUM(I18:I23)</f>
        <v>-8686670</v>
      </c>
      <c r="J24" s="4" t="s">
        <v>60</v>
      </c>
    </row>
    <row r="25" spans="1:12">
      <c r="A25" s="9"/>
      <c r="B25" s="24"/>
      <c r="C25" s="9"/>
      <c r="D25" s="3"/>
      <c r="E25" s="11"/>
      <c r="F25" s="25"/>
      <c r="G25" s="18"/>
      <c r="H25" s="22"/>
      <c r="I25" s="14"/>
      <c r="J25" s="4"/>
    </row>
    <row r="26" spans="1:12">
      <c r="A26" s="9"/>
      <c r="C26" s="9"/>
      <c r="D26" s="3"/>
      <c r="E26" s="11"/>
      <c r="F26" s="25"/>
      <c r="G26" s="18"/>
      <c r="H26" s="22"/>
      <c r="I26" s="14"/>
      <c r="J26" s="4"/>
      <c r="K26" s="26"/>
    </row>
    <row r="27" spans="1:12">
      <c r="A27" s="9"/>
      <c r="B27" s="27" t="s">
        <v>21</v>
      </c>
      <c r="C27" s="28"/>
      <c r="D27" s="29"/>
      <c r="E27" s="30"/>
      <c r="F27" s="31"/>
      <c r="G27" s="32"/>
      <c r="H27" s="33"/>
      <c r="I27" s="14"/>
      <c r="J27" s="34"/>
      <c r="K27" s="35"/>
    </row>
    <row r="28" spans="1:12">
      <c r="A28" s="9"/>
      <c r="B28" s="36" t="s">
        <v>22</v>
      </c>
      <c r="C28" s="37"/>
      <c r="D28" s="38" t="s">
        <v>23</v>
      </c>
      <c r="E28" s="39" t="s">
        <v>62</v>
      </c>
      <c r="F28" s="14">
        <f>-'4.7.2'!E7</f>
        <v>-9654869</v>
      </c>
      <c r="G28" s="40" t="s">
        <v>24</v>
      </c>
      <c r="H28" s="33">
        <v>6.8509279244491156E-2</v>
      </c>
      <c r="I28" s="41">
        <f t="shared" ref="I28:I29" si="2">H28*F28</f>
        <v>-661448.11638998112</v>
      </c>
      <c r="J28" s="34" t="s">
        <v>61</v>
      </c>
      <c r="K28" s="35"/>
    </row>
    <row r="29" spans="1:12">
      <c r="A29" s="9"/>
      <c r="B29" s="37" t="s">
        <v>22</v>
      </c>
      <c r="C29" s="37"/>
      <c r="D29" s="39" t="s">
        <v>25</v>
      </c>
      <c r="E29" s="39" t="s">
        <v>62</v>
      </c>
      <c r="F29" s="14">
        <f>-'4.7.2'!E8</f>
        <v>-14795</v>
      </c>
      <c r="G29" s="40" t="s">
        <v>15</v>
      </c>
      <c r="H29" s="33">
        <v>0</v>
      </c>
      <c r="I29" s="41">
        <f t="shared" si="2"/>
        <v>0</v>
      </c>
      <c r="J29" s="34" t="s">
        <v>61</v>
      </c>
      <c r="K29" s="35"/>
    </row>
    <row r="30" spans="1:12">
      <c r="A30" s="9"/>
      <c r="B30" s="37"/>
      <c r="C30" s="37"/>
      <c r="D30" s="39"/>
      <c r="E30" s="39"/>
      <c r="F30" s="14"/>
      <c r="G30" s="40"/>
      <c r="H30" s="33"/>
      <c r="I30" s="14"/>
      <c r="J30" s="34"/>
      <c r="K30" s="35"/>
    </row>
    <row r="31" spans="1:12">
      <c r="A31" s="9"/>
      <c r="B31" s="37"/>
      <c r="C31" s="37"/>
      <c r="D31" s="38"/>
      <c r="E31" s="39"/>
      <c r="F31" s="14"/>
      <c r="G31" s="39"/>
      <c r="H31" s="42"/>
      <c r="I31" s="41"/>
      <c r="J31" s="43"/>
      <c r="K31" s="44"/>
      <c r="L31" s="44"/>
    </row>
    <row r="32" spans="1:12">
      <c r="A32" s="9"/>
      <c r="B32" s="45"/>
      <c r="C32" s="37"/>
      <c r="D32" s="38"/>
      <c r="E32" s="39"/>
      <c r="F32" s="14"/>
      <c r="G32" s="39"/>
      <c r="H32" s="42"/>
      <c r="I32" s="41"/>
      <c r="J32" s="43"/>
      <c r="K32" s="44"/>
      <c r="L32" s="44"/>
    </row>
    <row r="33" spans="1:12">
      <c r="A33" s="9"/>
      <c r="B33" s="45"/>
      <c r="C33" s="37"/>
      <c r="D33" s="38"/>
      <c r="E33" s="39"/>
      <c r="F33" s="14"/>
      <c r="G33" s="39"/>
      <c r="H33" s="42"/>
      <c r="I33" s="14"/>
      <c r="J33" s="34"/>
      <c r="K33" s="44"/>
      <c r="L33" s="44"/>
    </row>
    <row r="34" spans="1:12">
      <c r="A34" s="9"/>
      <c r="B34" s="45"/>
      <c r="C34" s="37"/>
      <c r="D34" s="39"/>
      <c r="E34" s="39"/>
      <c r="F34" s="14"/>
      <c r="G34" s="39"/>
      <c r="H34" s="42"/>
      <c r="I34" s="41"/>
      <c r="J34" s="34"/>
      <c r="K34" s="44"/>
      <c r="L34" s="44"/>
    </row>
    <row r="35" spans="1:12">
      <c r="A35" s="9"/>
      <c r="B35" s="45"/>
      <c r="C35" s="37"/>
      <c r="D35" s="39"/>
      <c r="E35" s="39"/>
      <c r="F35" s="14"/>
      <c r="G35" s="39"/>
      <c r="H35" s="33"/>
      <c r="I35" s="41"/>
      <c r="J35" s="34"/>
      <c r="K35" s="44"/>
      <c r="L35" s="44"/>
    </row>
    <row r="36" spans="1:12">
      <c r="A36" s="9"/>
      <c r="B36" s="46"/>
      <c r="C36" s="37"/>
      <c r="D36" s="39"/>
      <c r="E36" s="39"/>
      <c r="F36" s="14"/>
      <c r="G36" s="39"/>
      <c r="H36" s="47"/>
      <c r="I36" s="41"/>
      <c r="J36" s="34"/>
      <c r="K36" s="44"/>
      <c r="L36" s="44"/>
    </row>
    <row r="37" spans="1:12">
      <c r="A37" s="9"/>
      <c r="B37" s="45"/>
      <c r="C37" s="37"/>
      <c r="D37" s="39"/>
      <c r="E37" s="39"/>
      <c r="F37" s="14"/>
      <c r="G37" s="39"/>
      <c r="H37" s="47"/>
      <c r="I37" s="41"/>
      <c r="J37" s="34"/>
      <c r="K37" s="44"/>
      <c r="L37" s="44"/>
    </row>
    <row r="38" spans="1:12">
      <c r="A38" s="9"/>
      <c r="B38" s="45"/>
      <c r="C38" s="37"/>
      <c r="D38" s="39"/>
      <c r="E38" s="39"/>
      <c r="F38" s="14"/>
      <c r="G38" s="39"/>
      <c r="H38" s="47"/>
      <c r="I38" s="41"/>
      <c r="J38" s="34"/>
      <c r="K38" s="44"/>
      <c r="L38" s="44"/>
    </row>
    <row r="39" spans="1:12">
      <c r="A39" s="9"/>
      <c r="B39" s="46"/>
      <c r="C39" s="37"/>
      <c r="D39" s="39"/>
      <c r="E39" s="39"/>
      <c r="F39" s="14"/>
      <c r="G39" s="39"/>
      <c r="H39" s="47"/>
      <c r="I39" s="41"/>
      <c r="J39" s="34"/>
      <c r="K39" s="44"/>
      <c r="L39" s="44"/>
    </row>
    <row r="40" spans="1:12">
      <c r="A40" s="9"/>
      <c r="B40" s="9"/>
      <c r="C40" s="9"/>
      <c r="D40" s="11"/>
      <c r="E40" s="11"/>
      <c r="F40" s="25"/>
      <c r="G40" s="11"/>
      <c r="H40" s="48"/>
      <c r="I40" s="16"/>
      <c r="J40" s="4"/>
    </row>
    <row r="41" spans="1:12">
      <c r="A41" s="9"/>
      <c r="C41" s="9"/>
      <c r="D41" s="11"/>
      <c r="E41" s="11"/>
      <c r="F41" s="25"/>
      <c r="G41" s="11"/>
      <c r="H41" s="19"/>
      <c r="I41" s="25"/>
      <c r="J41" s="18"/>
      <c r="K41" s="9"/>
    </row>
    <row r="42" spans="1:12" ht="13.5" thickBot="1">
      <c r="A42" s="9"/>
      <c r="B42" s="49" t="s">
        <v>26</v>
      </c>
      <c r="C42" s="9"/>
      <c r="D42" s="11"/>
      <c r="E42" s="11"/>
      <c r="F42" s="11"/>
      <c r="G42" s="11"/>
      <c r="H42" s="11"/>
      <c r="I42" s="11"/>
      <c r="J42" s="18"/>
      <c r="K42" s="9"/>
    </row>
    <row r="43" spans="1:12">
      <c r="A43" s="67" t="s">
        <v>27</v>
      </c>
      <c r="B43" s="68"/>
      <c r="C43" s="68"/>
      <c r="D43" s="68"/>
      <c r="E43" s="68"/>
      <c r="F43" s="68"/>
      <c r="G43" s="68"/>
      <c r="H43" s="68"/>
      <c r="I43" s="68"/>
      <c r="J43" s="69"/>
      <c r="K43" s="9"/>
    </row>
    <row r="44" spans="1:12">
      <c r="A44" s="70"/>
      <c r="B44" s="71"/>
      <c r="C44" s="71"/>
      <c r="D44" s="71"/>
      <c r="E44" s="71"/>
      <c r="F44" s="71"/>
      <c r="G44" s="71"/>
      <c r="H44" s="71"/>
      <c r="I44" s="71"/>
      <c r="J44" s="72"/>
      <c r="K44" s="9"/>
    </row>
    <row r="45" spans="1:12">
      <c r="A45" s="70"/>
      <c r="B45" s="71"/>
      <c r="C45" s="71"/>
      <c r="D45" s="71"/>
      <c r="E45" s="71"/>
      <c r="F45" s="71"/>
      <c r="G45" s="71"/>
      <c r="H45" s="71"/>
      <c r="I45" s="71"/>
      <c r="J45" s="72"/>
      <c r="K45" s="9"/>
    </row>
    <row r="46" spans="1:12" ht="13.5" thickBot="1">
      <c r="A46" s="73"/>
      <c r="B46" s="74"/>
      <c r="C46" s="74"/>
      <c r="D46" s="74"/>
      <c r="E46" s="74"/>
      <c r="F46" s="74"/>
      <c r="G46" s="74"/>
      <c r="H46" s="74"/>
      <c r="I46" s="74"/>
      <c r="J46" s="75"/>
      <c r="K46" s="9"/>
    </row>
    <row r="47" spans="1:12">
      <c r="A47" s="9"/>
      <c r="B47" s="50"/>
      <c r="C47" s="9"/>
      <c r="D47" s="11"/>
      <c r="E47" s="11"/>
      <c r="F47" s="11"/>
      <c r="G47" s="11"/>
      <c r="H47" s="11"/>
      <c r="I47" s="11"/>
      <c r="J47" s="18"/>
      <c r="K47" s="9"/>
    </row>
    <row r="48" spans="1:12">
      <c r="A48" s="9"/>
      <c r="B48" s="50"/>
      <c r="C48" s="9"/>
      <c r="D48" s="11"/>
      <c r="E48" s="11"/>
      <c r="F48" s="51"/>
      <c r="G48" s="11"/>
      <c r="H48" s="11"/>
      <c r="I48" s="11"/>
      <c r="J48" s="18"/>
      <c r="K48" s="9"/>
    </row>
    <row r="49" spans="1:11">
      <c r="A49" s="9"/>
      <c r="B49" s="50"/>
      <c r="C49" s="9"/>
      <c r="D49" s="11"/>
      <c r="E49" s="11"/>
      <c r="F49" s="11"/>
      <c r="G49" s="11"/>
      <c r="H49" s="11"/>
      <c r="I49" s="11"/>
      <c r="J49" s="18"/>
      <c r="K49" s="9"/>
    </row>
    <row r="50" spans="1:11">
      <c r="A50" s="9"/>
      <c r="B50" s="50"/>
      <c r="C50" s="9"/>
      <c r="D50" s="11"/>
      <c r="E50" s="11"/>
      <c r="F50" s="11"/>
      <c r="G50" s="11"/>
      <c r="H50" s="11"/>
      <c r="I50" s="11"/>
      <c r="J50" s="18"/>
      <c r="K50" s="9"/>
    </row>
    <row r="51" spans="1:11">
      <c r="A51" s="9"/>
      <c r="B51" s="9"/>
      <c r="C51" s="9"/>
      <c r="D51" s="11"/>
      <c r="E51" s="11"/>
      <c r="F51" s="11"/>
      <c r="G51" s="11"/>
      <c r="H51" s="11"/>
      <c r="I51" s="11"/>
      <c r="J51" s="11"/>
      <c r="K51" s="9"/>
    </row>
    <row r="52" spans="1:1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</sheetData>
  <mergeCells count="1">
    <mergeCell ref="A43:J46"/>
  </mergeCells>
  <conditionalFormatting sqref="J1">
    <cfRule type="cellIs" dxfId="2" priority="3" stopIfTrue="1" operator="equal">
      <formula>"x.x"</formula>
    </cfRule>
  </conditionalFormatting>
  <conditionalFormatting sqref="B19:B27 B9:B17">
    <cfRule type="cellIs" dxfId="1" priority="2" stopIfTrue="1" operator="equal">
      <formula>"Title"</formula>
    </cfRule>
  </conditionalFormatting>
  <conditionalFormatting sqref="B8">
    <cfRule type="cellIs" dxfId="0" priority="1" stopIfTrue="1" operator="equal">
      <formula>"Adjustment to Income/Expense/Rate Base:"</formula>
    </cfRule>
  </conditionalFormatting>
  <dataValidations count="3">
    <dataValidation errorStyle="warning" allowBlank="1" showInputMessage="1" showErrorMessage="1" errorTitle="Factor" error="This factor is not included in the drop-down list. Is this the factor you want to use?" sqref="G9:G36"/>
    <dataValidation type="list" errorStyle="warning" allowBlank="1" showInputMessage="1" showErrorMessage="1" errorTitle="Factor" error="This factor is not included in the drop-down list. Is this the factor you want to use?" sqref="G37:G41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4:D41 D29:D30">
      <formula1>#REF!</formula1>
    </dataValidation>
  </dataValidations>
  <pageMargins left="1" right="0.75" top="0.75" bottom="0.75" header="0.3" footer="0.3"/>
  <pageSetup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"/>
  <sheetViews>
    <sheetView zoomScaleNormal="100" workbookViewId="0">
      <selection activeCell="C32" sqref="C32"/>
    </sheetView>
  </sheetViews>
  <sheetFormatPr defaultRowHeight="12.75"/>
  <cols>
    <col min="1" max="1" width="2.7109375" style="53" customWidth="1"/>
    <col min="2" max="2" width="14.5703125" style="53" customWidth="1"/>
    <col min="3" max="3" width="46.5703125" style="53" bestFit="1" customWidth="1"/>
    <col min="4" max="4" width="13.85546875" style="13" customWidth="1"/>
    <col min="5" max="5" width="21" style="26" customWidth="1"/>
    <col min="6" max="6" width="11.5703125" style="53" customWidth="1"/>
    <col min="7" max="7" width="11.42578125" style="53" bestFit="1" customWidth="1"/>
    <col min="8" max="16384" width="9.140625" style="53"/>
  </cols>
  <sheetData>
    <row r="1" spans="2:7">
      <c r="B1" s="52" t="str">
        <f>'4.7'!B1</f>
        <v>PacifiCorp</v>
      </c>
      <c r="F1" s="53" t="s">
        <v>58</v>
      </c>
    </row>
    <row r="2" spans="2:7">
      <c r="B2" s="52" t="str">
        <f>'4.7'!B2</f>
        <v>Washington General Rate Case - June 2012</v>
      </c>
    </row>
    <row r="3" spans="2:7">
      <c r="B3" s="52" t="str">
        <f>'4.7'!B3</f>
        <v>DSM Revenue &amp; Expense Removal</v>
      </c>
    </row>
    <row r="4" spans="2:7">
      <c r="B4" s="52" t="s">
        <v>28</v>
      </c>
    </row>
    <row r="6" spans="2:7">
      <c r="B6" s="52" t="s">
        <v>29</v>
      </c>
    </row>
    <row r="7" spans="2:7">
      <c r="B7" s="54" t="s">
        <v>30</v>
      </c>
      <c r="C7" s="54" t="s">
        <v>31</v>
      </c>
      <c r="D7" s="55" t="s">
        <v>32</v>
      </c>
      <c r="E7" s="56" t="s">
        <v>33</v>
      </c>
    </row>
    <row r="9" spans="2:7">
      <c r="B9" s="13">
        <v>456</v>
      </c>
      <c r="C9" s="53" t="s">
        <v>34</v>
      </c>
      <c r="D9" s="13" t="s">
        <v>13</v>
      </c>
      <c r="E9" s="57">
        <v>1273810.6100000001</v>
      </c>
      <c r="F9" s="52"/>
    </row>
    <row r="10" spans="2:7">
      <c r="B10" s="13">
        <v>456</v>
      </c>
      <c r="C10" s="53" t="s">
        <v>35</v>
      </c>
      <c r="D10" s="13" t="s">
        <v>14</v>
      </c>
      <c r="E10" s="57">
        <v>3199349.97</v>
      </c>
      <c r="F10" s="52"/>
    </row>
    <row r="11" spans="2:7">
      <c r="B11" s="13">
        <v>456</v>
      </c>
      <c r="C11" s="53" t="s">
        <v>36</v>
      </c>
      <c r="D11" s="13" t="s">
        <v>15</v>
      </c>
      <c r="E11" s="57">
        <v>10204814.98</v>
      </c>
      <c r="F11" s="52"/>
    </row>
    <row r="12" spans="2:7">
      <c r="B12" s="13">
        <v>456</v>
      </c>
      <c r="C12" s="53" t="s">
        <v>37</v>
      </c>
      <c r="D12" s="13" t="s">
        <v>16</v>
      </c>
      <c r="E12" s="57">
        <v>30158994.98</v>
      </c>
      <c r="F12" s="52"/>
    </row>
    <row r="13" spans="2:7">
      <c r="B13" s="13">
        <v>456</v>
      </c>
      <c r="C13" s="53" t="s">
        <v>38</v>
      </c>
      <c r="D13" s="13" t="s">
        <v>17</v>
      </c>
      <c r="E13" s="57">
        <v>4270713</v>
      </c>
      <c r="F13" s="52"/>
    </row>
    <row r="14" spans="2:7">
      <c r="B14" s="13">
        <v>456</v>
      </c>
      <c r="C14" s="53" t="s">
        <v>39</v>
      </c>
      <c r="D14" s="13" t="s">
        <v>18</v>
      </c>
      <c r="E14" s="57">
        <v>2419513.7799999998</v>
      </c>
      <c r="F14" s="52"/>
    </row>
    <row r="15" spans="2:7" ht="13.5" thickBot="1">
      <c r="E15" s="58">
        <f>SUM(E9:E14)</f>
        <v>51527197.32</v>
      </c>
      <c r="F15" s="59" t="s">
        <v>59</v>
      </c>
      <c r="G15" s="60"/>
    </row>
    <row r="18" spans="2:6">
      <c r="B18" s="52" t="s">
        <v>40</v>
      </c>
    </row>
    <row r="19" spans="2:6">
      <c r="B19" s="54" t="s">
        <v>30</v>
      </c>
      <c r="C19" s="54" t="s">
        <v>31</v>
      </c>
      <c r="D19" s="55" t="s">
        <v>32</v>
      </c>
      <c r="E19" s="56" t="s">
        <v>33</v>
      </c>
    </row>
    <row r="20" spans="2:6">
      <c r="E20" s="57"/>
    </row>
    <row r="21" spans="2:6">
      <c r="B21" s="13">
        <v>908</v>
      </c>
      <c r="C21" s="53" t="s">
        <v>49</v>
      </c>
      <c r="D21" s="13" t="s">
        <v>13</v>
      </c>
      <c r="E21" s="57">
        <v>2208826.2200000002</v>
      </c>
    </row>
    <row r="22" spans="2:6">
      <c r="B22" s="13">
        <v>908</v>
      </c>
      <c r="C22" s="53" t="s">
        <v>50</v>
      </c>
      <c r="D22" s="13" t="s">
        <v>14</v>
      </c>
      <c r="E22" s="57">
        <v>5750256.71</v>
      </c>
    </row>
    <row r="23" spans="2:6">
      <c r="B23" s="13">
        <v>908</v>
      </c>
      <c r="C23" s="53" t="s">
        <v>51</v>
      </c>
      <c r="D23" s="13" t="s">
        <v>15</v>
      </c>
      <c r="E23" s="57">
        <v>23160791.02</v>
      </c>
    </row>
    <row r="24" spans="2:6">
      <c r="B24" s="13">
        <v>908</v>
      </c>
      <c r="C24" s="53" t="s">
        <v>52</v>
      </c>
      <c r="D24" s="13" t="s">
        <v>16</v>
      </c>
      <c r="E24" s="57">
        <v>47542835.449999899</v>
      </c>
    </row>
    <row r="25" spans="2:6">
      <c r="B25" s="13">
        <v>908</v>
      </c>
      <c r="C25" s="53" t="s">
        <v>53</v>
      </c>
      <c r="D25" s="13" t="s">
        <v>17</v>
      </c>
      <c r="E25" s="57">
        <v>8686670</v>
      </c>
    </row>
    <row r="26" spans="2:6">
      <c r="B26" s="13">
        <v>908</v>
      </c>
      <c r="C26" s="53" t="s">
        <v>54</v>
      </c>
      <c r="D26" s="13" t="s">
        <v>48</v>
      </c>
      <c r="E26" s="26">
        <v>3998687.19</v>
      </c>
      <c r="F26" s="52"/>
    </row>
    <row r="27" spans="2:6" ht="13.5" thickBot="1">
      <c r="E27" s="61">
        <f>SUM(E21:E26)</f>
        <v>91348066.589999899</v>
      </c>
      <c r="F27" s="59" t="s">
        <v>59</v>
      </c>
    </row>
  </sheetData>
  <pageMargins left="1" right="0.75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Normal="100" zoomScaleSheetLayoutView="100" workbookViewId="0">
      <selection activeCell="F8" sqref="F8"/>
    </sheetView>
  </sheetViews>
  <sheetFormatPr defaultRowHeight="12.75"/>
  <cols>
    <col min="1" max="1" width="15.42578125" style="62" customWidth="1"/>
    <col min="2" max="2" width="12.7109375" style="62" bestFit="1" customWidth="1"/>
    <col min="3" max="3" width="39.42578125" style="62" bestFit="1" customWidth="1"/>
    <col min="4" max="4" width="6.7109375" style="62" bestFit="1" customWidth="1"/>
    <col min="5" max="5" width="10.28515625" style="62" bestFit="1" customWidth="1"/>
    <col min="6" max="6" width="12.7109375" style="62" bestFit="1" customWidth="1"/>
    <col min="7" max="7" width="11.5703125" style="62" customWidth="1"/>
    <col min="8" max="8" width="9.140625" style="62"/>
    <col min="9" max="9" width="11.85546875" style="62" bestFit="1" customWidth="1"/>
    <col min="10" max="10" width="7" style="62" bestFit="1" customWidth="1"/>
    <col min="11" max="16384" width="9.140625" style="62"/>
  </cols>
  <sheetData>
    <row r="1" spans="1:6">
      <c r="A1" s="63" t="str">
        <f>'4.7.1'!B1</f>
        <v>PacifiCorp</v>
      </c>
    </row>
    <row r="2" spans="1:6">
      <c r="A2" s="63" t="str">
        <f>'4.7.1'!B2</f>
        <v>Washington General Rate Case - June 2012</v>
      </c>
    </row>
    <row r="3" spans="1:6">
      <c r="A3" s="63" t="str">
        <f>'4.7.1'!B3</f>
        <v>DSM Revenue &amp; Expense Removal</v>
      </c>
    </row>
    <row r="4" spans="1:6">
      <c r="A4" s="62" t="s">
        <v>41</v>
      </c>
    </row>
    <row r="6" spans="1:6">
      <c r="A6" s="65" t="s">
        <v>30</v>
      </c>
      <c r="B6" s="65" t="s">
        <v>55</v>
      </c>
      <c r="C6" s="65" t="s">
        <v>31</v>
      </c>
      <c r="D6" s="65" t="s">
        <v>56</v>
      </c>
      <c r="E6" s="65" t="s">
        <v>57</v>
      </c>
    </row>
    <row r="7" spans="1:6">
      <c r="A7" s="64">
        <v>4098300</v>
      </c>
      <c r="B7" s="64" t="s">
        <v>42</v>
      </c>
      <c r="C7" s="64" t="s">
        <v>43</v>
      </c>
      <c r="D7" s="64" t="s">
        <v>24</v>
      </c>
      <c r="E7" s="66">
        <v>9654869</v>
      </c>
      <c r="F7" s="62" t="s">
        <v>59</v>
      </c>
    </row>
    <row r="8" spans="1:6">
      <c r="A8" s="64">
        <v>4099300</v>
      </c>
      <c r="B8" s="64" t="s">
        <v>44</v>
      </c>
      <c r="C8" s="64" t="s">
        <v>45</v>
      </c>
      <c r="D8" s="64" t="s">
        <v>15</v>
      </c>
      <c r="E8" s="66">
        <v>14795</v>
      </c>
      <c r="F8" s="62" t="s">
        <v>59</v>
      </c>
    </row>
  </sheetData>
  <pageMargins left="1" right="0.75" top="0.75" bottom="0.75" header="0.75" footer="0.3"/>
  <pageSetup scale="74" fitToHeight="2" orientation="portrait" r:id="rId1"/>
  <headerFooter>
    <oddHeader>&amp;RPage 4.7.2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6EF6B05-4000-4D07-9D0A-CD78AD3CB6FB}"/>
</file>

<file path=customXml/itemProps2.xml><?xml version="1.0" encoding="utf-8"?>
<ds:datastoreItem xmlns:ds="http://schemas.openxmlformats.org/officeDocument/2006/customXml" ds:itemID="{6EB29975-C14F-4A7B-92C8-7C57A82CEE89}"/>
</file>

<file path=customXml/itemProps3.xml><?xml version="1.0" encoding="utf-8"?>
<ds:datastoreItem xmlns:ds="http://schemas.openxmlformats.org/officeDocument/2006/customXml" ds:itemID="{ABE93EBC-DA2E-403D-BEE4-417C63A94A42}"/>
</file>

<file path=customXml/itemProps4.xml><?xml version="1.0" encoding="utf-8"?>
<ds:datastoreItem xmlns:ds="http://schemas.openxmlformats.org/officeDocument/2006/customXml" ds:itemID="{11A61F97-FE0E-4C50-9D4D-5FB2FCDC26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4.7</vt:lpstr>
      <vt:lpstr>4.7.1</vt:lpstr>
      <vt:lpstr>4.7.2</vt:lpstr>
      <vt:lpstr>'4.7'!Print_Area</vt:lpstr>
      <vt:lpstr>'4.7.1'!Print_Area</vt:lpstr>
      <vt:lpstr>'4.7.2'!Print_Area</vt:lpstr>
      <vt:lpstr>'4.7.2'!Print_Titles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2012-11-20T19:56:24Z</dcterms:created>
  <dcterms:modified xsi:type="dcterms:W3CDTF">2012-12-20T00:51:15Z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