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activeX/activeX2.xml" ContentType="application/vnd.ms-office.activeX+xml"/>
  <Override PartName="/docProps/app.xml" ContentType="application/vnd.openxmlformats-officedocument.extended-properties+xml"/>
  <Override PartName="/xl/activeX/activeX1.bin" ContentType="application/vnd.ms-office.activeX"/>
  <Override PartName="/xl/activeX/activeX4.bin" ContentType="application/vnd.ms-office.activeX"/>
  <Override PartName="/xl/activeX/activeX4.xml" ContentType="application/vnd.ms-office.activeX+xml"/>
  <Override PartName="/xl/activeX/activeX3.bin" ContentType="application/vnd.ms-office.activeX"/>
  <Override PartName="/xl/activeX/activeX3.xml" ContentType="application/vnd.ms-office.activeX+xml"/>
  <Override PartName="/xl/activeX/activeX1.xml" ContentType="application/vnd.ms-office.activeX+xml"/>
  <Override PartName="/xl/activeX/activeX2.bin" ContentType="application/vnd.ms-office.activeX"/>
  <Override PartName="/xl/comments1.xml" ContentType="application/vnd.openxmlformats-officedocument.spreadsheetml.comments+xml"/>
  <Override PartName="/docProps/core.xml" ContentType="application/vnd.openxmlformats-package.core-properties+xml"/>
  <Override PartName="/xl/calcChain.xml" ContentType="application/vnd.openxmlformats-officedocument.spreadsheetml.calcChain+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2021 IRP\3 - Assumptions\9 - Prices\March 2021 Price Scenario\RFP Sensitivities\MedGasMedCO2\Received\"/>
    </mc:Choice>
  </mc:AlternateContent>
  <bookViews>
    <workbookView xWindow="810" yWindow="-120" windowWidth="20730" windowHeight="1116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 r:id="rId10"/>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W33" i="1" l="1"/>
  <c r="CW34" i="1"/>
  <c r="CW35" i="1"/>
  <c r="CQ33" i="1"/>
  <c r="CR33" i="1"/>
  <c r="CS33" i="1"/>
  <c r="CT33" i="1"/>
  <c r="CU33" i="1"/>
  <c r="CV33" i="1"/>
  <c r="CQ34" i="1"/>
  <c r="CR34" i="1"/>
  <c r="CS34" i="1"/>
  <c r="CT34" i="1"/>
  <c r="CU34" i="1"/>
  <c r="CV34" i="1"/>
  <c r="CQ35" i="1"/>
  <c r="CR35" i="1"/>
  <c r="CS35" i="1"/>
  <c r="CT35" i="1"/>
  <c r="CU35" i="1"/>
  <c r="CV35" i="1"/>
  <c r="CO33" i="1"/>
  <c r="CK33" i="1" s="1"/>
  <c r="CP33" i="1"/>
  <c r="CP34" i="1"/>
  <c r="CO34" i="1" s="1"/>
  <c r="CO35" i="1"/>
  <c r="CP35" i="1"/>
  <c r="CG33" i="1"/>
  <c r="CG34" i="1" s="1"/>
  <c r="CG35" i="1" s="1"/>
  <c r="CG36" i="1" s="1"/>
  <c r="CG37" i="1" s="1"/>
  <c r="CG38" i="1" s="1"/>
  <c r="CA33" i="1"/>
  <c r="CC33" i="1"/>
  <c r="CA34" i="1"/>
  <c r="CC34" i="1"/>
  <c r="CA35" i="1"/>
  <c r="CC35" i="1"/>
  <c r="BQ33" i="1"/>
  <c r="BR33" i="1"/>
  <c r="BS33" i="1"/>
  <c r="BT33" i="1"/>
  <c r="BU33" i="1"/>
  <c r="BV33" i="1"/>
  <c r="BQ34" i="1"/>
  <c r="BR34" i="1"/>
  <c r="BS34" i="1"/>
  <c r="BT34" i="1"/>
  <c r="BU34" i="1"/>
  <c r="BV34" i="1"/>
  <c r="BQ35" i="1"/>
  <c r="BR35" i="1"/>
  <c r="BS35" i="1"/>
  <c r="BT35" i="1"/>
  <c r="BU35" i="1"/>
  <c r="BV35" i="1"/>
  <c r="BJ33" i="1"/>
  <c r="BK33" i="1"/>
  <c r="BL33" i="1"/>
  <c r="BM33" i="1"/>
  <c r="BN33" i="1"/>
  <c r="BP33" i="1"/>
  <c r="BJ34" i="1"/>
  <c r="BK34" i="1"/>
  <c r="BN34" i="1" s="1"/>
  <c r="BL34" i="1"/>
  <c r="BM34" i="1"/>
  <c r="BP34" i="1"/>
  <c r="BJ35" i="1"/>
  <c r="BK35" i="1"/>
  <c r="BL35" i="1"/>
  <c r="BM35" i="1"/>
  <c r="BN35" i="1"/>
  <c r="BP35" i="1"/>
  <c r="BX33" i="1"/>
  <c r="CD33" i="1"/>
  <c r="CD35" i="1"/>
  <c r="BZ35" i="1"/>
  <c r="CB33" i="1"/>
  <c r="BY34" i="1"/>
  <c r="CE33" i="1"/>
  <c r="CE34" i="1"/>
  <c r="BZ33" i="1"/>
  <c r="BY33" i="1"/>
  <c r="BY35" i="1"/>
  <c r="BX34" i="1"/>
  <c r="CF35" i="1"/>
  <c r="CE35" i="1"/>
  <c r="CF34" i="1"/>
  <c r="CB34" i="1"/>
  <c r="CF33" i="1"/>
  <c r="CB35" i="1"/>
  <c r="BX35" i="1"/>
  <c r="CD34" i="1"/>
  <c r="BZ34" i="1"/>
  <c r="CJ33" i="1" l="1"/>
  <c r="CN33" i="1"/>
  <c r="CK34" i="1"/>
  <c r="CH35" i="1"/>
  <c r="CL35" i="1"/>
  <c r="CK35" i="1"/>
  <c r="CM35" i="1"/>
  <c r="CH33" i="1"/>
  <c r="CL33" i="1"/>
  <c r="CI34" i="1"/>
  <c r="CJ35" i="1"/>
  <c r="CN35" i="1"/>
  <c r="CI33" i="1"/>
  <c r="CM33" i="1"/>
  <c r="CN34" i="1"/>
  <c r="CM34" i="1"/>
  <c r="CJ34" i="1"/>
  <c r="CI35" i="1"/>
  <c r="CL34" i="1"/>
  <c r="CH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B149" i="10" s="1"/>
  <c r="B161" i="10" s="1"/>
  <c r="B173" i="10" s="1"/>
  <c r="B185" i="10" s="1"/>
  <c r="B197" i="10" s="1"/>
  <c r="B209" i="10" s="1"/>
  <c r="B221" i="10" s="1"/>
  <c r="B233" i="10" s="1"/>
  <c r="B245" i="10" s="1"/>
  <c r="B257" i="10" s="1"/>
  <c r="B269" i="10" s="1"/>
  <c r="B281" i="10" s="1"/>
  <c r="E136" i="10"/>
  <c r="E148" i="10" s="1"/>
  <c r="E160" i="10" s="1"/>
  <c r="E172" i="10" s="1"/>
  <c r="E184" i="10" s="1"/>
  <c r="E196" i="10" s="1"/>
  <c r="E208" i="10" s="1"/>
  <c r="E220" i="10" s="1"/>
  <c r="E232" i="10" s="1"/>
  <c r="E244" i="10" s="1"/>
  <c r="E256" i="10" s="1"/>
  <c r="E268" i="10" s="1"/>
  <c r="E280" i="10" s="1"/>
  <c r="D136" i="10"/>
  <c r="D148" i="10" s="1"/>
  <c r="D160" i="10" s="1"/>
  <c r="D172" i="10" s="1"/>
  <c r="D184" i="10" s="1"/>
  <c r="D196" i="10" s="1"/>
  <c r="D208" i="10" s="1"/>
  <c r="D220" i="10" s="1"/>
  <c r="D232" i="10" s="1"/>
  <c r="D244" i="10" s="1"/>
  <c r="D256" i="10" s="1"/>
  <c r="D268" i="10" s="1"/>
  <c r="D280" i="10" s="1"/>
  <c r="C136" i="10"/>
  <c r="C148" i="10" s="1"/>
  <c r="C160" i="10" s="1"/>
  <c r="C172" i="10" s="1"/>
  <c r="C184" i="10" s="1"/>
  <c r="C196" i="10" s="1"/>
  <c r="C208" i="10" s="1"/>
  <c r="C220" i="10" s="1"/>
  <c r="C232" i="10" s="1"/>
  <c r="C244" i="10" s="1"/>
  <c r="C256" i="10" s="1"/>
  <c r="C268" i="10" s="1"/>
  <c r="C280" i="10" s="1"/>
  <c r="B136" i="10"/>
  <c r="B148" i="10" s="1"/>
  <c r="B160" i="10" s="1"/>
  <c r="B172" i="10" s="1"/>
  <c r="B184" i="10" s="1"/>
  <c r="B196" i="10" s="1"/>
  <c r="B208" i="10" s="1"/>
  <c r="B220" i="10" s="1"/>
  <c r="B232" i="10" s="1"/>
  <c r="B244" i="10" s="1"/>
  <c r="B256" i="10" s="1"/>
  <c r="B268" i="10" s="1"/>
  <c r="B280" i="10" s="1"/>
  <c r="E135" i="10"/>
  <c r="E147" i="10" s="1"/>
  <c r="E159" i="10" s="1"/>
  <c r="E171" i="10" s="1"/>
  <c r="E183" i="10" s="1"/>
  <c r="E195" i="10" s="1"/>
  <c r="E207" i="10" s="1"/>
  <c r="E219" i="10" s="1"/>
  <c r="E231" i="10" s="1"/>
  <c r="E243" i="10" s="1"/>
  <c r="E255" i="10" s="1"/>
  <c r="E267" i="10" s="1"/>
  <c r="E279" i="10" s="1"/>
  <c r="E291" i="10" s="1"/>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B147" i="10" s="1"/>
  <c r="B159" i="10" s="1"/>
  <c r="B171" i="10" s="1"/>
  <c r="B183" i="10" s="1"/>
  <c r="B195" i="10" s="1"/>
  <c r="B207" i="10" s="1"/>
  <c r="B219" i="10" s="1"/>
  <c r="B231" i="10" s="1"/>
  <c r="B243" i="10" s="1"/>
  <c r="B255" i="10" s="1"/>
  <c r="B267" i="10" s="1"/>
  <c r="B279" i="10" s="1"/>
  <c r="B291" i="10" s="1"/>
  <c r="E134" i="10"/>
  <c r="E146" i="10" s="1"/>
  <c r="E158" i="10" s="1"/>
  <c r="E170" i="10" s="1"/>
  <c r="E182" i="10" s="1"/>
  <c r="E194" i="10" s="1"/>
  <c r="E206" i="10" s="1"/>
  <c r="E218" i="10" s="1"/>
  <c r="E230" i="10" s="1"/>
  <c r="E242" i="10" s="1"/>
  <c r="E254" i="10" s="1"/>
  <c r="E266" i="10" s="1"/>
  <c r="E278" i="10" s="1"/>
  <c r="E290" i="10" s="1"/>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B145" i="10" s="1"/>
  <c r="B157" i="10" s="1"/>
  <c r="B169" i="10" s="1"/>
  <c r="B181" i="10" s="1"/>
  <c r="B193" i="10" s="1"/>
  <c r="B205" i="10" s="1"/>
  <c r="B217" i="10" s="1"/>
  <c r="B229" i="10" s="1"/>
  <c r="B241" i="10" s="1"/>
  <c r="B253" i="10" s="1"/>
  <c r="B265" i="10" s="1"/>
  <c r="B277" i="10" s="1"/>
  <c r="B289" i="10" s="1"/>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D192" i="10" s="1"/>
  <c r="D204" i="10" s="1"/>
  <c r="D216" i="10" s="1"/>
  <c r="D228" i="10" s="1"/>
  <c r="D240" i="10" s="1"/>
  <c r="D252" i="10" s="1"/>
  <c r="D264" i="10" s="1"/>
  <c r="D276" i="10" s="1"/>
  <c r="D288" i="10" s="1"/>
  <c r="C132" i="10"/>
  <c r="C144" i="10" s="1"/>
  <c r="C156" i="10" s="1"/>
  <c r="C168" i="10" s="1"/>
  <c r="C180" i="10" s="1"/>
  <c r="C192" i="10" s="1"/>
  <c r="C204" i="10" s="1"/>
  <c r="C216" i="10" s="1"/>
  <c r="C228" i="10" s="1"/>
  <c r="C240" i="10" s="1"/>
  <c r="C252" i="10" s="1"/>
  <c r="C264" i="10" s="1"/>
  <c r="C276" i="10" s="1"/>
  <c r="C288" i="10" s="1"/>
  <c r="B132" i="10"/>
  <c r="B144" i="10" s="1"/>
  <c r="B156" i="10" s="1"/>
  <c r="B168" i="10" s="1"/>
  <c r="B180" i="10" s="1"/>
  <c r="B192" i="10" s="1"/>
  <c r="B204" i="10" s="1"/>
  <c r="B216" i="10" s="1"/>
  <c r="B228" i="10" s="1"/>
  <c r="B240" i="10" s="1"/>
  <c r="B252" i="10" s="1"/>
  <c r="B264" i="10" s="1"/>
  <c r="B276" i="10" s="1"/>
  <c r="B288" i="10" s="1"/>
  <c r="E131" i="10"/>
  <c r="E143" i="10" s="1"/>
  <c r="E155" i="10" s="1"/>
  <c r="E167" i="10" s="1"/>
  <c r="E179" i="10" s="1"/>
  <c r="E191" i="10" s="1"/>
  <c r="E203" i="10" s="1"/>
  <c r="E215" i="10" s="1"/>
  <c r="E227" i="10" s="1"/>
  <c r="E239" i="10" s="1"/>
  <c r="E251" i="10" s="1"/>
  <c r="E263" i="10" s="1"/>
  <c r="E275" i="10" s="1"/>
  <c r="E287" i="10" s="1"/>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B143" i="10" s="1"/>
  <c r="B155" i="10" s="1"/>
  <c r="B167" i="10" s="1"/>
  <c r="B179" i="10" s="1"/>
  <c r="B191" i="10" s="1"/>
  <c r="B203" i="10" s="1"/>
  <c r="B215" i="10" s="1"/>
  <c r="B227" i="10" s="1"/>
  <c r="B239" i="10" s="1"/>
  <c r="B251" i="10" s="1"/>
  <c r="B263" i="10" s="1"/>
  <c r="B275" i="10" s="1"/>
  <c r="B287" i="10" s="1"/>
  <c r="E130" i="10"/>
  <c r="E142" i="10" s="1"/>
  <c r="E154" i="10" s="1"/>
  <c r="E166" i="10" s="1"/>
  <c r="E178" i="10" s="1"/>
  <c r="E190" i="10" s="1"/>
  <c r="E202" i="10" s="1"/>
  <c r="E214" i="10" s="1"/>
  <c r="E226" i="10" s="1"/>
  <c r="E238" i="10" s="1"/>
  <c r="E250" i="10" s="1"/>
  <c r="E262" i="10" s="1"/>
  <c r="E274" i="10" s="1"/>
  <c r="E286" i="10" s="1"/>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B141" i="10" s="1"/>
  <c r="B153" i="10" s="1"/>
  <c r="B165" i="10" s="1"/>
  <c r="B177" i="10" s="1"/>
  <c r="B189" i="10" s="1"/>
  <c r="B201" i="10" s="1"/>
  <c r="B213" i="10" s="1"/>
  <c r="B225" i="10" s="1"/>
  <c r="B237" i="10" s="1"/>
  <c r="B249" i="10" s="1"/>
  <c r="B261" i="10" s="1"/>
  <c r="B273" i="10" s="1"/>
  <c r="B285" i="10" s="1"/>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B140" i="10" s="1"/>
  <c r="B152" i="10" s="1"/>
  <c r="B164" i="10" s="1"/>
  <c r="B176" i="10" s="1"/>
  <c r="B188" i="10" s="1"/>
  <c r="B200" i="10" s="1"/>
  <c r="B212" i="10" s="1"/>
  <c r="B224" i="10" s="1"/>
  <c r="B236" i="10" s="1"/>
  <c r="B248" i="10" s="1"/>
  <c r="B260" i="10" s="1"/>
  <c r="B272" i="10" s="1"/>
  <c r="B284" i="10" s="1"/>
  <c r="E127" i="10"/>
  <c r="E139" i="10" s="1"/>
  <c r="E151" i="10" s="1"/>
  <c r="E163" i="10" s="1"/>
  <c r="E175" i="10" s="1"/>
  <c r="E187" i="10" s="1"/>
  <c r="E199" i="10" s="1"/>
  <c r="E211" i="10" s="1"/>
  <c r="E223" i="10" s="1"/>
  <c r="E235" i="10" s="1"/>
  <c r="E247" i="10" s="1"/>
  <c r="E259" i="10" s="1"/>
  <c r="E271" i="10" s="1"/>
  <c r="E283" i="10" s="1"/>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B139" i="10" s="1"/>
  <c r="B151" i="10" s="1"/>
  <c r="B163" i="10" s="1"/>
  <c r="B175" i="10" s="1"/>
  <c r="B187" i="10" s="1"/>
  <c r="B199" i="10" s="1"/>
  <c r="B211" i="10" s="1"/>
  <c r="B223" i="10" s="1"/>
  <c r="B235" i="10" s="1"/>
  <c r="B247" i="10" s="1"/>
  <c r="B259" i="10" s="1"/>
  <c r="B271" i="10" s="1"/>
  <c r="B283" i="10" s="1"/>
  <c r="E126" i="10"/>
  <c r="E138" i="10" s="1"/>
  <c r="E150" i="10" s="1"/>
  <c r="E162" i="10" s="1"/>
  <c r="E174" i="10" s="1"/>
  <c r="E186" i="10" s="1"/>
  <c r="E198" i="10" s="1"/>
  <c r="E210" i="10" s="1"/>
  <c r="E222" i="10" s="1"/>
  <c r="E234" i="10" s="1"/>
  <c r="E246" i="10" s="1"/>
  <c r="E258" i="10" s="1"/>
  <c r="E270" i="10" s="1"/>
  <c r="E282" i="10" s="1"/>
  <c r="D126" i="10"/>
  <c r="D138" i="10" s="1"/>
  <c r="D150" i="10" s="1"/>
  <c r="D162" i="10" s="1"/>
  <c r="D174" i="10" s="1"/>
  <c r="D186" i="10" s="1"/>
  <c r="D198" i="10" s="1"/>
  <c r="D210" i="10" s="1"/>
  <c r="D222" i="10" s="1"/>
  <c r="D234" i="10" s="1"/>
  <c r="D246" i="10" s="1"/>
  <c r="D258" i="10" s="1"/>
  <c r="D270" i="10" s="1"/>
  <c r="D282"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AW35" i="1" s="1"/>
  <c r="BA35" i="1"/>
  <c r="AI35" i="1"/>
  <c r="AO35" i="1"/>
  <c r="AZ35" i="1" s="1"/>
  <c r="AM35" i="1"/>
  <c r="BB35" i="1"/>
  <c r="AJ35" i="1"/>
  <c r="AN35" i="1"/>
  <c r="AH35" i="1"/>
  <c r="AG35" i="1"/>
  <c r="AK34" i="1"/>
  <c r="AQ34" i="1"/>
  <c r="AP34" i="1"/>
  <c r="AW34" i="1" s="1"/>
  <c r="BA34" i="1"/>
  <c r="AI34" i="1"/>
  <c r="AO34" i="1"/>
  <c r="AZ34" i="1" s="1"/>
  <c r="AM34" i="1"/>
  <c r="BB34" i="1"/>
  <c r="AJ34" i="1"/>
  <c r="AN34" i="1"/>
  <c r="AH34" i="1"/>
  <c r="AG34" i="1"/>
  <c r="AK33" i="1"/>
  <c r="AQ33" i="1"/>
  <c r="AP33" i="1"/>
  <c r="AW33" i="1" s="1"/>
  <c r="BA33" i="1"/>
  <c r="AI33" i="1"/>
  <c r="AO33" i="1"/>
  <c r="AZ33" i="1" s="1"/>
  <c r="AM33" i="1"/>
  <c r="BB33" i="1"/>
  <c r="AJ33" i="1"/>
  <c r="AN33" i="1"/>
  <c r="AH33" i="1"/>
  <c r="AG33" i="1"/>
  <c r="AB35" i="1"/>
  <c r="AA35" i="1"/>
  <c r="R35" i="1"/>
  <c r="Q35" i="1"/>
  <c r="P35" i="1"/>
  <c r="O35" i="1"/>
  <c r="AB34" i="1"/>
  <c r="AA34" i="1"/>
  <c r="R34" i="1"/>
  <c r="Q34" i="1"/>
  <c r="P34" i="1"/>
  <c r="O34" i="1"/>
  <c r="AB33" i="1"/>
  <c r="AA33" i="1"/>
  <c r="R33" i="1"/>
  <c r="Q33" i="1"/>
  <c r="P33" i="1"/>
  <c r="O33" i="1"/>
  <c r="J35" i="1"/>
  <c r="AF35" i="1" s="1"/>
  <c r="I35" i="1"/>
  <c r="AE35" i="1" s="1"/>
  <c r="H35" i="1"/>
  <c r="G35" i="1"/>
  <c r="F35" i="1"/>
  <c r="J34" i="1"/>
  <c r="AF34" i="1" s="1"/>
  <c r="I34" i="1"/>
  <c r="AE34" i="1" s="1"/>
  <c r="H34" i="1"/>
  <c r="G34" i="1"/>
  <c r="F34" i="1"/>
  <c r="J33" i="1"/>
  <c r="AF33" i="1" s="1"/>
  <c r="I33" i="1"/>
  <c r="AE33" i="1" s="1"/>
  <c r="H33" i="1"/>
  <c r="G33" i="1"/>
  <c r="F33" i="1"/>
  <c r="E35" i="1"/>
  <c r="E34" i="1"/>
  <c r="E33" i="1"/>
  <c r="C33" i="1"/>
  <c r="B34" i="1" s="1"/>
  <c r="D33" i="1"/>
  <c r="B33" i="1"/>
  <c r="AS33" i="1" l="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J4" i="3" a="1"/>
  <c r="J4" i="3" l="1"/>
  <c r="K273" i="3"/>
  <c r="J190" i="3"/>
  <c r="J174" i="3"/>
  <c r="J25" i="3"/>
  <c r="K241" i="3"/>
  <c r="J110" i="3"/>
  <c r="K230" i="3"/>
  <c r="J89" i="3"/>
  <c r="K262" i="3"/>
  <c r="J220" i="3"/>
  <c r="J153" i="3"/>
  <c r="K67" i="3"/>
  <c r="J252" i="3"/>
  <c r="J206" i="3"/>
  <c r="K131" i="3"/>
  <c r="J46" i="3"/>
  <c r="K272" i="3"/>
  <c r="J262" i="3"/>
  <c r="K251" i="3"/>
  <c r="K240" i="3"/>
  <c r="J230" i="3"/>
  <c r="K219" i="3"/>
  <c r="K205" i="3"/>
  <c r="K189" i="3"/>
  <c r="K173" i="3"/>
  <c r="J152" i="3"/>
  <c r="J131" i="3"/>
  <c r="K109" i="3"/>
  <c r="J88" i="3"/>
  <c r="J67" i="3"/>
  <c r="K45" i="3"/>
  <c r="J24" i="3"/>
  <c r="K278" i="3"/>
  <c r="J268" i="3"/>
  <c r="K257" i="3"/>
  <c r="K246" i="3"/>
  <c r="J236" i="3"/>
  <c r="K225" i="3"/>
  <c r="J214" i="3"/>
  <c r="J198" i="3"/>
  <c r="J182" i="3"/>
  <c r="K163" i="3"/>
  <c r="J142" i="3"/>
  <c r="J121" i="3"/>
  <c r="K99" i="3"/>
  <c r="J78" i="3"/>
  <c r="J57" i="3"/>
  <c r="K35" i="3"/>
  <c r="J14" i="3"/>
  <c r="J278" i="3"/>
  <c r="K267" i="3"/>
  <c r="K256" i="3"/>
  <c r="J246" i="3"/>
  <c r="K235" i="3"/>
  <c r="K224" i="3"/>
  <c r="K213" i="3"/>
  <c r="K197" i="3"/>
  <c r="K181" i="3"/>
  <c r="J163" i="3"/>
  <c r="K141" i="3"/>
  <c r="J120" i="3"/>
  <c r="J99" i="3"/>
  <c r="K77" i="3"/>
  <c r="J56" i="3"/>
  <c r="J35" i="3"/>
  <c r="K13" i="3"/>
  <c r="J276" i="3"/>
  <c r="K270" i="3"/>
  <c r="K265" i="3"/>
  <c r="J260" i="3"/>
  <c r="K254" i="3"/>
  <c r="K249" i="3"/>
  <c r="J244" i="3"/>
  <c r="K238" i="3"/>
  <c r="K233" i="3"/>
  <c r="J228" i="3"/>
  <c r="K222" i="3"/>
  <c r="K217" i="3"/>
  <c r="J210" i="3"/>
  <c r="J202" i="3"/>
  <c r="J194" i="3"/>
  <c r="J186" i="3"/>
  <c r="J178" i="3"/>
  <c r="J169" i="3"/>
  <c r="J158" i="3"/>
  <c r="K147" i="3"/>
  <c r="J137" i="3"/>
  <c r="J126" i="3"/>
  <c r="K115" i="3"/>
  <c r="J105" i="3"/>
  <c r="J94" i="3"/>
  <c r="K83" i="3"/>
  <c r="J73" i="3"/>
  <c r="J62" i="3"/>
  <c r="K51" i="3"/>
  <c r="J41" i="3"/>
  <c r="J30" i="3"/>
  <c r="K19" i="3"/>
  <c r="J9" i="3"/>
  <c r="K280" i="3"/>
  <c r="K275" i="3"/>
  <c r="J270" i="3"/>
  <c r="K264" i="3"/>
  <c r="K259" i="3"/>
  <c r="J254" i="3"/>
  <c r="K248" i="3"/>
  <c r="K243" i="3"/>
  <c r="J238" i="3"/>
  <c r="K232" i="3"/>
  <c r="K227" i="3"/>
  <c r="J222" i="3"/>
  <c r="K216" i="3"/>
  <c r="K209" i="3"/>
  <c r="K201" i="3"/>
  <c r="K193" i="3"/>
  <c r="K185" i="3"/>
  <c r="K177" i="3"/>
  <c r="J168" i="3"/>
  <c r="K157" i="3"/>
  <c r="J147" i="3"/>
  <c r="J136" i="3"/>
  <c r="K125" i="3"/>
  <c r="J115" i="3"/>
  <c r="J104" i="3"/>
  <c r="K93" i="3"/>
  <c r="J83" i="3"/>
  <c r="J72" i="3"/>
  <c r="K61" i="3"/>
  <c r="J51" i="3"/>
  <c r="J40" i="3"/>
  <c r="K29" i="3"/>
  <c r="J19" i="3"/>
  <c r="J8" i="3"/>
  <c r="J280" i="3"/>
  <c r="K277" i="3"/>
  <c r="K274" i="3"/>
  <c r="J272" i="3"/>
  <c r="K269" i="3"/>
  <c r="K266" i="3"/>
  <c r="J264" i="3"/>
  <c r="K261" i="3"/>
  <c r="K258" i="3"/>
  <c r="J256" i="3"/>
  <c r="K253" i="3"/>
  <c r="K250" i="3"/>
  <c r="J248" i="3"/>
  <c r="K245" i="3"/>
  <c r="K242" i="3"/>
  <c r="J240" i="3"/>
  <c r="K237" i="3"/>
  <c r="K234" i="3"/>
  <c r="J232" i="3"/>
  <c r="K229" i="3"/>
  <c r="K226" i="3"/>
  <c r="J224" i="3"/>
  <c r="K221" i="3"/>
  <c r="K218" i="3"/>
  <c r="J216" i="3"/>
  <c r="J212" i="3"/>
  <c r="J208" i="3"/>
  <c r="J204" i="3"/>
  <c r="J200" i="3"/>
  <c r="J196" i="3"/>
  <c r="J192" i="3"/>
  <c r="J188" i="3"/>
  <c r="J184" i="3"/>
  <c r="J180" i="3"/>
  <c r="J176" i="3"/>
  <c r="K171" i="3"/>
  <c r="J166" i="3"/>
  <c r="J161" i="3"/>
  <c r="K155" i="3"/>
  <c r="J150" i="3"/>
  <c r="J145" i="3"/>
  <c r="K139" i="3"/>
  <c r="J134" i="3"/>
  <c r="J129" i="3"/>
  <c r="K123" i="3"/>
  <c r="J118" i="3"/>
  <c r="J113" i="3"/>
  <c r="K107" i="3"/>
  <c r="J102" i="3"/>
  <c r="J97" i="3"/>
  <c r="K91" i="3"/>
  <c r="J86" i="3"/>
  <c r="J81" i="3"/>
  <c r="K75" i="3"/>
  <c r="J70" i="3"/>
  <c r="J65" i="3"/>
  <c r="K59" i="3"/>
  <c r="J54" i="3"/>
  <c r="J49" i="3"/>
  <c r="K43" i="3"/>
  <c r="J38" i="3"/>
  <c r="J33" i="3"/>
  <c r="K27" i="3"/>
  <c r="J22" i="3"/>
  <c r="J17" i="3"/>
  <c r="K11" i="3"/>
  <c r="J6" i="3"/>
  <c r="K279" i="3"/>
  <c r="K276" i="3"/>
  <c r="J274" i="3"/>
  <c r="K271" i="3"/>
  <c r="K268" i="3"/>
  <c r="J266" i="3"/>
  <c r="K263" i="3"/>
  <c r="K260" i="3"/>
  <c r="J258" i="3"/>
  <c r="K255" i="3"/>
  <c r="K252" i="3"/>
  <c r="J250" i="3"/>
  <c r="K247" i="3"/>
  <c r="K244" i="3"/>
  <c r="J242" i="3"/>
  <c r="K239" i="3"/>
  <c r="K236" i="3"/>
  <c r="J234" i="3"/>
  <c r="K231" i="3"/>
  <c r="K228" i="3"/>
  <c r="J226" i="3"/>
  <c r="K223" i="3"/>
  <c r="K220" i="3"/>
  <c r="J218" i="3"/>
  <c r="K215" i="3"/>
  <c r="K211" i="3"/>
  <c r="K207" i="3"/>
  <c r="K203" i="3"/>
  <c r="K199" i="3"/>
  <c r="K195" i="3"/>
  <c r="K191" i="3"/>
  <c r="K187" i="3"/>
  <c r="K183" i="3"/>
  <c r="K179" i="3"/>
  <c r="K175" i="3"/>
  <c r="J171" i="3"/>
  <c r="K165" i="3"/>
  <c r="J160" i="3"/>
  <c r="J155" i="3"/>
  <c r="K149" i="3"/>
  <c r="J144" i="3"/>
  <c r="J139" i="3"/>
  <c r="K133" i="3"/>
  <c r="J128" i="3"/>
  <c r="J123" i="3"/>
  <c r="K117" i="3"/>
  <c r="J112" i="3"/>
  <c r="J107" i="3"/>
  <c r="K101" i="3"/>
  <c r="J96" i="3"/>
  <c r="J91" i="3"/>
  <c r="K85" i="3"/>
  <c r="J80" i="3"/>
  <c r="J75" i="3"/>
  <c r="K69" i="3"/>
  <c r="J64" i="3"/>
  <c r="J59" i="3"/>
  <c r="K53" i="3"/>
  <c r="J48" i="3"/>
  <c r="J43" i="3"/>
  <c r="K37" i="3"/>
  <c r="J32" i="3"/>
  <c r="J27" i="3"/>
  <c r="K21" i="3"/>
  <c r="J16" i="3"/>
  <c r="J11" i="3"/>
  <c r="K5" i="3"/>
  <c r="J279" i="3"/>
  <c r="J277" i="3"/>
  <c r="J275" i="3"/>
  <c r="J273" i="3"/>
  <c r="J271" i="3"/>
  <c r="J269" i="3"/>
  <c r="J267" i="3"/>
  <c r="J265" i="3"/>
  <c r="J263" i="3"/>
  <c r="J261" i="3"/>
  <c r="J259" i="3"/>
  <c r="J257" i="3"/>
  <c r="J255" i="3"/>
  <c r="J253" i="3"/>
  <c r="J251" i="3"/>
  <c r="J249" i="3"/>
  <c r="J247" i="3"/>
  <c r="J245" i="3"/>
  <c r="J243" i="3"/>
  <c r="J241" i="3"/>
  <c r="J239" i="3"/>
  <c r="J237" i="3"/>
  <c r="J235" i="3"/>
  <c r="J233" i="3"/>
  <c r="J231" i="3"/>
  <c r="J229" i="3"/>
  <c r="J227" i="3"/>
  <c r="J225" i="3"/>
  <c r="J223" i="3"/>
  <c r="J221" i="3"/>
  <c r="J219" i="3"/>
  <c r="J217" i="3"/>
  <c r="J215" i="3"/>
  <c r="J213" i="3"/>
  <c r="J211" i="3"/>
  <c r="J209" i="3"/>
  <c r="J207" i="3"/>
  <c r="J205" i="3"/>
  <c r="J203" i="3"/>
  <c r="J201" i="3"/>
  <c r="J199" i="3"/>
  <c r="J197" i="3"/>
  <c r="J195" i="3"/>
  <c r="J193" i="3"/>
  <c r="J191" i="3"/>
  <c r="J189" i="3"/>
  <c r="J187" i="3"/>
  <c r="J185" i="3"/>
  <c r="J183" i="3"/>
  <c r="J181" i="3"/>
  <c r="J179" i="3"/>
  <c r="J177" i="3"/>
  <c r="J175" i="3"/>
  <c r="J173" i="3"/>
  <c r="J170" i="3"/>
  <c r="K167" i="3"/>
  <c r="J165" i="3"/>
  <c r="J162" i="3"/>
  <c r="K159" i="3"/>
  <c r="J157" i="3"/>
  <c r="J154" i="3"/>
  <c r="K151" i="3"/>
  <c r="J149" i="3"/>
  <c r="J146" i="3"/>
  <c r="K143" i="3"/>
  <c r="J141" i="3"/>
  <c r="J138" i="3"/>
  <c r="K135" i="3"/>
  <c r="J133" i="3"/>
  <c r="J130" i="3"/>
  <c r="K127" i="3"/>
  <c r="J125" i="3"/>
  <c r="J122" i="3"/>
  <c r="K119" i="3"/>
  <c r="J117" i="3"/>
  <c r="J114" i="3"/>
  <c r="K111" i="3"/>
  <c r="J109" i="3"/>
  <c r="J106" i="3"/>
  <c r="K103" i="3"/>
  <c r="J101" i="3"/>
  <c r="J98" i="3"/>
  <c r="K95" i="3"/>
  <c r="J93" i="3"/>
  <c r="J90" i="3"/>
  <c r="K87" i="3"/>
  <c r="J85" i="3"/>
  <c r="J82" i="3"/>
  <c r="K79" i="3"/>
  <c r="J77" i="3"/>
  <c r="J74" i="3"/>
  <c r="K71" i="3"/>
  <c r="J69" i="3"/>
  <c r="J66" i="3"/>
  <c r="K63" i="3"/>
  <c r="J61" i="3"/>
  <c r="J58" i="3"/>
  <c r="K55" i="3"/>
  <c r="J53" i="3"/>
  <c r="J50" i="3"/>
  <c r="K47" i="3"/>
  <c r="J45" i="3"/>
  <c r="J42" i="3"/>
  <c r="K39" i="3"/>
  <c r="J37" i="3"/>
  <c r="J34" i="3"/>
  <c r="K31" i="3"/>
  <c r="J29" i="3"/>
  <c r="J26" i="3"/>
  <c r="K23" i="3"/>
  <c r="J21" i="3"/>
  <c r="J18" i="3"/>
  <c r="K15" i="3"/>
  <c r="J13" i="3"/>
  <c r="J10" i="3"/>
  <c r="K7" i="3"/>
  <c r="J5" i="3"/>
  <c r="K214" i="3"/>
  <c r="K212" i="3"/>
  <c r="K210" i="3"/>
  <c r="K208" i="3"/>
  <c r="K206" i="3"/>
  <c r="K204" i="3"/>
  <c r="K202" i="3"/>
  <c r="K200" i="3"/>
  <c r="K198" i="3"/>
  <c r="K196" i="3"/>
  <c r="K194" i="3"/>
  <c r="K192" i="3"/>
  <c r="K190" i="3"/>
  <c r="K188" i="3"/>
  <c r="K186" i="3"/>
  <c r="K184" i="3"/>
  <c r="K182" i="3"/>
  <c r="K180" i="3"/>
  <c r="K178" i="3"/>
  <c r="K176" i="3"/>
  <c r="K174" i="3"/>
  <c r="J172" i="3"/>
  <c r="K169" i="3"/>
  <c r="J167" i="3"/>
  <c r="J164" i="3"/>
  <c r="K161" i="3"/>
  <c r="J159" i="3"/>
  <c r="J156" i="3"/>
  <c r="K153" i="3"/>
  <c r="J151" i="3"/>
  <c r="J148" i="3"/>
  <c r="K145" i="3"/>
  <c r="J143" i="3"/>
  <c r="J140" i="3"/>
  <c r="K137" i="3"/>
  <c r="J135" i="3"/>
  <c r="J132" i="3"/>
  <c r="K129" i="3"/>
  <c r="J127" i="3"/>
  <c r="J124" i="3"/>
  <c r="K121" i="3"/>
  <c r="J119" i="3"/>
  <c r="J116" i="3"/>
  <c r="K113" i="3"/>
  <c r="J111" i="3"/>
  <c r="J108" i="3"/>
  <c r="K105" i="3"/>
  <c r="J103" i="3"/>
  <c r="J100" i="3"/>
  <c r="K97" i="3"/>
  <c r="J95" i="3"/>
  <c r="J92" i="3"/>
  <c r="K89" i="3"/>
  <c r="J87" i="3"/>
  <c r="J84" i="3"/>
  <c r="K81" i="3"/>
  <c r="J79" i="3"/>
  <c r="J76" i="3"/>
  <c r="K73" i="3"/>
  <c r="J71" i="3"/>
  <c r="J68" i="3"/>
  <c r="K65" i="3"/>
  <c r="J63" i="3"/>
  <c r="J60" i="3"/>
  <c r="K57" i="3"/>
  <c r="J55" i="3"/>
  <c r="J52" i="3"/>
  <c r="K49" i="3"/>
  <c r="J47" i="3"/>
  <c r="J44" i="3"/>
  <c r="K41" i="3"/>
  <c r="J39" i="3"/>
  <c r="J36" i="3"/>
  <c r="K33" i="3"/>
  <c r="J31" i="3"/>
  <c r="J28" i="3"/>
  <c r="K25" i="3"/>
  <c r="J23" i="3"/>
  <c r="J20" i="3"/>
  <c r="K17" i="3"/>
  <c r="J15" i="3"/>
  <c r="J12" i="3"/>
  <c r="K9" i="3"/>
  <c r="J7" i="3"/>
  <c r="K4" i="3"/>
  <c r="K6" i="3"/>
  <c r="K8" i="3"/>
  <c r="K10" i="3"/>
  <c r="K12" i="3"/>
  <c r="K14" i="3"/>
  <c r="K16" i="3"/>
  <c r="K18" i="3"/>
  <c r="K20" i="3"/>
  <c r="K22" i="3"/>
  <c r="K24" i="3"/>
  <c r="K26" i="3"/>
  <c r="K28" i="3"/>
  <c r="K30" i="3"/>
  <c r="K32" i="3"/>
  <c r="K34" i="3"/>
  <c r="K36" i="3"/>
  <c r="K38" i="3"/>
  <c r="K40" i="3"/>
  <c r="K42" i="3"/>
  <c r="K44" i="3"/>
  <c r="K46" i="3"/>
  <c r="K48" i="3"/>
  <c r="K50" i="3"/>
  <c r="K52" i="3"/>
  <c r="K54" i="3"/>
  <c r="K56" i="3"/>
  <c r="K58" i="3"/>
  <c r="K60" i="3"/>
  <c r="K62" i="3"/>
  <c r="K64" i="3"/>
  <c r="K66" i="3"/>
  <c r="K68" i="3"/>
  <c r="K70" i="3"/>
  <c r="K72" i="3"/>
  <c r="K74" i="3"/>
  <c r="K76" i="3"/>
  <c r="K78" i="3"/>
  <c r="K80" i="3"/>
  <c r="K82" i="3"/>
  <c r="K84" i="3"/>
  <c r="K86" i="3"/>
  <c r="K88" i="3"/>
  <c r="K90" i="3"/>
  <c r="K92" i="3"/>
  <c r="K94" i="3"/>
  <c r="K96" i="3"/>
  <c r="K98" i="3"/>
  <c r="K100" i="3"/>
  <c r="K102" i="3"/>
  <c r="K104" i="3"/>
  <c r="K106" i="3"/>
  <c r="K108" i="3"/>
  <c r="K110" i="3"/>
  <c r="K112" i="3"/>
  <c r="K114" i="3"/>
  <c r="K116" i="3"/>
  <c r="K118" i="3"/>
  <c r="K120" i="3"/>
  <c r="K122" i="3"/>
  <c r="K124" i="3"/>
  <c r="K126" i="3"/>
  <c r="K128" i="3"/>
  <c r="K130" i="3"/>
  <c r="K132" i="3"/>
  <c r="K134" i="3"/>
  <c r="K136" i="3"/>
  <c r="K138" i="3"/>
  <c r="K140" i="3"/>
  <c r="K142" i="3"/>
  <c r="K144" i="3"/>
  <c r="K146" i="3"/>
  <c r="K148" i="3"/>
  <c r="K150" i="3"/>
  <c r="K152" i="3"/>
  <c r="K154" i="3"/>
  <c r="K156" i="3"/>
  <c r="K158" i="3"/>
  <c r="K160" i="3"/>
  <c r="K162" i="3"/>
  <c r="K164" i="3"/>
  <c r="K166" i="3"/>
  <c r="K168" i="3"/>
  <c r="K170" i="3"/>
  <c r="K172" i="3"/>
  <c r="B36" i="1" l="1"/>
  <c r="BY36" i="1"/>
  <c r="CE36" i="1"/>
  <c r="CF36" i="1"/>
  <c r="CD36" i="1"/>
  <c r="CB36" i="1"/>
  <c r="BZ36" i="1"/>
  <c r="BX36" i="1"/>
  <c r="C9" i="1" l="1"/>
  <c r="D9" i="1"/>
  <c r="CC9" i="1" l="1"/>
  <c r="CA9" i="1"/>
  <c r="CP9" i="1"/>
  <c r="CO9" i="1" s="1"/>
  <c r="B10" i="1"/>
  <c r="D10" i="1" s="1"/>
  <c r="CC10" i="1" l="1"/>
  <c r="CA10" i="1"/>
  <c r="C10" i="1"/>
  <c r="CG10" i="1"/>
  <c r="CP10" i="1"/>
  <c r="CO10" i="1" s="1"/>
  <c r="B11" i="1"/>
  <c r="D11" i="1" s="1"/>
  <c r="CC11" i="1" l="1"/>
  <c r="CA11" i="1"/>
  <c r="C11" i="1"/>
  <c r="CG11" i="1"/>
  <c r="CP11" i="1"/>
  <c r="CO11" i="1" s="1"/>
  <c r="B12" i="1"/>
  <c r="C12" i="1" s="1"/>
  <c r="D12" i="1" l="1"/>
  <c r="CC12" i="1" l="1"/>
  <c r="CA12" i="1"/>
  <c r="CG12" i="1"/>
  <c r="CP12" i="1"/>
  <c r="CO12" i="1" s="1"/>
  <c r="B13" i="1"/>
  <c r="D13" i="1" s="1"/>
  <c r="CC13" i="1" l="1"/>
  <c r="CA13" i="1"/>
  <c r="C13" i="1"/>
  <c r="CG13" i="1" l="1"/>
  <c r="CP13" i="1"/>
  <c r="CO13" i="1" s="1"/>
  <c r="B14" i="1"/>
  <c r="D14" i="1" s="1"/>
  <c r="CC14" i="1" l="1"/>
  <c r="CA14" i="1"/>
  <c r="C14" i="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9" i="1" l="1"/>
  <c r="CG30" i="1"/>
  <c r="CG31" i="1" s="1"/>
  <c r="CG32" i="1" s="1"/>
  <c r="CP24" i="1"/>
  <c r="CO24" i="1" s="1"/>
  <c r="B25" i="1"/>
  <c r="C24" i="1"/>
  <c r="D24" i="1"/>
  <c r="C23" i="1"/>
  <c r="CP23" i="1"/>
  <c r="CO23" i="1" s="1"/>
  <c r="D23" i="1"/>
  <c r="R23" i="1" l="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BX24" i="1"/>
  <c r="BY24" i="1"/>
  <c r="BZ24" i="1"/>
  <c r="CE24" i="1"/>
  <c r="CF24" i="1"/>
  <c r="CB24" i="1"/>
  <c r="CV24" i="1" l="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CB25" i="1"/>
  <c r="BX25" i="1"/>
  <c r="CE25" i="1"/>
  <c r="BY25" i="1"/>
  <c r="CF25" i="1"/>
  <c r="CD24" i="1"/>
  <c r="BZ25"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CC27" i="1"/>
  <c r="CA27" i="1"/>
  <c r="AF25" i="1"/>
  <c r="AZ25" i="1"/>
  <c r="BJ25" i="1"/>
  <c r="BQ25" i="1"/>
  <c r="AX25" i="1"/>
  <c r="AT25" i="1"/>
  <c r="AU25" i="1"/>
  <c r="AR25" i="1"/>
  <c r="AY25" i="1"/>
  <c r="AV25" i="1"/>
  <c r="AL25" i="1"/>
  <c r="AS25" i="1"/>
  <c r="CW25" i="1"/>
  <c r="CD25" i="1"/>
  <c r="CB27" i="1"/>
  <c r="CE26" i="1"/>
  <c r="BX26" i="1"/>
  <c r="BY26" i="1"/>
  <c r="BZ26" i="1"/>
  <c r="CE27" i="1"/>
  <c r="BZ27" i="1"/>
  <c r="BX27" i="1"/>
  <c r="BY27" i="1"/>
  <c r="CF26" i="1"/>
  <c r="CB26" i="1"/>
  <c r="CF27" i="1"/>
  <c r="AZ26" i="1" l="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D26" i="1"/>
  <c r="CD27" i="1"/>
  <c r="CS26" i="1" l="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S41" i="1" l="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C28" i="1"/>
  <c r="CA28" i="1"/>
  <c r="CP29" i="1"/>
  <c r="CO29" i="1" s="1"/>
  <c r="C29" i="1"/>
  <c r="D29" i="1"/>
  <c r="CE28" i="1"/>
  <c r="CB28" i="1"/>
  <c r="BX28" i="1"/>
  <c r="BY28" i="1"/>
  <c r="BZ28" i="1"/>
  <c r="CF28"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C29" i="1"/>
  <c r="CA29" i="1"/>
  <c r="CP36" i="1"/>
  <c r="CO36" i="1" s="1"/>
  <c r="D36" i="1"/>
  <c r="C36" i="1"/>
  <c r="B37" i="1" s="1"/>
  <c r="BZ29" i="1"/>
  <c r="BY29" i="1"/>
  <c r="CC36" i="1"/>
  <c r="CB37" i="1"/>
  <c r="BX37" i="1"/>
  <c r="CE37" i="1"/>
  <c r="BZ37" i="1"/>
  <c r="CB29" i="1"/>
  <c r="BY37" i="1"/>
  <c r="CF29" i="1"/>
  <c r="CD37" i="1"/>
  <c r="CF37" i="1"/>
  <c r="CD28" i="1"/>
  <c r="CA36" i="1"/>
  <c r="CE29" i="1"/>
  <c r="BX29" i="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CC37" i="1"/>
  <c r="CD29" i="1"/>
  <c r="CA37" i="1"/>
  <c r="CC30" i="1" l="1"/>
  <c r="CA30" i="1"/>
  <c r="B31" i="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BY30" i="1"/>
  <c r="CE38" i="1"/>
  <c r="BX30" i="1"/>
  <c r="CD38" i="1"/>
  <c r="BY38" i="1"/>
  <c r="BX38" i="1"/>
  <c r="CF38" i="1"/>
  <c r="CB30" i="1"/>
  <c r="BZ30" i="1"/>
  <c r="CB38" i="1"/>
  <c r="CE30" i="1"/>
  <c r="BZ38" i="1"/>
  <c r="CF30" i="1"/>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CD30" i="1"/>
  <c r="CC38" i="1"/>
  <c r="CA38" i="1"/>
  <c r="CA31" i="1" l="1"/>
  <c r="CC31" i="1"/>
  <c r="B32" i="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CB31" i="1"/>
  <c r="BZ31" i="1"/>
  <c r="BY31" i="1"/>
  <c r="CE31" i="1"/>
  <c r="CF31" i="1"/>
  <c r="BX31"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CD3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CA32" i="1"/>
  <c r="CC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CB32" i="1"/>
  <c r="CE32" i="1"/>
  <c r="BZ32" i="1"/>
  <c r="BY32" i="1"/>
  <c r="CF32" i="1"/>
  <c r="BX32" i="1"/>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CD32"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BX39" i="1"/>
  <c r="BY39" i="1"/>
  <c r="CF39" i="1"/>
  <c r="CB39" i="1"/>
  <c r="BZ39" i="1"/>
  <c r="CE39" i="1"/>
  <c r="CD39" i="1"/>
  <c r="CP40" i="1" l="1"/>
  <c r="CO40" i="1" s="1"/>
  <c r="D18" i="8"/>
  <c r="C18" i="8"/>
  <c r="B19" i="8" s="1"/>
  <c r="C40" i="1"/>
  <c r="B41" i="1" s="1"/>
  <c r="D40" i="1"/>
  <c r="CE40" i="1"/>
  <c r="CC39" i="1"/>
  <c r="CB40" i="1"/>
  <c r="BY40" i="1"/>
  <c r="CF40" i="1"/>
  <c r="CD40" i="1"/>
  <c r="CA39" i="1"/>
  <c r="BX40" i="1"/>
  <c r="BZ40" i="1"/>
  <c r="CP41" i="1" l="1"/>
  <c r="CO41" i="1" s="1"/>
  <c r="D19" i="8"/>
  <c r="C19" i="8"/>
  <c r="B20" i="8" s="1"/>
  <c r="C41" i="1"/>
  <c r="B42" i="1" s="1"/>
  <c r="D41" i="1"/>
  <c r="CA40" i="1"/>
  <c r="BZ41" i="1"/>
  <c r="CD41" i="1"/>
  <c r="CB41" i="1"/>
  <c r="CE41" i="1"/>
  <c r="CF41" i="1"/>
  <c r="BY41" i="1"/>
  <c r="CC40" i="1"/>
  <c r="BX41" i="1"/>
  <c r="CP42" i="1" l="1"/>
  <c r="CO42" i="1" s="1"/>
  <c r="D20" i="8"/>
  <c r="C20" i="8"/>
  <c r="C42" i="1"/>
  <c r="B43" i="1" s="1"/>
  <c r="D42" i="1"/>
  <c r="BX42" i="1"/>
  <c r="CE42" i="1"/>
  <c r="CB42" i="1"/>
  <c r="BZ42" i="1"/>
  <c r="BY42" i="1"/>
  <c r="CD42" i="1"/>
  <c r="CF42" i="1"/>
  <c r="CC41" i="1"/>
  <c r="CA41" i="1"/>
  <c r="CP43" i="1" l="1"/>
  <c r="CO43" i="1" s="1"/>
  <c r="B21" i="8"/>
  <c r="C43" i="1"/>
  <c r="B44" i="1" s="1"/>
  <c r="D43" i="1"/>
  <c r="CC42" i="1"/>
  <c r="BZ43" i="1"/>
  <c r="CE43" i="1"/>
  <c r="BX43" i="1"/>
  <c r="CF43" i="1"/>
  <c r="CA42" i="1"/>
  <c r="CD43" i="1"/>
  <c r="BY43" i="1"/>
  <c r="CB43" i="1"/>
  <c r="CP44" i="1" l="1"/>
  <c r="CO44" i="1" s="1"/>
  <c r="C21" i="8"/>
  <c r="D21" i="8"/>
  <c r="C44" i="1"/>
  <c r="B45" i="1" s="1"/>
  <c r="D44" i="1"/>
  <c r="CA43" i="1"/>
  <c r="BZ44" i="1"/>
  <c r="BX44" i="1"/>
  <c r="CE44" i="1"/>
  <c r="CF44" i="1"/>
  <c r="BY44" i="1"/>
  <c r="CC43" i="1"/>
  <c r="CD44" i="1"/>
  <c r="CB44" i="1"/>
  <c r="CP45" i="1" l="1"/>
  <c r="CO45" i="1" s="1"/>
  <c r="B22" i="8"/>
  <c r="C45" i="1"/>
  <c r="B46" i="1" s="1"/>
  <c r="D45" i="1"/>
  <c r="CF45" i="1"/>
  <c r="CA44" i="1"/>
  <c r="BX45" i="1"/>
  <c r="CD45" i="1"/>
  <c r="BY45" i="1"/>
  <c r="BZ45" i="1"/>
  <c r="CE45" i="1"/>
  <c r="CC44" i="1"/>
  <c r="CB45" i="1"/>
  <c r="CP46" i="1" l="1"/>
  <c r="CO46" i="1" s="1"/>
  <c r="C22" i="8"/>
  <c r="D22" i="8"/>
  <c r="C46" i="1"/>
  <c r="B47" i="1" s="1"/>
  <c r="D46" i="1"/>
  <c r="BZ46" i="1"/>
  <c r="CF46" i="1"/>
  <c r="BY46" i="1"/>
  <c r="BX46" i="1"/>
  <c r="CB46" i="1"/>
  <c r="CC45" i="1"/>
  <c r="CA45" i="1"/>
  <c r="CE46" i="1"/>
  <c r="CD46" i="1"/>
  <c r="CP47" i="1" l="1"/>
  <c r="CO47" i="1" s="1"/>
  <c r="B23" i="8"/>
  <c r="C47" i="1"/>
  <c r="B48" i="1" s="1"/>
  <c r="D47" i="1"/>
  <c r="CC46" i="1"/>
  <c r="BY47" i="1"/>
  <c r="CD47" i="1"/>
  <c r="BZ47" i="1"/>
  <c r="CE47" i="1"/>
  <c r="CB47" i="1"/>
  <c r="CA46" i="1"/>
  <c r="CF47" i="1"/>
  <c r="BX47" i="1"/>
  <c r="CP48" i="1" l="1"/>
  <c r="CO48" i="1" s="1"/>
  <c r="C23" i="8"/>
  <c r="D23" i="8"/>
  <c r="C48" i="1"/>
  <c r="B49" i="1" s="1"/>
  <c r="D48" i="1"/>
  <c r="BZ48" i="1"/>
  <c r="BY48" i="1"/>
  <c r="BX48" i="1"/>
  <c r="CC47" i="1"/>
  <c r="CF48" i="1"/>
  <c r="CA47" i="1"/>
  <c r="CD48" i="1"/>
  <c r="CE48" i="1"/>
  <c r="CB48" i="1"/>
  <c r="CP49" i="1" l="1"/>
  <c r="CO49" i="1" s="1"/>
  <c r="B24" i="8"/>
  <c r="C49" i="1"/>
  <c r="B50" i="1" s="1"/>
  <c r="D49" i="1"/>
  <c r="BY49" i="1"/>
  <c r="CF49" i="1"/>
  <c r="CD49" i="1"/>
  <c r="CC48" i="1"/>
  <c r="CA48" i="1"/>
  <c r="CB49" i="1"/>
  <c r="CE49" i="1"/>
  <c r="BZ49" i="1"/>
  <c r="BX49" i="1"/>
  <c r="CP50" i="1" l="1"/>
  <c r="CO50" i="1" s="1"/>
  <c r="C24" i="8"/>
  <c r="D24" i="8"/>
  <c r="C50" i="1"/>
  <c r="B51" i="1" s="1"/>
  <c r="D50" i="1"/>
  <c r="BZ50" i="1"/>
  <c r="CA49" i="1"/>
  <c r="BY50" i="1"/>
  <c r="BX50" i="1"/>
  <c r="CD50" i="1"/>
  <c r="CC49" i="1"/>
  <c r="CF50" i="1"/>
  <c r="CE50" i="1"/>
  <c r="CB50" i="1"/>
  <c r="CP51" i="1" l="1"/>
  <c r="CO51" i="1" s="1"/>
  <c r="B25" i="8"/>
  <c r="C51" i="1"/>
  <c r="B52" i="1" s="1"/>
  <c r="D51" i="1"/>
  <c r="CC50" i="1"/>
  <c r="CB51" i="1"/>
  <c r="CF51" i="1"/>
  <c r="CA50" i="1"/>
  <c r="CD51" i="1"/>
  <c r="BY51" i="1"/>
  <c r="CE51" i="1"/>
  <c r="BZ51" i="1"/>
  <c r="BX51" i="1"/>
  <c r="CP52" i="1" l="1"/>
  <c r="CO52" i="1" s="1"/>
  <c r="D25" i="8"/>
  <c r="C25" i="8"/>
  <c r="C52" i="1"/>
  <c r="B53" i="1" s="1"/>
  <c r="D52" i="1"/>
  <c r="CC51" i="1"/>
  <c r="CE52" i="1"/>
  <c r="CB52" i="1"/>
  <c r="CF52" i="1"/>
  <c r="BZ52" i="1"/>
  <c r="BX52" i="1"/>
  <c r="CD52" i="1"/>
  <c r="BY52" i="1"/>
  <c r="CA51" i="1"/>
  <c r="CP53" i="1" l="1"/>
  <c r="CO53" i="1" s="1"/>
  <c r="B26" i="8"/>
  <c r="C53" i="1"/>
  <c r="B54" i="1" s="1"/>
  <c r="D53" i="1"/>
  <c r="CB53" i="1"/>
  <c r="CD53" i="1"/>
  <c r="CA52" i="1"/>
  <c r="CF53" i="1"/>
  <c r="BZ53" i="1"/>
  <c r="BY53" i="1"/>
  <c r="CE53" i="1"/>
  <c r="CC52" i="1"/>
  <c r="BX53" i="1"/>
  <c r="CP54" i="1" l="1"/>
  <c r="CO54" i="1" s="1"/>
  <c r="C26" i="8"/>
  <c r="D26" i="8"/>
  <c r="C54" i="1"/>
  <c r="B55" i="1" s="1"/>
  <c r="D54" i="1"/>
  <c r="BY54" i="1"/>
  <c r="BZ54" i="1"/>
  <c r="CB54" i="1"/>
  <c r="BX54" i="1"/>
  <c r="CF54" i="1"/>
  <c r="CE54" i="1"/>
  <c r="CA53" i="1"/>
  <c r="CD54" i="1"/>
  <c r="CC53" i="1"/>
  <c r="CP55" i="1" l="1"/>
  <c r="CO55" i="1" s="1"/>
  <c r="B27" i="8"/>
  <c r="C55" i="1"/>
  <c r="B56" i="1" s="1"/>
  <c r="D55" i="1"/>
  <c r="CE55" i="1"/>
  <c r="BY55" i="1"/>
  <c r="CA54" i="1"/>
  <c r="CD55" i="1"/>
  <c r="CB55" i="1"/>
  <c r="BZ55" i="1"/>
  <c r="CF55" i="1"/>
  <c r="CC54" i="1"/>
  <c r="BX55" i="1"/>
  <c r="CP56" i="1" l="1"/>
  <c r="CO56" i="1" s="1"/>
  <c r="C27" i="8"/>
  <c r="D27" i="8"/>
  <c r="C56" i="1"/>
  <c r="B57" i="1" s="1"/>
  <c r="D56" i="1"/>
  <c r="CE56" i="1"/>
  <c r="BY56" i="1"/>
  <c r="CC55" i="1"/>
  <c r="CA55" i="1"/>
  <c r="CF56" i="1"/>
  <c r="BX56" i="1"/>
  <c r="BZ56" i="1"/>
  <c r="CB56" i="1"/>
  <c r="CD56" i="1"/>
  <c r="CP57" i="1" l="1"/>
  <c r="CO57" i="1" s="1"/>
  <c r="B28" i="8"/>
  <c r="C57" i="1"/>
  <c r="B58" i="1" s="1"/>
  <c r="D57" i="1"/>
  <c r="CA56" i="1"/>
  <c r="CF57" i="1"/>
  <c r="CD57" i="1"/>
  <c r="BZ57" i="1"/>
  <c r="CC56" i="1"/>
  <c r="CE57" i="1"/>
  <c r="BX57" i="1"/>
  <c r="BY57" i="1"/>
  <c r="CB57" i="1"/>
  <c r="CP58" i="1" l="1"/>
  <c r="CO58" i="1" s="1"/>
  <c r="C28" i="8"/>
  <c r="D28" i="8"/>
  <c r="C58" i="1"/>
  <c r="B59" i="1" s="1"/>
  <c r="D58" i="1"/>
  <c r="BZ58" i="1"/>
  <c r="CB58" i="1"/>
  <c r="CD58" i="1"/>
  <c r="CA57" i="1"/>
  <c r="BY58" i="1"/>
  <c r="BX58" i="1"/>
  <c r="CE58" i="1"/>
  <c r="CF58" i="1"/>
  <c r="CC57" i="1"/>
  <c r="CP59" i="1" l="1"/>
  <c r="CO59" i="1" s="1"/>
  <c r="B29" i="8"/>
  <c r="C59" i="1"/>
  <c r="B60" i="1" s="1"/>
  <c r="D59" i="1"/>
  <c r="CC58" i="1"/>
  <c r="BY59" i="1"/>
  <c r="CE59" i="1"/>
  <c r="CF59" i="1"/>
  <c r="CB59" i="1"/>
  <c r="BZ59" i="1"/>
  <c r="CA58" i="1"/>
  <c r="CD59" i="1"/>
  <c r="BX59" i="1"/>
  <c r="CP60" i="1" l="1"/>
  <c r="CO60" i="1" s="1"/>
  <c r="D29" i="8"/>
  <c r="C29" i="8"/>
  <c r="C60" i="1"/>
  <c r="B61" i="1" s="1"/>
  <c r="D60" i="1"/>
  <c r="BX60" i="1"/>
  <c r="CE60" i="1"/>
  <c r="CF60" i="1"/>
  <c r="CA59" i="1"/>
  <c r="BZ60" i="1"/>
  <c r="BY60" i="1"/>
  <c r="CB60" i="1"/>
  <c r="CD60" i="1"/>
  <c r="CC59" i="1"/>
  <c r="B30" i="8" l="1"/>
  <c r="CP61" i="1"/>
  <c r="CO61" i="1" s="1"/>
  <c r="C61" i="1"/>
  <c r="B62" i="1" s="1"/>
  <c r="D61" i="1"/>
  <c r="BX61" i="1"/>
  <c r="CC60" i="1"/>
  <c r="CA60" i="1"/>
  <c r="BZ61" i="1"/>
  <c r="BY61" i="1"/>
  <c r="CF61" i="1"/>
  <c r="CE61" i="1"/>
  <c r="CD61" i="1"/>
  <c r="CB61" i="1"/>
  <c r="D30" i="8" l="1"/>
  <c r="C30" i="8"/>
  <c r="CP62" i="1"/>
  <c r="CO62" i="1" s="1"/>
  <c r="C62" i="1"/>
  <c r="B63" i="1" s="1"/>
  <c r="D62" i="1"/>
  <c r="BX62" i="1"/>
  <c r="CB62" i="1"/>
  <c r="BZ62" i="1"/>
  <c r="BY62" i="1"/>
  <c r="CE62" i="1"/>
  <c r="CC61" i="1"/>
  <c r="CD62" i="1"/>
  <c r="CA61" i="1"/>
  <c r="CF62" i="1"/>
  <c r="B31" i="8" l="1"/>
  <c r="CP63" i="1"/>
  <c r="CO63" i="1" s="1"/>
  <c r="C63" i="1"/>
  <c r="B64" i="1" s="1"/>
  <c r="D63" i="1"/>
  <c r="BZ63" i="1"/>
  <c r="CC62" i="1"/>
  <c r="CF63" i="1"/>
  <c r="BX63" i="1"/>
  <c r="CA62" i="1"/>
  <c r="CD63" i="1"/>
  <c r="BY63" i="1"/>
  <c r="CE63" i="1"/>
  <c r="CB63" i="1"/>
  <c r="D31" i="8" l="1"/>
  <c r="C31" i="8"/>
  <c r="CP64" i="1"/>
  <c r="CO64" i="1" s="1"/>
  <c r="C64" i="1"/>
  <c r="B65" i="1" s="1"/>
  <c r="D64" i="1"/>
  <c r="CC63" i="1"/>
  <c r="BZ64" i="1"/>
  <c r="CE64" i="1"/>
  <c r="CB64" i="1"/>
  <c r="CF64" i="1"/>
  <c r="BY64" i="1"/>
  <c r="CD64" i="1"/>
  <c r="BX64" i="1"/>
  <c r="CA63" i="1"/>
  <c r="B32" i="8" l="1"/>
  <c r="CP65" i="1"/>
  <c r="CO65" i="1" s="1"/>
  <c r="C65" i="1"/>
  <c r="B66" i="1" s="1"/>
  <c r="D65" i="1"/>
  <c r="BY65" i="1"/>
  <c r="CF65" i="1"/>
  <c r="BX65" i="1"/>
  <c r="BZ65" i="1"/>
  <c r="CC64" i="1"/>
  <c r="CB65" i="1"/>
  <c r="CD65" i="1"/>
  <c r="CA64" i="1"/>
  <c r="CE65" i="1"/>
  <c r="D32" i="8" l="1"/>
  <c r="C32" i="8"/>
  <c r="CP66" i="1"/>
  <c r="CO66" i="1" s="1"/>
  <c r="C66" i="1"/>
  <c r="B67" i="1" s="1"/>
  <c r="D66" i="1"/>
  <c r="CA65" i="1"/>
  <c r="BZ66" i="1"/>
  <c r="CF66" i="1"/>
  <c r="CD66" i="1"/>
  <c r="CE66" i="1"/>
  <c r="CC65" i="1"/>
  <c r="BX66" i="1"/>
  <c r="BY66" i="1"/>
  <c r="CB66" i="1"/>
  <c r="B33" i="8" l="1"/>
  <c r="CP67" i="1"/>
  <c r="CO67" i="1" s="1"/>
  <c r="C67" i="1"/>
  <c r="B68" i="1" s="1"/>
  <c r="D67" i="1"/>
  <c r="BX67" i="1"/>
  <c r="CB67" i="1"/>
  <c r="CC66" i="1"/>
  <c r="CA66" i="1"/>
  <c r="CF67" i="1"/>
  <c r="CE67" i="1"/>
  <c r="BY67" i="1"/>
  <c r="BZ67" i="1"/>
  <c r="CD67" i="1"/>
  <c r="C33" i="8" l="1"/>
  <c r="D33" i="8"/>
  <c r="CP68" i="1"/>
  <c r="CO68" i="1" s="1"/>
  <c r="C68" i="1"/>
  <c r="B69" i="1" s="1"/>
  <c r="D68" i="1"/>
  <c r="BX68" i="1"/>
  <c r="CB68" i="1"/>
  <c r="BZ68" i="1"/>
  <c r="BY68" i="1"/>
  <c r="CE68" i="1"/>
  <c r="CC67" i="1"/>
  <c r="CF68" i="1"/>
  <c r="CD68" i="1"/>
  <c r="CA67" i="1"/>
  <c r="B34" i="8" l="1"/>
  <c r="CP69" i="1"/>
  <c r="CO69" i="1" s="1"/>
  <c r="D69" i="1"/>
  <c r="C69" i="1"/>
  <c r="B70" i="1" s="1"/>
  <c r="CD69" i="1"/>
  <c r="BY69" i="1"/>
  <c r="BZ69" i="1"/>
  <c r="CF69" i="1"/>
  <c r="CA68" i="1"/>
  <c r="BX69" i="1"/>
  <c r="CE69" i="1"/>
  <c r="CC68" i="1"/>
  <c r="CB69" i="1"/>
  <c r="D34" i="8" l="1"/>
  <c r="C34" i="8"/>
  <c r="B35" i="8" s="1"/>
  <c r="CP70" i="1"/>
  <c r="CO70" i="1" s="1"/>
  <c r="C70" i="1"/>
  <c r="B71" i="1" s="1"/>
  <c r="D70" i="1"/>
  <c r="BX70" i="1"/>
  <c r="BY70" i="1"/>
  <c r="BZ70" i="1"/>
  <c r="CE70" i="1"/>
  <c r="CF70" i="1"/>
  <c r="CB70" i="1"/>
  <c r="CD70" i="1"/>
  <c r="CC69" i="1"/>
  <c r="CA69" i="1"/>
  <c r="C35" i="8" l="1"/>
  <c r="B36" i="8" s="1"/>
  <c r="D35" i="8"/>
  <c r="CP71" i="1"/>
  <c r="CO71" i="1" s="1"/>
  <c r="D71" i="1"/>
  <c r="C71" i="1"/>
  <c r="B72" i="1" s="1"/>
  <c r="BX71" i="1"/>
  <c r="BY71" i="1"/>
  <c r="CE71" i="1"/>
  <c r="CB71" i="1"/>
  <c r="CD71" i="1"/>
  <c r="BZ71" i="1"/>
  <c r="CF71" i="1"/>
  <c r="CC70" i="1"/>
  <c r="CA70" i="1"/>
  <c r="C36" i="8" l="1"/>
  <c r="B37" i="8" s="1"/>
  <c r="D36" i="8"/>
  <c r="CP72" i="1"/>
  <c r="CO72" i="1" s="1"/>
  <c r="C72" i="1"/>
  <c r="B73" i="1" s="1"/>
  <c r="D72" i="1"/>
  <c r="BX72" i="1"/>
  <c r="CE72" i="1"/>
  <c r="BY72" i="1"/>
  <c r="CC71" i="1"/>
  <c r="CD72" i="1"/>
  <c r="BZ72" i="1"/>
  <c r="CA71" i="1"/>
  <c r="CB72" i="1"/>
  <c r="CF72" i="1"/>
  <c r="C37" i="8" l="1"/>
  <c r="B38" i="8" s="1"/>
  <c r="D37" i="8"/>
  <c r="CP73" i="1"/>
  <c r="CO73" i="1" s="1"/>
  <c r="C73" i="1"/>
  <c r="B74" i="1" s="1"/>
  <c r="D73" i="1"/>
  <c r="CA72" i="1"/>
  <c r="CE73" i="1"/>
  <c r="CB73" i="1"/>
  <c r="BX73" i="1"/>
  <c r="CF73" i="1"/>
  <c r="BY73" i="1"/>
  <c r="CD73" i="1"/>
  <c r="CC72" i="1"/>
  <c r="BZ73" i="1"/>
  <c r="D38" i="8" l="1"/>
  <c r="C38" i="8"/>
  <c r="B39" i="8" s="1"/>
  <c r="CP74" i="1"/>
  <c r="CO74" i="1" s="1"/>
  <c r="C74" i="1"/>
  <c r="B75" i="1" s="1"/>
  <c r="D74" i="1"/>
  <c r="CE74" i="1"/>
  <c r="BZ74" i="1"/>
  <c r="BY74" i="1"/>
  <c r="CD74" i="1"/>
  <c r="CF74" i="1"/>
  <c r="CB74" i="1"/>
  <c r="CA73" i="1"/>
  <c r="BX74" i="1"/>
  <c r="CC73" i="1"/>
  <c r="C39" i="8" l="1"/>
  <c r="B40" i="8" s="1"/>
  <c r="D39" i="8"/>
  <c r="CP75" i="1"/>
  <c r="CO75" i="1" s="1"/>
  <c r="D75" i="1"/>
  <c r="C75" i="1"/>
  <c r="B76" i="1" s="1"/>
  <c r="CF75" i="1"/>
  <c r="CD75" i="1"/>
  <c r="CA74" i="1"/>
  <c r="BY75" i="1"/>
  <c r="BX75" i="1"/>
  <c r="CC74" i="1"/>
  <c r="CE75" i="1"/>
  <c r="CB75" i="1"/>
  <c r="BZ75" i="1"/>
  <c r="C40" i="8" l="1"/>
  <c r="B41" i="8" s="1"/>
  <c r="D40" i="8"/>
  <c r="CP76" i="1"/>
  <c r="CO76" i="1" s="1"/>
  <c r="C76" i="1"/>
  <c r="B77" i="1" s="1"/>
  <c r="D76" i="1"/>
  <c r="CB76" i="1"/>
  <c r="BZ76" i="1"/>
  <c r="CA75" i="1"/>
  <c r="CD76" i="1"/>
  <c r="BY76" i="1"/>
  <c r="CF76" i="1"/>
  <c r="BX76" i="1"/>
  <c r="CE76" i="1"/>
  <c r="CC75" i="1"/>
  <c r="C41" i="8" l="1"/>
  <c r="B42" i="8" s="1"/>
  <c r="D41" i="8"/>
  <c r="CP77" i="1"/>
  <c r="CO77" i="1" s="1"/>
  <c r="C77" i="1"/>
  <c r="B78" i="1" s="1"/>
  <c r="D77" i="1"/>
  <c r="CE77" i="1"/>
  <c r="CF77" i="1"/>
  <c r="BX77" i="1"/>
  <c r="BZ77" i="1"/>
  <c r="CD77" i="1"/>
  <c r="CA76" i="1"/>
  <c r="CC76" i="1"/>
  <c r="CB77" i="1"/>
  <c r="BY77" i="1"/>
  <c r="D42" i="8" l="1"/>
  <c r="C42" i="8"/>
  <c r="B43" i="8" s="1"/>
  <c r="CP78" i="1"/>
  <c r="CO78" i="1" s="1"/>
  <c r="C78" i="1"/>
  <c r="B79" i="1" s="1"/>
  <c r="D78" i="1"/>
  <c r="CE78" i="1"/>
  <c r="BZ78" i="1"/>
  <c r="BX78" i="1"/>
  <c r="CF78" i="1"/>
  <c r="CA77" i="1"/>
  <c r="CC77" i="1"/>
  <c r="CD78" i="1"/>
  <c r="BY78" i="1"/>
  <c r="CB78" i="1"/>
  <c r="C43" i="8" l="1"/>
  <c r="B44" i="8" s="1"/>
  <c r="D43" i="8"/>
  <c r="CP79" i="1"/>
  <c r="CO79" i="1" s="1"/>
  <c r="C79" i="1"/>
  <c r="B80" i="1" s="1"/>
  <c r="D79" i="1"/>
  <c r="CA78" i="1"/>
  <c r="CF79" i="1"/>
  <c r="CD79" i="1"/>
  <c r="CB79" i="1"/>
  <c r="BZ79" i="1"/>
  <c r="CE79" i="1"/>
  <c r="BY79" i="1"/>
  <c r="BX79" i="1"/>
  <c r="CC78" i="1"/>
  <c r="C44" i="8" l="1"/>
  <c r="B45" i="8" s="1"/>
  <c r="D44" i="8"/>
  <c r="CP80" i="1"/>
  <c r="CO80" i="1" s="1"/>
  <c r="C80" i="1"/>
  <c r="B81" i="1" s="1"/>
  <c r="D80" i="1"/>
  <c r="CA79" i="1"/>
  <c r="CF80" i="1"/>
  <c r="BY80" i="1"/>
  <c r="BX80" i="1"/>
  <c r="CB80" i="1"/>
  <c r="CC79" i="1"/>
  <c r="BZ80" i="1"/>
  <c r="CE80" i="1"/>
  <c r="CD80" i="1"/>
  <c r="C45" i="8" l="1"/>
  <c r="B46" i="8" s="1"/>
  <c r="D45" i="8"/>
  <c r="CP81" i="1"/>
  <c r="CO81" i="1" s="1"/>
  <c r="C81" i="1"/>
  <c r="B82" i="1" s="1"/>
  <c r="D81" i="1"/>
  <c r="CD81" i="1"/>
  <c r="BY81" i="1"/>
  <c r="CB81" i="1"/>
  <c r="CF81" i="1"/>
  <c r="CE81" i="1"/>
  <c r="CC80" i="1"/>
  <c r="CA80" i="1"/>
  <c r="BX81" i="1"/>
  <c r="BZ81" i="1"/>
  <c r="C46" i="8" l="1"/>
  <c r="B47" i="8" s="1"/>
  <c r="D46" i="8"/>
  <c r="CP82" i="1"/>
  <c r="CO82" i="1" s="1"/>
  <c r="C82" i="1"/>
  <c r="B83" i="1" s="1"/>
  <c r="D82" i="1"/>
  <c r="CB82" i="1"/>
  <c r="BZ82" i="1"/>
  <c r="CA81" i="1"/>
  <c r="CD82" i="1"/>
  <c r="CF82" i="1"/>
  <c r="BY82" i="1"/>
  <c r="CC81" i="1"/>
  <c r="CE82" i="1"/>
  <c r="BX82" i="1"/>
  <c r="D47" i="8" l="1"/>
  <c r="C47" i="8"/>
  <c r="B48" i="8" s="1"/>
  <c r="CP83" i="1"/>
  <c r="CO83" i="1" s="1"/>
  <c r="C83" i="1"/>
  <c r="B84" i="1" s="1"/>
  <c r="D83" i="1"/>
  <c r="CB83" i="1"/>
  <c r="CE83" i="1"/>
  <c r="BX83" i="1"/>
  <c r="BZ83" i="1"/>
  <c r="BY83" i="1"/>
  <c r="CD83" i="1"/>
  <c r="CF83" i="1"/>
  <c r="CA82" i="1"/>
  <c r="CC82" i="1"/>
  <c r="D48" i="8" l="1"/>
  <c r="C48" i="8"/>
  <c r="B49" i="8" s="1"/>
  <c r="CP84" i="1"/>
  <c r="CO84" i="1" s="1"/>
  <c r="C84" i="1"/>
  <c r="B85" i="1" s="1"/>
  <c r="D84" i="1"/>
  <c r="CC83" i="1"/>
  <c r="BZ84" i="1"/>
  <c r="CB84" i="1"/>
  <c r="BX84" i="1"/>
  <c r="BY84" i="1"/>
  <c r="CA83" i="1"/>
  <c r="CF84" i="1"/>
  <c r="CE84" i="1"/>
  <c r="CD84" i="1"/>
  <c r="C49" i="8" l="1"/>
  <c r="B50" i="8" s="1"/>
  <c r="D49" i="8"/>
  <c r="CP85" i="1"/>
  <c r="CO85" i="1" s="1"/>
  <c r="C85" i="1"/>
  <c r="B86" i="1" s="1"/>
  <c r="D85" i="1"/>
  <c r="CD85" i="1"/>
  <c r="BZ85" i="1"/>
  <c r="CC84" i="1"/>
  <c r="CE85" i="1"/>
  <c r="BY85" i="1"/>
  <c r="CF85" i="1"/>
  <c r="CB85" i="1"/>
  <c r="BX85" i="1"/>
  <c r="CA84" i="1"/>
  <c r="D50" i="8" l="1"/>
  <c r="C50" i="8"/>
  <c r="B51" i="8" s="1"/>
  <c r="CP86" i="1"/>
  <c r="CO86" i="1" s="1"/>
  <c r="C86" i="1"/>
  <c r="B87" i="1" s="1"/>
  <c r="D86" i="1"/>
  <c r="CB86" i="1"/>
  <c r="CF86" i="1"/>
  <c r="BY86" i="1"/>
  <c r="CC85" i="1"/>
  <c r="CA85" i="1"/>
  <c r="CE86" i="1"/>
  <c r="CD86" i="1"/>
  <c r="BZ86" i="1"/>
  <c r="BX86" i="1"/>
  <c r="D51" i="8" l="1"/>
  <c r="C51" i="8"/>
  <c r="B52" i="8" s="1"/>
  <c r="CP87" i="1"/>
  <c r="CO87" i="1" s="1"/>
  <c r="C87" i="1"/>
  <c r="B88" i="1" s="1"/>
  <c r="D87" i="1"/>
  <c r="CB87" i="1"/>
  <c r="CF87" i="1"/>
  <c r="CE87" i="1"/>
  <c r="BX87" i="1"/>
  <c r="BZ87" i="1"/>
  <c r="CC86" i="1"/>
  <c r="CD87" i="1"/>
  <c r="BY87" i="1"/>
  <c r="CA86" i="1"/>
  <c r="C52" i="8" l="1"/>
  <c r="B53" i="8" s="1"/>
  <c r="D52" i="8"/>
  <c r="CP88" i="1"/>
  <c r="CO88" i="1" s="1"/>
  <c r="C88" i="1"/>
  <c r="B89" i="1" s="1"/>
  <c r="D88" i="1"/>
  <c r="CB88" i="1"/>
  <c r="BZ88" i="1"/>
  <c r="CD88" i="1"/>
  <c r="CE88" i="1"/>
  <c r="BX88" i="1"/>
  <c r="CF88" i="1"/>
  <c r="CC87" i="1"/>
  <c r="CA87" i="1"/>
  <c r="BY88" i="1"/>
  <c r="C53" i="8" l="1"/>
  <c r="B54" i="8" s="1"/>
  <c r="D53" i="8"/>
  <c r="CP89" i="1"/>
  <c r="CO89" i="1" s="1"/>
  <c r="D89" i="1"/>
  <c r="C89" i="1"/>
  <c r="B90" i="1" s="1"/>
  <c r="CC88" i="1"/>
  <c r="BY89" i="1"/>
  <c r="BX89" i="1"/>
  <c r="CD89" i="1"/>
  <c r="BZ89" i="1"/>
  <c r="CE89" i="1"/>
  <c r="CF89" i="1"/>
  <c r="CB89" i="1"/>
  <c r="CA88" i="1"/>
  <c r="D54" i="8" l="1"/>
  <c r="C54" i="8"/>
  <c r="B55" i="8" s="1"/>
  <c r="CP90" i="1"/>
  <c r="CO90" i="1" s="1"/>
  <c r="D90" i="1"/>
  <c r="C90" i="1"/>
  <c r="B91" i="1" s="1"/>
  <c r="CC89" i="1"/>
  <c r="CA89" i="1"/>
  <c r="CE90" i="1"/>
  <c r="BZ90" i="1"/>
  <c r="CD90" i="1"/>
  <c r="CB90" i="1"/>
  <c r="BY90" i="1"/>
  <c r="BX90" i="1"/>
  <c r="CF90" i="1"/>
  <c r="D55" i="8" l="1"/>
  <c r="C55" i="8"/>
  <c r="B56" i="8" s="1"/>
  <c r="CP91" i="1"/>
  <c r="CO91" i="1" s="1"/>
  <c r="D91" i="1"/>
  <c r="C91" i="1"/>
  <c r="B92" i="1" s="1"/>
  <c r="CA90" i="1"/>
  <c r="CD91" i="1"/>
  <c r="CB91" i="1"/>
  <c r="CF91" i="1"/>
  <c r="CC90" i="1"/>
  <c r="BX91" i="1"/>
  <c r="BZ91" i="1"/>
  <c r="BY91" i="1"/>
  <c r="CE91" i="1"/>
  <c r="D56" i="8" l="1"/>
  <c r="C56" i="8"/>
  <c r="CP92" i="1"/>
  <c r="CO92" i="1" s="1"/>
  <c r="D92" i="1"/>
  <c r="C92" i="1"/>
  <c r="B93" i="1" s="1"/>
  <c r="BY92" i="1"/>
  <c r="CB92" i="1"/>
  <c r="CA91" i="1"/>
  <c r="CC91" i="1"/>
  <c r="CF92" i="1"/>
  <c r="BX92" i="1"/>
  <c r="BZ92" i="1"/>
  <c r="CD92" i="1"/>
  <c r="CE92" i="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CF21" i="1"/>
  <c r="BY18" i="1"/>
  <c r="CC92" i="1"/>
  <c r="BZ19" i="1"/>
  <c r="CF20" i="1"/>
  <c r="BZ11" i="1"/>
  <c r="CF13" i="1"/>
  <c r="BZ17" i="1"/>
  <c r="BX19" i="1"/>
  <c r="BZ23" i="1"/>
  <c r="CE21" i="1"/>
  <c r="BY11" i="1"/>
  <c r="CF22" i="1"/>
  <c r="BY22" i="1"/>
  <c r="BZ20" i="1"/>
  <c r="CE16" i="1"/>
  <c r="CF10" i="1"/>
  <c r="CB21" i="1"/>
  <c r="BX15" i="1"/>
  <c r="BZ10" i="1"/>
  <c r="CB9" i="1"/>
  <c r="CB18" i="1"/>
  <c r="CF15" i="1"/>
  <c r="BY10" i="1"/>
  <c r="CB10" i="1"/>
  <c r="CE14" i="1"/>
  <c r="CB13" i="1"/>
  <c r="CF12" i="1"/>
  <c r="BX18" i="1"/>
  <c r="CD93" i="1"/>
  <c r="CE93" i="1"/>
  <c r="BY16" i="1"/>
  <c r="CF23" i="1"/>
  <c r="BY17" i="1"/>
  <c r="CE17" i="1"/>
  <c r="CB15" i="1"/>
  <c r="BX17" i="1"/>
  <c r="CE9" i="1"/>
  <c r="BY93" i="1"/>
  <c r="CF18" i="1"/>
  <c r="BY21" i="1"/>
  <c r="CF9" i="1"/>
  <c r="CE11" i="1"/>
  <c r="BZ12" i="1"/>
  <c r="CF11" i="1"/>
  <c r="CF16" i="1"/>
  <c r="BZ15" i="1"/>
  <c r="CE19" i="1"/>
  <c r="BY14" i="1"/>
  <c r="CB11" i="1"/>
  <c r="BX23" i="1"/>
  <c r="BZ22" i="1"/>
  <c r="BY19" i="1"/>
  <c r="BZ93" i="1"/>
  <c r="CF14" i="1"/>
  <c r="CE18" i="1"/>
  <c r="CB22" i="1"/>
  <c r="CB20" i="1"/>
  <c r="CE12" i="1"/>
  <c r="CE15" i="1"/>
  <c r="BY9" i="1"/>
  <c r="CF19" i="1"/>
  <c r="CE10" i="1"/>
  <c r="BX22" i="1"/>
  <c r="CE23" i="1"/>
  <c r="CB14" i="1"/>
  <c r="CB12" i="1"/>
  <c r="BX11" i="1"/>
  <c r="BY13" i="1"/>
  <c r="CB17" i="1"/>
  <c r="CB16" i="1"/>
  <c r="BX14" i="1"/>
  <c r="CB93" i="1"/>
  <c r="BZ16" i="1"/>
  <c r="BZ9" i="1"/>
  <c r="BX93" i="1"/>
  <c r="BX20" i="1"/>
  <c r="BZ21" i="1"/>
  <c r="CE22" i="1"/>
  <c r="BX21" i="1"/>
  <c r="CF17" i="1"/>
  <c r="CA92" i="1"/>
  <c r="CB19" i="1"/>
  <c r="BX12" i="1"/>
  <c r="CF93" i="1"/>
  <c r="BZ13" i="1"/>
  <c r="CB23" i="1"/>
  <c r="BZ14" i="1"/>
  <c r="BZ18" i="1"/>
  <c r="BX9" i="1"/>
  <c r="BY12" i="1"/>
  <c r="BX13" i="1"/>
  <c r="BX16" i="1"/>
  <c r="BY15" i="1"/>
  <c r="CE13" i="1"/>
  <c r="BY20" i="1"/>
  <c r="BY23" i="1"/>
  <c r="CE20" i="1"/>
  <c r="BX10" i="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CD13" i="1"/>
  <c r="CF94" i="1"/>
  <c r="CD12" i="1"/>
  <c r="CD11" i="1"/>
  <c r="CD14" i="1"/>
  <c r="CD23" i="1"/>
  <c r="CE94" i="1"/>
  <c r="CC93" i="1"/>
  <c r="CD19" i="1"/>
  <c r="CD10" i="1"/>
  <c r="CD22" i="1"/>
  <c r="CB94" i="1"/>
  <c r="CD15" i="1"/>
  <c r="CD17" i="1"/>
  <c r="CD21" i="1"/>
  <c r="CD20" i="1"/>
  <c r="BY94" i="1"/>
  <c r="BZ94" i="1"/>
  <c r="CD94" i="1"/>
  <c r="CD16" i="1"/>
  <c r="BX94" i="1"/>
  <c r="CD18" i="1"/>
  <c r="CA93" i="1"/>
  <c r="AE9" i="1" l="1"/>
  <c r="BN18" i="1"/>
  <c r="BN19" i="1"/>
  <c r="BN23" i="1"/>
  <c r="BN9" i="1"/>
  <c r="BN17" i="1"/>
  <c r="BN10" i="1"/>
  <c r="BN13" i="1"/>
  <c r="BN20" i="1"/>
  <c r="BN16" i="1"/>
  <c r="BN11" i="1"/>
  <c r="BN15" i="1"/>
  <c r="BN21" i="1"/>
  <c r="BN12" i="1"/>
  <c r="BN22" i="1"/>
  <c r="BN14" i="1"/>
  <c r="CP95" i="1"/>
  <c r="CO95" i="1" s="1"/>
  <c r="C95" i="1"/>
  <c r="B96" i="1" s="1"/>
  <c r="D95" i="1"/>
  <c r="BZ95" i="1"/>
  <c r="CE95" i="1"/>
  <c r="CB95" i="1"/>
  <c r="BX95" i="1"/>
  <c r="BY95" i="1"/>
  <c r="CD9" i="1"/>
  <c r="CD95" i="1"/>
  <c r="CC94" i="1"/>
  <c r="CA94" i="1"/>
  <c r="CF95" i="1"/>
  <c r="CP96" i="1" l="1"/>
  <c r="CO96" i="1" s="1"/>
  <c r="C96" i="1"/>
  <c r="B97" i="1" s="1"/>
  <c r="D96" i="1"/>
  <c r="BY96" i="1"/>
  <c r="BX96" i="1"/>
  <c r="CF96" i="1"/>
  <c r="CB96" i="1"/>
  <c r="CD96" i="1"/>
  <c r="CC95" i="1"/>
  <c r="CE96" i="1"/>
  <c r="BZ96" i="1"/>
  <c r="CA95" i="1"/>
  <c r="CP97" i="1" l="1"/>
  <c r="CO97" i="1" s="1"/>
  <c r="C97" i="1"/>
  <c r="B98" i="1" s="1"/>
  <c r="D97" i="1"/>
  <c r="CA96" i="1"/>
  <c r="BX97" i="1"/>
  <c r="CF97" i="1"/>
  <c r="CB97" i="1"/>
  <c r="BZ97" i="1"/>
  <c r="CE97" i="1"/>
  <c r="CD97" i="1"/>
  <c r="CC96" i="1"/>
  <c r="BY97" i="1"/>
  <c r="CP98" i="1" l="1"/>
  <c r="CO98" i="1" s="1"/>
  <c r="C98" i="1"/>
  <c r="B99" i="1" s="1"/>
  <c r="D98" i="1"/>
  <c r="CB98" i="1"/>
  <c r="CC97" i="1"/>
  <c r="CF98" i="1"/>
  <c r="CA97" i="1"/>
  <c r="BX98" i="1"/>
  <c r="BY98" i="1"/>
  <c r="CE98" i="1"/>
  <c r="BZ98" i="1"/>
  <c r="CD98" i="1"/>
  <c r="CP99" i="1" l="1"/>
  <c r="CO99" i="1" s="1"/>
  <c r="D99" i="1"/>
  <c r="C99" i="1"/>
  <c r="B100" i="1" s="1"/>
  <c r="CD99" i="1"/>
  <c r="BY99" i="1"/>
  <c r="CB99" i="1"/>
  <c r="CA98" i="1"/>
  <c r="CC98" i="1"/>
  <c r="CF99" i="1"/>
  <c r="BZ99" i="1"/>
  <c r="BX99" i="1"/>
  <c r="CE99" i="1"/>
  <c r="CP100" i="1" l="1"/>
  <c r="CO100" i="1" s="1"/>
  <c r="D100" i="1"/>
  <c r="C100" i="1"/>
  <c r="B101" i="1" s="1"/>
  <c r="CF100" i="1"/>
  <c r="BX100" i="1"/>
  <c r="CB100" i="1"/>
  <c r="CE100" i="1"/>
  <c r="CC99" i="1"/>
  <c r="BY100" i="1"/>
  <c r="BZ100" i="1"/>
  <c r="CD100" i="1"/>
  <c r="CA99" i="1"/>
  <c r="CP101" i="1" l="1"/>
  <c r="CO101" i="1" s="1"/>
  <c r="D101" i="1"/>
  <c r="C101" i="1"/>
  <c r="B102" i="1" s="1"/>
  <c r="CD101" i="1"/>
  <c r="BZ101" i="1"/>
  <c r="CA100" i="1"/>
  <c r="CB101" i="1"/>
  <c r="CC100" i="1"/>
  <c r="CF101" i="1"/>
  <c r="BX101" i="1"/>
  <c r="BY101" i="1"/>
  <c r="CE101" i="1"/>
  <c r="CP102" i="1" l="1"/>
  <c r="CO102" i="1" s="1"/>
  <c r="D102" i="1"/>
  <c r="C102" i="1"/>
  <c r="B103" i="1" s="1"/>
  <c r="CC101" i="1"/>
  <c r="BY102" i="1"/>
  <c r="BZ102" i="1"/>
  <c r="BX102" i="1"/>
  <c r="CD102" i="1"/>
  <c r="CF102" i="1"/>
  <c r="CE102" i="1"/>
  <c r="CA101" i="1"/>
  <c r="CB102" i="1"/>
  <c r="CP103" i="1" l="1"/>
  <c r="CO103" i="1" s="1"/>
  <c r="D103" i="1"/>
  <c r="C103" i="1"/>
  <c r="B104" i="1" s="1"/>
  <c r="CA102" i="1"/>
  <c r="BY103" i="1"/>
  <c r="BZ103" i="1"/>
  <c r="CB103" i="1"/>
  <c r="CC102" i="1"/>
  <c r="CD103" i="1"/>
  <c r="CF103" i="1"/>
  <c r="CE103" i="1"/>
  <c r="BX103" i="1"/>
  <c r="CP104" i="1" l="1"/>
  <c r="CO104" i="1" s="1"/>
  <c r="D104" i="1"/>
  <c r="C104" i="1"/>
  <c r="B105" i="1" s="1"/>
  <c r="CE104" i="1"/>
  <c r="CC103" i="1"/>
  <c r="CA103" i="1"/>
  <c r="CF104" i="1"/>
  <c r="CD104" i="1"/>
  <c r="BZ104" i="1"/>
  <c r="BX104" i="1"/>
  <c r="BY104" i="1"/>
  <c r="CB104" i="1"/>
  <c r="CP105" i="1" l="1"/>
  <c r="CO105" i="1" s="1"/>
  <c r="C105" i="1"/>
  <c r="B106" i="1" s="1"/>
  <c r="D105" i="1"/>
  <c r="CF105" i="1"/>
  <c r="CD105" i="1"/>
  <c r="BX105" i="1"/>
  <c r="CE105" i="1"/>
  <c r="CC104" i="1"/>
  <c r="BZ105" i="1"/>
  <c r="CB105" i="1"/>
  <c r="CA104" i="1"/>
  <c r="BY105" i="1"/>
  <c r="CP106" i="1" l="1"/>
  <c r="CO106" i="1" s="1"/>
  <c r="D106" i="1"/>
  <c r="C106" i="1"/>
  <c r="B107" i="1" s="1"/>
  <c r="CD106" i="1"/>
  <c r="BY106" i="1"/>
  <c r="CC105" i="1"/>
  <c r="CE106" i="1"/>
  <c r="BZ106" i="1"/>
  <c r="BX106" i="1"/>
  <c r="CA105" i="1"/>
  <c r="CB106" i="1"/>
  <c r="CF106" i="1"/>
  <c r="CP107" i="1" l="1"/>
  <c r="CO107" i="1" s="1"/>
  <c r="C107" i="1"/>
  <c r="B108" i="1" s="1"/>
  <c r="D107" i="1"/>
  <c r="CB107" i="1"/>
  <c r="BX107" i="1"/>
  <c r="CD107" i="1"/>
  <c r="BY107" i="1"/>
  <c r="BZ107" i="1"/>
  <c r="CC106" i="1"/>
  <c r="CF107" i="1"/>
  <c r="CE107" i="1"/>
  <c r="CA106" i="1"/>
  <c r="CP108" i="1" l="1"/>
  <c r="CO108" i="1" s="1"/>
  <c r="C108" i="1"/>
  <c r="B109" i="1" s="1"/>
  <c r="D108" i="1"/>
  <c r="CE108" i="1"/>
  <c r="CA107" i="1"/>
  <c r="CB108" i="1"/>
  <c r="CD108" i="1"/>
  <c r="CC107" i="1"/>
  <c r="BZ108" i="1"/>
  <c r="CF108" i="1"/>
  <c r="BY108" i="1"/>
  <c r="BX108" i="1"/>
  <c r="CP109" i="1" l="1"/>
  <c r="CO109" i="1" s="1"/>
  <c r="C109" i="1"/>
  <c r="B110" i="1" s="1"/>
  <c r="D109" i="1"/>
  <c r="CE109" i="1"/>
  <c r="CC108" i="1"/>
  <c r="CD109" i="1"/>
  <c r="BZ109" i="1"/>
  <c r="BX109" i="1"/>
  <c r="CA108" i="1"/>
  <c r="CF109" i="1"/>
  <c r="CB109" i="1"/>
  <c r="BY109" i="1"/>
  <c r="CP110" i="1" l="1"/>
  <c r="CO110" i="1" s="1"/>
  <c r="C110" i="1"/>
  <c r="B111" i="1" s="1"/>
  <c r="D110" i="1"/>
  <c r="BZ110" i="1"/>
  <c r="CE110" i="1"/>
  <c r="CB110" i="1"/>
  <c r="CD110" i="1"/>
  <c r="CC109" i="1"/>
  <c r="BY110" i="1"/>
  <c r="CF110" i="1"/>
  <c r="CA109" i="1"/>
  <c r="BX110" i="1"/>
  <c r="CP111" i="1" l="1"/>
  <c r="CO111" i="1" s="1"/>
  <c r="D111" i="1"/>
  <c r="C111" i="1"/>
  <c r="B112" i="1" s="1"/>
  <c r="CC110" i="1"/>
  <c r="CE111" i="1"/>
  <c r="BZ111" i="1"/>
  <c r="CD111" i="1"/>
  <c r="CB111" i="1"/>
  <c r="CA110" i="1"/>
  <c r="BY111" i="1"/>
  <c r="BX111" i="1"/>
  <c r="CF111" i="1"/>
  <c r="CP112" i="1" l="1"/>
  <c r="CO112" i="1" s="1"/>
  <c r="D112" i="1"/>
  <c r="C112" i="1"/>
  <c r="B113" i="1" s="1"/>
  <c r="CB112" i="1"/>
  <c r="CF112" i="1"/>
  <c r="BX112" i="1"/>
  <c r="CD112" i="1"/>
  <c r="BZ112" i="1"/>
  <c r="CC111" i="1"/>
  <c r="CA111" i="1"/>
  <c r="BY112" i="1"/>
  <c r="CE112" i="1"/>
  <c r="CP113" i="1" l="1"/>
  <c r="CO113" i="1" s="1"/>
  <c r="D113" i="1"/>
  <c r="C113" i="1"/>
  <c r="B114" i="1" s="1"/>
  <c r="CC112" i="1"/>
  <c r="CB113" i="1"/>
  <c r="BY113" i="1"/>
  <c r="CF113" i="1"/>
  <c r="CA112" i="1"/>
  <c r="CD113" i="1"/>
  <c r="BX113" i="1"/>
  <c r="BZ113" i="1"/>
  <c r="CE113" i="1"/>
  <c r="CP114" i="1" l="1"/>
  <c r="CO114" i="1" s="1"/>
  <c r="D114" i="1"/>
  <c r="C114" i="1"/>
  <c r="B115" i="1" s="1"/>
  <c r="BY114" i="1"/>
  <c r="CD114" i="1"/>
  <c r="CF114" i="1"/>
  <c r="CA113" i="1"/>
  <c r="BX114" i="1"/>
  <c r="BZ114" i="1"/>
  <c r="CE114" i="1"/>
  <c r="CB114" i="1"/>
  <c r="CC113" i="1"/>
  <c r="CP115" i="1" l="1"/>
  <c r="CO115" i="1" s="1"/>
  <c r="D115" i="1"/>
  <c r="C115" i="1"/>
  <c r="B116" i="1" s="1"/>
  <c r="CF115" i="1"/>
  <c r="BX115" i="1"/>
  <c r="CA114" i="1"/>
  <c r="BZ115" i="1"/>
  <c r="CB115" i="1"/>
  <c r="CD115" i="1"/>
  <c r="BY115" i="1"/>
  <c r="CE115" i="1"/>
  <c r="CC114" i="1"/>
  <c r="CP116" i="1" l="1"/>
  <c r="CO116" i="1" s="1"/>
  <c r="D116" i="1"/>
  <c r="C116" i="1"/>
  <c r="B117" i="1" s="1"/>
  <c r="CB116" i="1"/>
  <c r="BX116" i="1"/>
  <c r="CD116" i="1"/>
  <c r="CC115" i="1"/>
  <c r="CA115" i="1"/>
  <c r="CF116" i="1"/>
  <c r="BZ116" i="1"/>
  <c r="CE116" i="1"/>
  <c r="BY116" i="1"/>
  <c r="CP117" i="1" l="1"/>
  <c r="CO117" i="1" s="1"/>
  <c r="D117" i="1"/>
  <c r="C117" i="1"/>
  <c r="B118" i="1" s="1"/>
  <c r="BZ117" i="1"/>
  <c r="CA116" i="1"/>
  <c r="BY117" i="1"/>
  <c r="CC116" i="1"/>
  <c r="BX117" i="1"/>
  <c r="CF117" i="1"/>
  <c r="CD117" i="1"/>
  <c r="CE117" i="1"/>
  <c r="CB117" i="1"/>
  <c r="CP118" i="1" l="1"/>
  <c r="CO118" i="1" s="1"/>
  <c r="D118" i="1"/>
  <c r="C118" i="1"/>
  <c r="B119" i="1" s="1"/>
  <c r="CF118" i="1"/>
  <c r="CB118" i="1"/>
  <c r="BZ118" i="1"/>
  <c r="BY118" i="1"/>
  <c r="BX118" i="1"/>
  <c r="CC117" i="1"/>
  <c r="CA117" i="1"/>
  <c r="CE118" i="1"/>
  <c r="CD118" i="1"/>
  <c r="CP119" i="1" l="1"/>
  <c r="CO119" i="1" s="1"/>
  <c r="D119" i="1"/>
  <c r="C119" i="1"/>
  <c r="B120" i="1" s="1"/>
  <c r="CA118" i="1"/>
  <c r="CF119" i="1"/>
  <c r="CD119" i="1"/>
  <c r="BY119" i="1"/>
  <c r="CE119" i="1"/>
  <c r="BX119" i="1"/>
  <c r="CB119" i="1"/>
  <c r="CC118" i="1"/>
  <c r="BZ119" i="1"/>
  <c r="CP120" i="1" l="1"/>
  <c r="CO120" i="1" s="1"/>
  <c r="D120" i="1"/>
  <c r="C120" i="1"/>
  <c r="B121" i="1" s="1"/>
  <c r="CB120" i="1"/>
  <c r="BZ120" i="1"/>
  <c r="CF120" i="1"/>
  <c r="BY120" i="1"/>
  <c r="CE120" i="1"/>
  <c r="CA119" i="1"/>
  <c r="BX120" i="1"/>
  <c r="CD120" i="1"/>
  <c r="CC119" i="1"/>
  <c r="CP121" i="1" l="1"/>
  <c r="CO121" i="1" s="1"/>
  <c r="D121" i="1"/>
  <c r="C121" i="1"/>
  <c r="B122" i="1" s="1"/>
  <c r="BZ121" i="1"/>
  <c r="CD121" i="1"/>
  <c r="CE121" i="1"/>
  <c r="CB121" i="1"/>
  <c r="CC120" i="1"/>
  <c r="BY121" i="1"/>
  <c r="CA120" i="1"/>
  <c r="BX121" i="1"/>
  <c r="CF121" i="1"/>
  <c r="CP122" i="1" l="1"/>
  <c r="CO122" i="1" s="1"/>
  <c r="D122" i="1"/>
  <c r="C122" i="1"/>
  <c r="B123" i="1" s="1"/>
  <c r="CF122" i="1"/>
  <c r="CB122" i="1"/>
  <c r="BX122" i="1"/>
  <c r="CD122" i="1"/>
  <c r="CA121" i="1"/>
  <c r="CE122" i="1"/>
  <c r="BZ122" i="1"/>
  <c r="BY122" i="1"/>
  <c r="CC121" i="1"/>
  <c r="CP123" i="1" l="1"/>
  <c r="CO123" i="1" s="1"/>
  <c r="D123" i="1"/>
  <c r="C123" i="1"/>
  <c r="B124" i="1" s="1"/>
  <c r="CC122" i="1"/>
  <c r="BY123" i="1"/>
  <c r="CF123" i="1"/>
  <c r="BZ123" i="1"/>
  <c r="CA122" i="1"/>
  <c r="BX123" i="1"/>
  <c r="CB123" i="1"/>
  <c r="CD123" i="1"/>
  <c r="CE123" i="1"/>
  <c r="CP124" i="1" l="1"/>
  <c r="CO124" i="1" s="1"/>
  <c r="C124" i="1"/>
  <c r="B125" i="1" s="1"/>
  <c r="D124" i="1"/>
  <c r="BY124" i="1"/>
  <c r="CF124" i="1"/>
  <c r="CC123" i="1"/>
  <c r="CB124" i="1"/>
  <c r="CE124" i="1"/>
  <c r="CD124" i="1"/>
  <c r="CA123" i="1"/>
  <c r="BX124" i="1"/>
  <c r="BZ124" i="1"/>
  <c r="CP125" i="1" l="1"/>
  <c r="CO125" i="1" s="1"/>
  <c r="C125" i="1"/>
  <c r="B126" i="1" s="1"/>
  <c r="D125" i="1"/>
  <c r="CA124" i="1"/>
  <c r="BY125" i="1"/>
  <c r="CD125" i="1"/>
  <c r="CE125" i="1"/>
  <c r="BZ125" i="1"/>
  <c r="CF125" i="1"/>
  <c r="CC124" i="1"/>
  <c r="BX125" i="1"/>
  <c r="CB125" i="1"/>
  <c r="CP126" i="1" l="1"/>
  <c r="CO126" i="1" s="1"/>
  <c r="C126" i="1"/>
  <c r="B127" i="1" s="1"/>
  <c r="D126" i="1"/>
  <c r="CE126" i="1"/>
  <c r="CB126" i="1"/>
  <c r="BZ126" i="1"/>
  <c r="BX126" i="1"/>
  <c r="CD126" i="1"/>
  <c r="CC125" i="1"/>
  <c r="CA125" i="1"/>
  <c r="CF126" i="1"/>
  <c r="BY126" i="1"/>
  <c r="CP127" i="1" l="1"/>
  <c r="CO127" i="1" s="1"/>
  <c r="C127" i="1"/>
  <c r="B128" i="1" s="1"/>
  <c r="D127" i="1"/>
  <c r="BY127" i="1"/>
  <c r="CF127" i="1"/>
  <c r="CE127" i="1"/>
  <c r="CA126" i="1"/>
  <c r="CD127" i="1"/>
  <c r="CB127" i="1"/>
  <c r="BZ127" i="1"/>
  <c r="BX127" i="1"/>
  <c r="CC126" i="1"/>
  <c r="CP128" i="1" l="1"/>
  <c r="CO128" i="1" s="1"/>
  <c r="C128" i="1"/>
  <c r="B129" i="1" s="1"/>
  <c r="D128" i="1"/>
  <c r="BZ128" i="1"/>
  <c r="CF128" i="1"/>
  <c r="CA127" i="1"/>
  <c r="CE128" i="1"/>
  <c r="CC127" i="1"/>
  <c r="BX128" i="1"/>
  <c r="BY128" i="1"/>
  <c r="CB128" i="1"/>
  <c r="CD128" i="1"/>
  <c r="CP129" i="1" l="1"/>
  <c r="CO129" i="1" s="1"/>
  <c r="C129" i="1"/>
  <c r="B130" i="1" s="1"/>
  <c r="D129" i="1"/>
  <c r="BX129" i="1"/>
  <c r="BZ129" i="1"/>
  <c r="CA128" i="1"/>
  <c r="CD129" i="1"/>
  <c r="CE129" i="1"/>
  <c r="CF129" i="1"/>
  <c r="CB129" i="1"/>
  <c r="CC128" i="1"/>
  <c r="BY129" i="1"/>
  <c r="CP130" i="1" l="1"/>
  <c r="CO130" i="1" s="1"/>
  <c r="C130" i="1"/>
  <c r="B131" i="1" s="1"/>
  <c r="D130" i="1"/>
  <c r="CD130" i="1"/>
  <c r="CF130" i="1"/>
  <c r="BY130" i="1"/>
  <c r="CB130" i="1"/>
  <c r="CA129" i="1"/>
  <c r="CE130" i="1"/>
  <c r="BZ130" i="1"/>
  <c r="CC129" i="1"/>
  <c r="BX130" i="1"/>
  <c r="CP131" i="1" l="1"/>
  <c r="CO131" i="1" s="1"/>
  <c r="C131" i="1"/>
  <c r="B132" i="1" s="1"/>
  <c r="D131" i="1"/>
  <c r="CB131" i="1"/>
  <c r="BX131" i="1"/>
  <c r="CF131" i="1"/>
  <c r="CA130" i="1"/>
  <c r="BZ131" i="1"/>
  <c r="CC130" i="1"/>
  <c r="CE131" i="1"/>
  <c r="CD131" i="1"/>
  <c r="BY131" i="1"/>
  <c r="CP132" i="1" l="1"/>
  <c r="CO132" i="1" s="1"/>
  <c r="C132" i="1"/>
  <c r="B133" i="1" s="1"/>
  <c r="D132" i="1"/>
  <c r="CD132" i="1"/>
  <c r="CA131" i="1"/>
  <c r="CB132" i="1"/>
  <c r="BY132" i="1"/>
  <c r="BZ132" i="1"/>
  <c r="CE132" i="1"/>
  <c r="CF132" i="1"/>
  <c r="CC131" i="1"/>
  <c r="BX132" i="1"/>
  <c r="CP133" i="1" l="1"/>
  <c r="CO133" i="1" s="1"/>
  <c r="D133" i="1"/>
  <c r="C133" i="1"/>
  <c r="B134" i="1" s="1"/>
  <c r="BZ133" i="1"/>
  <c r="CA132" i="1"/>
  <c r="CC132" i="1"/>
  <c r="CB133" i="1"/>
  <c r="BX133" i="1"/>
  <c r="CF133" i="1"/>
  <c r="BY133" i="1"/>
  <c r="CD133" i="1"/>
  <c r="CE133" i="1"/>
  <c r="CP134" i="1" l="1"/>
  <c r="CO134" i="1" s="1"/>
  <c r="C134" i="1"/>
  <c r="B135" i="1" s="1"/>
  <c r="D134" i="1"/>
  <c r="CE134" i="1"/>
  <c r="CC133" i="1"/>
  <c r="CD134" i="1"/>
  <c r="CA133" i="1"/>
  <c r="CB134" i="1"/>
  <c r="CF134" i="1"/>
  <c r="BZ134" i="1"/>
  <c r="BY134" i="1"/>
  <c r="BX134" i="1"/>
  <c r="CP135" i="1" l="1"/>
  <c r="CO135" i="1" s="1"/>
  <c r="C135" i="1"/>
  <c r="B136" i="1" s="1"/>
  <c r="D135" i="1"/>
  <c r="CB135" i="1"/>
  <c r="CC134" i="1"/>
  <c r="CA134" i="1"/>
  <c r="CE135" i="1"/>
  <c r="BY135" i="1"/>
  <c r="CF135" i="1"/>
  <c r="BZ135" i="1"/>
  <c r="BX135" i="1"/>
  <c r="CD135" i="1"/>
  <c r="CP136" i="1" l="1"/>
  <c r="CO136" i="1" s="1"/>
  <c r="C136" i="1"/>
  <c r="B137" i="1" s="1"/>
  <c r="D136" i="1"/>
  <c r="BX136" i="1"/>
  <c r="CD136" i="1"/>
  <c r="CF136" i="1"/>
  <c r="CA135" i="1"/>
  <c r="BY136" i="1"/>
  <c r="BZ136" i="1"/>
  <c r="CC135" i="1"/>
  <c r="CE136" i="1"/>
  <c r="CB136" i="1"/>
  <c r="CP137" i="1" l="1"/>
  <c r="CO137" i="1" s="1"/>
  <c r="D137" i="1"/>
  <c r="C137" i="1"/>
  <c r="B138" i="1" s="1"/>
  <c r="CC136" i="1"/>
  <c r="CB137" i="1"/>
  <c r="BZ137" i="1"/>
  <c r="BX137" i="1"/>
  <c r="CE137" i="1"/>
  <c r="BY137" i="1"/>
  <c r="CA136" i="1"/>
  <c r="CD137" i="1"/>
  <c r="CF137" i="1"/>
  <c r="CP138" i="1" l="1"/>
  <c r="CO138" i="1" s="1"/>
  <c r="D138" i="1"/>
  <c r="C138" i="1"/>
  <c r="B139" i="1" s="1"/>
  <c r="CA137" i="1"/>
  <c r="BZ138" i="1"/>
  <c r="BX138" i="1"/>
  <c r="CC137" i="1"/>
  <c r="CE138" i="1"/>
  <c r="CF138" i="1"/>
  <c r="CD138" i="1"/>
  <c r="BY138" i="1"/>
  <c r="CB138" i="1"/>
  <c r="CP139" i="1" l="1"/>
  <c r="CO139" i="1" s="1"/>
  <c r="D139" i="1"/>
  <c r="C139" i="1"/>
  <c r="B140" i="1" s="1"/>
  <c r="BX139" i="1"/>
  <c r="CE139" i="1"/>
  <c r="BZ139" i="1"/>
  <c r="CD139" i="1"/>
  <c r="BY139" i="1"/>
  <c r="CB139" i="1"/>
  <c r="CA138" i="1"/>
  <c r="CF139" i="1"/>
  <c r="CC138" i="1"/>
  <c r="CP140" i="1" l="1"/>
  <c r="CO140" i="1" s="1"/>
  <c r="D140" i="1"/>
  <c r="C140" i="1"/>
  <c r="B141" i="1" s="1"/>
  <c r="CA139" i="1"/>
  <c r="BZ140" i="1"/>
  <c r="CC139" i="1"/>
  <c r="CD140" i="1"/>
  <c r="CF140" i="1"/>
  <c r="CB140" i="1"/>
  <c r="BX140" i="1"/>
  <c r="BY140" i="1"/>
  <c r="CE140" i="1"/>
  <c r="CP141" i="1" l="1"/>
  <c r="CO141" i="1" s="1"/>
  <c r="C141" i="1"/>
  <c r="B142" i="1" s="1"/>
  <c r="D141" i="1"/>
  <c r="BZ141" i="1"/>
  <c r="CC140" i="1"/>
  <c r="CD141" i="1"/>
  <c r="BX141" i="1"/>
  <c r="CA140" i="1"/>
  <c r="BY141" i="1"/>
  <c r="CE141" i="1"/>
  <c r="CF141" i="1"/>
  <c r="CB141" i="1"/>
  <c r="CP142" i="1" l="1"/>
  <c r="CO142" i="1" s="1"/>
  <c r="C142" i="1"/>
  <c r="B143" i="1" s="1"/>
  <c r="D142" i="1"/>
  <c r="BY142" i="1"/>
  <c r="BX142" i="1"/>
  <c r="CD142" i="1"/>
  <c r="BZ142" i="1"/>
  <c r="CE142" i="1"/>
  <c r="CA141" i="1"/>
  <c r="CC141" i="1"/>
  <c r="CB142" i="1"/>
  <c r="CF142" i="1"/>
  <c r="CP143" i="1" l="1"/>
  <c r="CO143" i="1" s="1"/>
  <c r="C143" i="1"/>
  <c r="B144" i="1" s="1"/>
  <c r="D143" i="1"/>
  <c r="CA142" i="1"/>
  <c r="BZ143" i="1"/>
  <c r="BX143" i="1"/>
  <c r="BY143" i="1"/>
  <c r="CB143" i="1"/>
  <c r="CD143" i="1"/>
  <c r="CE143" i="1"/>
  <c r="CC142" i="1"/>
  <c r="CF143" i="1"/>
  <c r="CP144" i="1" l="1"/>
  <c r="CO144" i="1" s="1"/>
  <c r="C144" i="1"/>
  <c r="B145" i="1" s="1"/>
  <c r="D144" i="1"/>
  <c r="BX144" i="1"/>
  <c r="CA143" i="1"/>
  <c r="BY144" i="1"/>
  <c r="CD144" i="1"/>
  <c r="CE144" i="1"/>
  <c r="CC143" i="1"/>
  <c r="CB144" i="1"/>
  <c r="BZ144" i="1"/>
  <c r="CF144" i="1"/>
  <c r="CP145" i="1" l="1"/>
  <c r="CO145" i="1" s="1"/>
  <c r="C145" i="1"/>
  <c r="B146" i="1" s="1"/>
  <c r="D145" i="1"/>
  <c r="BZ145" i="1"/>
  <c r="BX145" i="1"/>
  <c r="CF145" i="1"/>
  <c r="BY145" i="1"/>
  <c r="CE145" i="1"/>
  <c r="CC144" i="1"/>
  <c r="CB145" i="1"/>
  <c r="CA144" i="1"/>
  <c r="CD145" i="1"/>
  <c r="CP146" i="1" l="1"/>
  <c r="CO146" i="1" s="1"/>
  <c r="D146" i="1"/>
  <c r="C146" i="1"/>
  <c r="B147" i="1" s="1"/>
  <c r="CD146" i="1"/>
  <c r="CC145" i="1"/>
  <c r="CE146" i="1"/>
  <c r="CB146" i="1"/>
  <c r="CA145" i="1"/>
  <c r="BY146" i="1"/>
  <c r="CF146" i="1"/>
  <c r="BX146" i="1"/>
  <c r="BZ146" i="1"/>
  <c r="CP147" i="1" l="1"/>
  <c r="CO147" i="1" s="1"/>
  <c r="D147" i="1"/>
  <c r="C147" i="1"/>
  <c r="B148" i="1" s="1"/>
  <c r="CF147" i="1"/>
  <c r="CB147" i="1"/>
  <c r="CA146" i="1"/>
  <c r="BX147" i="1"/>
  <c r="CD147" i="1"/>
  <c r="BZ147" i="1"/>
  <c r="CE147" i="1"/>
  <c r="BY147" i="1"/>
  <c r="CC146" i="1"/>
  <c r="CP148" i="1" l="1"/>
  <c r="CO148" i="1" s="1"/>
  <c r="D148" i="1"/>
  <c r="C148" i="1"/>
  <c r="B149" i="1" s="1"/>
  <c r="CF148" i="1"/>
  <c r="CD148" i="1"/>
  <c r="BX148" i="1"/>
  <c r="CC147" i="1"/>
  <c r="BZ148" i="1"/>
  <c r="CE148" i="1"/>
  <c r="CA147" i="1"/>
  <c r="CB148" i="1"/>
  <c r="BY148" i="1"/>
  <c r="CP149" i="1" l="1"/>
  <c r="CO149" i="1" s="1"/>
  <c r="D149" i="1"/>
  <c r="C149" i="1"/>
  <c r="B150" i="1" s="1"/>
  <c r="BX149" i="1"/>
  <c r="CA148" i="1"/>
  <c r="CD149" i="1"/>
  <c r="CC148" i="1"/>
  <c r="BY149" i="1"/>
  <c r="CB149" i="1"/>
  <c r="BZ149" i="1"/>
  <c r="CE149" i="1"/>
  <c r="CF149" i="1"/>
  <c r="CP150" i="1" l="1"/>
  <c r="CO150" i="1" s="1"/>
  <c r="C150" i="1"/>
  <c r="B151" i="1" s="1"/>
  <c r="D150" i="1"/>
  <c r="CD150" i="1"/>
  <c r="CC149" i="1"/>
  <c r="BY150" i="1"/>
  <c r="CA149" i="1"/>
  <c r="BZ150" i="1"/>
  <c r="CB150" i="1"/>
  <c r="CE150" i="1"/>
  <c r="CF150" i="1"/>
  <c r="BX150" i="1"/>
  <c r="CP151" i="1" l="1"/>
  <c r="CO151" i="1" s="1"/>
  <c r="D151" i="1"/>
  <c r="C151" i="1"/>
  <c r="B152" i="1" s="1"/>
  <c r="CA150" i="1"/>
  <c r="BX151" i="1"/>
  <c r="CB151" i="1"/>
  <c r="CC150" i="1"/>
  <c r="CD151" i="1"/>
  <c r="BY151" i="1"/>
  <c r="CF151" i="1"/>
  <c r="BZ151" i="1"/>
  <c r="CE151" i="1"/>
  <c r="CP152" i="1" l="1"/>
  <c r="CO152" i="1" s="1"/>
  <c r="D152" i="1"/>
  <c r="C152" i="1"/>
  <c r="B153" i="1" s="1"/>
  <c r="CC151" i="1"/>
  <c r="BZ152" i="1"/>
  <c r="CD152" i="1"/>
  <c r="BY152" i="1"/>
  <c r="BX152" i="1"/>
  <c r="CB152" i="1"/>
  <c r="CE152" i="1"/>
  <c r="CA151" i="1"/>
  <c r="CF152" i="1"/>
  <c r="CP153" i="1" l="1"/>
  <c r="CO153" i="1" s="1"/>
  <c r="D153" i="1"/>
  <c r="C153" i="1"/>
  <c r="B154" i="1" s="1"/>
  <c r="BZ153" i="1"/>
  <c r="CA152" i="1"/>
  <c r="CC152" i="1"/>
  <c r="CB153" i="1"/>
  <c r="BX153" i="1"/>
  <c r="CD153" i="1"/>
  <c r="CE153" i="1"/>
  <c r="CF153" i="1"/>
  <c r="BY153" i="1"/>
  <c r="CP154" i="1" l="1"/>
  <c r="CO154" i="1" s="1"/>
  <c r="C154" i="1"/>
  <c r="B155" i="1" s="1"/>
  <c r="D154" i="1"/>
  <c r="CC153" i="1"/>
  <c r="CD154" i="1"/>
  <c r="CE154" i="1"/>
  <c r="BX154" i="1"/>
  <c r="BY154" i="1"/>
  <c r="CA153" i="1"/>
  <c r="CF154" i="1"/>
  <c r="CB154" i="1"/>
  <c r="BZ154" i="1"/>
  <c r="CP155" i="1" l="1"/>
  <c r="CO155" i="1" s="1"/>
  <c r="C155" i="1"/>
  <c r="B156" i="1" s="1"/>
  <c r="D155" i="1"/>
  <c r="CA154" i="1"/>
  <c r="CC154" i="1"/>
  <c r="CF155" i="1"/>
  <c r="BY155" i="1"/>
  <c r="CB155" i="1"/>
  <c r="BZ155" i="1"/>
  <c r="BX155" i="1"/>
  <c r="CD155" i="1"/>
  <c r="CE155" i="1"/>
  <c r="CP156" i="1" l="1"/>
  <c r="CO156" i="1" s="1"/>
  <c r="C156" i="1"/>
  <c r="B157" i="1" s="1"/>
  <c r="D156" i="1"/>
  <c r="BX156" i="1"/>
  <c r="CB156" i="1"/>
  <c r="CE156" i="1"/>
  <c r="BY156" i="1"/>
  <c r="CF156" i="1"/>
  <c r="CA155" i="1"/>
  <c r="BZ156" i="1"/>
  <c r="CC155" i="1"/>
  <c r="CD156" i="1"/>
  <c r="CP157" i="1" l="1"/>
  <c r="CO157" i="1" s="1"/>
  <c r="C157" i="1"/>
  <c r="B158" i="1" s="1"/>
  <c r="D157" i="1"/>
  <c r="BY157" i="1"/>
  <c r="BX157" i="1"/>
  <c r="CD157" i="1"/>
  <c r="CC156" i="1"/>
  <c r="CB157" i="1"/>
  <c r="BZ157" i="1"/>
  <c r="CE157" i="1"/>
  <c r="CA156" i="1"/>
  <c r="CF157" i="1"/>
  <c r="CP158" i="1" l="1"/>
  <c r="CO158" i="1" s="1"/>
  <c r="C158" i="1"/>
  <c r="B159" i="1" s="1"/>
  <c r="D158" i="1"/>
  <c r="BY158" i="1"/>
  <c r="CA157" i="1"/>
  <c r="CD158" i="1"/>
  <c r="BZ158" i="1"/>
  <c r="CC157" i="1"/>
  <c r="CB158" i="1"/>
  <c r="CF158" i="1"/>
  <c r="CE158" i="1"/>
  <c r="BX158" i="1"/>
  <c r="CP159" i="1" l="1"/>
  <c r="CO159" i="1" s="1"/>
  <c r="C159" i="1"/>
  <c r="B160" i="1" s="1"/>
  <c r="D159" i="1"/>
  <c r="CA158" i="1"/>
  <c r="CF159" i="1"/>
  <c r="BY159" i="1"/>
  <c r="CB159" i="1"/>
  <c r="BZ159" i="1"/>
  <c r="CD159" i="1"/>
  <c r="CE159" i="1"/>
  <c r="BX159" i="1"/>
  <c r="CC158" i="1"/>
  <c r="CP160" i="1" l="1"/>
  <c r="CO160" i="1" s="1"/>
  <c r="C160" i="1"/>
  <c r="B161" i="1" s="1"/>
  <c r="D160" i="1"/>
  <c r="CC159" i="1"/>
  <c r="BY160" i="1"/>
  <c r="CB160" i="1"/>
  <c r="CF160" i="1"/>
  <c r="BX160" i="1"/>
  <c r="CA159" i="1"/>
  <c r="CE160" i="1"/>
  <c r="BZ160" i="1"/>
  <c r="CD160" i="1"/>
  <c r="CP161" i="1" l="1"/>
  <c r="CO161" i="1" s="1"/>
  <c r="C161" i="1"/>
  <c r="B162" i="1" s="1"/>
  <c r="D161" i="1"/>
  <c r="BX161" i="1"/>
  <c r="BY161" i="1"/>
  <c r="CF161" i="1"/>
  <c r="CC160" i="1"/>
  <c r="CA160" i="1"/>
  <c r="CB161" i="1"/>
  <c r="CE161" i="1"/>
  <c r="BZ161" i="1"/>
  <c r="CD161" i="1"/>
  <c r="CP162" i="1" l="1"/>
  <c r="CO162" i="1" s="1"/>
  <c r="C162" i="1"/>
  <c r="B163" i="1" s="1"/>
  <c r="D162" i="1"/>
  <c r="CE162" i="1"/>
  <c r="CA161" i="1"/>
  <c r="CB162" i="1"/>
  <c r="BZ162" i="1"/>
  <c r="BX162" i="1"/>
  <c r="BY162" i="1"/>
  <c r="CD162" i="1"/>
  <c r="CF162" i="1"/>
  <c r="CC161" i="1"/>
  <c r="CP163" i="1" l="1"/>
  <c r="CO163" i="1" s="1"/>
  <c r="C163" i="1"/>
  <c r="B164" i="1" s="1"/>
  <c r="D163" i="1"/>
  <c r="CF163" i="1"/>
  <c r="CE163" i="1"/>
  <c r="BX163" i="1"/>
  <c r="CB163" i="1"/>
  <c r="BY163" i="1"/>
  <c r="CC162" i="1"/>
  <c r="CD163" i="1"/>
  <c r="CA162" i="1"/>
  <c r="BZ163" i="1"/>
  <c r="CP164" i="1" l="1"/>
  <c r="CO164" i="1" s="1"/>
  <c r="D164" i="1"/>
  <c r="C164" i="1"/>
  <c r="B165" i="1" s="1"/>
  <c r="CE164" i="1"/>
  <c r="CA163" i="1"/>
  <c r="CD164" i="1"/>
  <c r="BX164" i="1"/>
  <c r="CC163" i="1"/>
  <c r="BZ164" i="1"/>
  <c r="BY164" i="1"/>
  <c r="CB164" i="1"/>
  <c r="CF164" i="1"/>
  <c r="CP165" i="1" l="1"/>
  <c r="CO165" i="1" s="1"/>
  <c r="D165" i="1"/>
  <c r="C165" i="1"/>
  <c r="B166" i="1" s="1"/>
  <c r="CA164" i="1"/>
  <c r="BX165" i="1"/>
  <c r="CB165" i="1"/>
  <c r="CC164" i="1"/>
  <c r="CF165" i="1"/>
  <c r="CE165" i="1"/>
  <c r="BY165" i="1"/>
  <c r="BZ165" i="1"/>
  <c r="CD165" i="1"/>
  <c r="CP166" i="1" l="1"/>
  <c r="CO166" i="1" s="1"/>
  <c r="D166" i="1"/>
  <c r="C166" i="1"/>
  <c r="B167" i="1" s="1"/>
  <c r="CF166" i="1"/>
  <c r="BZ166" i="1"/>
  <c r="CA165" i="1"/>
  <c r="CD166" i="1"/>
  <c r="CB166" i="1"/>
  <c r="CE166" i="1"/>
  <c r="BY166" i="1"/>
  <c r="BX166" i="1"/>
  <c r="CC165" i="1"/>
  <c r="CP167" i="1" l="1"/>
  <c r="CO167" i="1" s="1"/>
  <c r="D167" i="1"/>
  <c r="C167" i="1"/>
  <c r="B168" i="1" s="1"/>
  <c r="CE167" i="1"/>
  <c r="BZ167" i="1"/>
  <c r="BY167" i="1"/>
  <c r="BX167" i="1"/>
  <c r="CA166" i="1"/>
  <c r="CB167" i="1"/>
  <c r="CD167" i="1"/>
  <c r="CC166" i="1"/>
  <c r="CF167" i="1"/>
  <c r="CP168" i="1" l="1"/>
  <c r="CO168" i="1" s="1"/>
  <c r="C168" i="1"/>
  <c r="B169" i="1" s="1"/>
  <c r="D168" i="1"/>
  <c r="CB168" i="1"/>
  <c r="CE168" i="1"/>
  <c r="CD168" i="1"/>
  <c r="CC167" i="1"/>
  <c r="CF168" i="1"/>
  <c r="BY168" i="1"/>
  <c r="BZ168" i="1"/>
  <c r="CA167" i="1"/>
  <c r="BX168" i="1"/>
  <c r="CP169" i="1" l="1"/>
  <c r="CO169" i="1" s="1"/>
  <c r="C169" i="1"/>
  <c r="B170" i="1" s="1"/>
  <c r="D169" i="1"/>
  <c r="CF169" i="1"/>
  <c r="BX169" i="1"/>
  <c r="CA168" i="1"/>
  <c r="CD169" i="1"/>
  <c r="BY169" i="1"/>
  <c r="BZ169" i="1"/>
  <c r="CC168" i="1"/>
  <c r="CE169" i="1"/>
  <c r="CB169" i="1"/>
  <c r="CP170" i="1" l="1"/>
  <c r="CO170" i="1" s="1"/>
  <c r="D170" i="1"/>
  <c r="C170" i="1"/>
  <c r="B171" i="1" s="1"/>
  <c r="CA169" i="1"/>
  <c r="BY170" i="1"/>
  <c r="BZ170" i="1"/>
  <c r="BX170" i="1"/>
  <c r="CD170" i="1"/>
  <c r="CB170" i="1"/>
  <c r="CC169" i="1"/>
  <c r="CE170" i="1"/>
  <c r="CF170" i="1"/>
  <c r="CP171" i="1" l="1"/>
  <c r="CO171" i="1" s="1"/>
  <c r="D171" i="1"/>
  <c r="C171" i="1"/>
  <c r="B172" i="1" s="1"/>
  <c r="CB171" i="1"/>
  <c r="CD171" i="1"/>
  <c r="CA170" i="1"/>
  <c r="BZ171" i="1"/>
  <c r="CC170" i="1"/>
  <c r="CE171" i="1"/>
  <c r="BY171" i="1"/>
  <c r="BX171" i="1"/>
  <c r="CF171" i="1"/>
  <c r="CP172" i="1" l="1"/>
  <c r="CO172" i="1" s="1"/>
  <c r="D172" i="1"/>
  <c r="C172" i="1"/>
  <c r="B173" i="1" s="1"/>
  <c r="CF172" i="1"/>
  <c r="BY172" i="1"/>
  <c r="CC171" i="1"/>
  <c r="BZ172" i="1"/>
  <c r="CB172" i="1"/>
  <c r="CE172" i="1"/>
  <c r="BX172" i="1"/>
  <c r="CD172" i="1"/>
  <c r="CA171" i="1"/>
  <c r="CP173" i="1" l="1"/>
  <c r="CO173" i="1" s="1"/>
  <c r="D173" i="1"/>
  <c r="C173" i="1"/>
  <c r="B174" i="1" s="1"/>
  <c r="CF173" i="1"/>
  <c r="CD173" i="1"/>
  <c r="CA172" i="1"/>
  <c r="BZ173" i="1"/>
  <c r="CB173" i="1"/>
  <c r="CE173" i="1"/>
  <c r="BY173" i="1"/>
  <c r="CC172" i="1"/>
  <c r="BX173" i="1"/>
  <c r="CP174" i="1" l="1"/>
  <c r="CO174" i="1" s="1"/>
  <c r="D174" i="1"/>
  <c r="C174" i="1"/>
  <c r="B175" i="1" s="1"/>
  <c r="CD174" i="1"/>
  <c r="CB174" i="1"/>
  <c r="BY174" i="1"/>
  <c r="CC173" i="1"/>
  <c r="CF174" i="1"/>
  <c r="BZ174" i="1"/>
  <c r="BX174" i="1"/>
  <c r="CE174" i="1"/>
  <c r="CA173" i="1"/>
  <c r="CP175" i="1" l="1"/>
  <c r="CO175" i="1" s="1"/>
  <c r="D175" i="1"/>
  <c r="C175" i="1"/>
  <c r="B176" i="1" s="1"/>
  <c r="BY175" i="1"/>
  <c r="CE175" i="1"/>
  <c r="CC174" i="1"/>
  <c r="CA174" i="1"/>
  <c r="BZ175" i="1"/>
  <c r="CF175" i="1"/>
  <c r="BX175" i="1"/>
  <c r="CB175" i="1"/>
  <c r="CD175" i="1"/>
  <c r="CP176" i="1" l="1"/>
  <c r="CO176" i="1" s="1"/>
  <c r="C176" i="1"/>
  <c r="B177" i="1" s="1"/>
  <c r="D176" i="1"/>
  <c r="CD176" i="1"/>
  <c r="CA175" i="1"/>
  <c r="CE176" i="1"/>
  <c r="CB176" i="1"/>
  <c r="BY176" i="1"/>
  <c r="CF176" i="1"/>
  <c r="BX176" i="1"/>
  <c r="BZ176" i="1"/>
  <c r="CC175" i="1"/>
  <c r="CP177" i="1" l="1"/>
  <c r="CO177" i="1" s="1"/>
  <c r="C177" i="1"/>
  <c r="B178" i="1" s="1"/>
  <c r="D177" i="1"/>
  <c r="CC176" i="1"/>
  <c r="BX177" i="1"/>
  <c r="BY177" i="1"/>
  <c r="BZ177" i="1"/>
  <c r="CB177" i="1"/>
  <c r="CD177" i="1"/>
  <c r="CF177" i="1"/>
  <c r="CA176" i="1"/>
  <c r="CE177" i="1"/>
  <c r="CP178" i="1" l="1"/>
  <c r="CO178" i="1" s="1"/>
  <c r="D178" i="1"/>
  <c r="C178" i="1"/>
  <c r="B179" i="1" s="1"/>
  <c r="BZ178" i="1"/>
  <c r="CE178" i="1"/>
  <c r="BY178" i="1"/>
  <c r="CA177" i="1"/>
  <c r="BX178" i="1"/>
  <c r="CD178" i="1"/>
  <c r="CF178" i="1"/>
  <c r="CB178" i="1"/>
  <c r="CC177" i="1"/>
  <c r="CP179" i="1" l="1"/>
  <c r="CO179" i="1" s="1"/>
  <c r="C179" i="1"/>
  <c r="B180" i="1" s="1"/>
  <c r="D179" i="1"/>
  <c r="BY179" i="1"/>
  <c r="CE179" i="1"/>
  <c r="CD179" i="1"/>
  <c r="CB179" i="1"/>
  <c r="BX179" i="1"/>
  <c r="BZ179" i="1"/>
  <c r="CA178" i="1"/>
  <c r="CC178" i="1"/>
  <c r="CF179" i="1"/>
  <c r="CP180" i="1" l="1"/>
  <c r="CO180" i="1" s="1"/>
  <c r="D180" i="1"/>
  <c r="C180" i="1"/>
  <c r="B181" i="1" s="1"/>
  <c r="BY180" i="1"/>
  <c r="CD180" i="1"/>
  <c r="CE180" i="1"/>
  <c r="CF180" i="1"/>
  <c r="CA179" i="1"/>
  <c r="CC179" i="1"/>
  <c r="BZ180" i="1"/>
  <c r="CB180" i="1"/>
  <c r="BX180" i="1"/>
  <c r="CP181" i="1" l="1"/>
  <c r="CO181" i="1" s="1"/>
  <c r="D181" i="1"/>
  <c r="C181" i="1"/>
  <c r="B182" i="1" s="1"/>
  <c r="CE181" i="1"/>
  <c r="BY181" i="1"/>
  <c r="CB181" i="1"/>
  <c r="CA180" i="1"/>
  <c r="BZ181" i="1"/>
  <c r="CD181" i="1"/>
  <c r="BX181" i="1"/>
  <c r="CC180" i="1"/>
  <c r="CF181" i="1"/>
  <c r="CP182" i="1" l="1"/>
  <c r="CO182" i="1" s="1"/>
  <c r="D182" i="1"/>
  <c r="C182" i="1"/>
  <c r="B183" i="1" s="1"/>
  <c r="CE182" i="1"/>
  <c r="CC181" i="1"/>
  <c r="BX182" i="1"/>
  <c r="CB182" i="1"/>
  <c r="CA181" i="1"/>
  <c r="BZ182" i="1"/>
  <c r="CF182" i="1"/>
  <c r="CD182" i="1"/>
  <c r="BY182" i="1"/>
  <c r="CP183" i="1" l="1"/>
  <c r="CO183" i="1" s="1"/>
  <c r="D183" i="1"/>
  <c r="C183" i="1"/>
  <c r="B184" i="1" s="1"/>
  <c r="CB183" i="1"/>
  <c r="BY183" i="1"/>
  <c r="CE183" i="1"/>
  <c r="CC182" i="1"/>
  <c r="CD183" i="1"/>
  <c r="BX183" i="1"/>
  <c r="CA182" i="1"/>
  <c r="BZ183" i="1"/>
  <c r="CF183" i="1"/>
  <c r="CP184" i="1" l="1"/>
  <c r="CO184" i="1" s="1"/>
  <c r="D184" i="1"/>
  <c r="C184" i="1"/>
  <c r="B185" i="1" s="1"/>
  <c r="BZ184" i="1"/>
  <c r="CB184" i="1"/>
  <c r="CF184" i="1"/>
  <c r="CD184" i="1"/>
  <c r="CE184" i="1"/>
  <c r="CC183" i="1"/>
  <c r="BX184" i="1"/>
  <c r="BY184" i="1"/>
  <c r="CA183" i="1"/>
  <c r="CP185" i="1" l="1"/>
  <c r="CO185" i="1" s="1"/>
  <c r="D185" i="1"/>
  <c r="C185" i="1"/>
  <c r="B186" i="1" s="1"/>
  <c r="CB185" i="1"/>
  <c r="CD185" i="1"/>
  <c r="CA184" i="1"/>
  <c r="CC184" i="1"/>
  <c r="BX185" i="1"/>
  <c r="BZ185" i="1"/>
  <c r="BY185" i="1"/>
  <c r="CE185" i="1"/>
  <c r="CF185" i="1"/>
  <c r="CP186" i="1" l="1"/>
  <c r="CO186" i="1" s="1"/>
  <c r="C186" i="1"/>
  <c r="B187" i="1" s="1"/>
  <c r="D186" i="1"/>
  <c r="CC185" i="1"/>
  <c r="CA185" i="1"/>
  <c r="CD186" i="1"/>
  <c r="BY186" i="1"/>
  <c r="CF186" i="1"/>
  <c r="CE186" i="1"/>
  <c r="BX186" i="1"/>
  <c r="CB186" i="1"/>
  <c r="BZ186" i="1"/>
  <c r="CP187" i="1" l="1"/>
  <c r="CO187" i="1" s="1"/>
  <c r="C187" i="1"/>
  <c r="B188" i="1" s="1"/>
  <c r="D187" i="1"/>
  <c r="CB187" i="1"/>
  <c r="BX187" i="1"/>
  <c r="CA186" i="1"/>
  <c r="CF187" i="1"/>
  <c r="CC186" i="1"/>
  <c r="CE187" i="1"/>
  <c r="BZ187" i="1"/>
  <c r="BY187" i="1"/>
  <c r="CD187" i="1"/>
  <c r="CP188" i="1" l="1"/>
  <c r="CO188" i="1" s="1"/>
  <c r="D188" i="1"/>
  <c r="C188" i="1"/>
  <c r="B189" i="1" s="1"/>
  <c r="CD188" i="1"/>
  <c r="BZ188" i="1"/>
  <c r="CC187" i="1"/>
  <c r="CA187" i="1"/>
  <c r="CE188" i="1"/>
  <c r="BX188" i="1"/>
  <c r="BY188" i="1"/>
  <c r="CB188" i="1"/>
  <c r="CF188" i="1"/>
  <c r="CP189" i="1" l="1"/>
  <c r="CO189" i="1" s="1"/>
  <c r="D189" i="1"/>
  <c r="C189" i="1"/>
  <c r="B190" i="1" s="1"/>
  <c r="CA188" i="1"/>
  <c r="BX189" i="1"/>
  <c r="BY189" i="1"/>
  <c r="CC188" i="1"/>
  <c r="CD189" i="1"/>
  <c r="CB189" i="1"/>
  <c r="BZ189" i="1"/>
  <c r="CF189" i="1"/>
  <c r="CE189" i="1"/>
  <c r="CP190" i="1" l="1"/>
  <c r="CO190" i="1" s="1"/>
  <c r="D190" i="1"/>
  <c r="C190" i="1"/>
  <c r="B191" i="1" s="1"/>
  <c r="CC189" i="1"/>
  <c r="BZ190" i="1"/>
  <c r="CE190" i="1"/>
  <c r="CF190" i="1"/>
  <c r="BX190" i="1"/>
  <c r="CB190" i="1"/>
  <c r="CD190" i="1"/>
  <c r="BY190" i="1"/>
  <c r="CA189" i="1"/>
  <c r="CP191" i="1" l="1"/>
  <c r="CO191" i="1" s="1"/>
  <c r="C191" i="1"/>
  <c r="B192" i="1" s="1"/>
  <c r="D191" i="1"/>
  <c r="CF191" i="1"/>
  <c r="BX191" i="1"/>
  <c r="CD191" i="1"/>
  <c r="BZ191" i="1"/>
  <c r="BY191" i="1"/>
  <c r="CC190" i="1"/>
  <c r="CA190" i="1"/>
  <c r="CB191" i="1"/>
  <c r="CE191" i="1"/>
  <c r="CP192" i="1" l="1"/>
  <c r="CO192" i="1" s="1"/>
  <c r="D192" i="1"/>
  <c r="C192" i="1"/>
  <c r="B193" i="1" s="1"/>
  <c r="CA191" i="1"/>
  <c r="BX192" i="1"/>
  <c r="BZ192" i="1"/>
  <c r="BY192" i="1"/>
  <c r="CB192" i="1"/>
  <c r="CE192" i="1"/>
  <c r="CF192" i="1"/>
  <c r="CC191" i="1"/>
  <c r="CD192" i="1"/>
  <c r="CP193" i="1" l="1"/>
  <c r="CO193" i="1" s="1"/>
  <c r="C193" i="1"/>
  <c r="B194" i="1" s="1"/>
  <c r="D193" i="1"/>
  <c r="BY193" i="1"/>
  <c r="CE193" i="1"/>
  <c r="BX193" i="1"/>
  <c r="CD193" i="1"/>
  <c r="CC192" i="1"/>
  <c r="CB193" i="1"/>
  <c r="CA192" i="1"/>
  <c r="BZ193" i="1"/>
  <c r="CF193" i="1"/>
  <c r="CP194" i="1" l="1"/>
  <c r="CO194" i="1" s="1"/>
  <c r="C194" i="1"/>
  <c r="B195" i="1" s="1"/>
  <c r="D194" i="1"/>
  <c r="CB194" i="1"/>
  <c r="CA193" i="1"/>
  <c r="CF194" i="1"/>
  <c r="CE194" i="1"/>
  <c r="BX194" i="1"/>
  <c r="BZ194" i="1"/>
  <c r="CC193" i="1"/>
  <c r="BY194" i="1"/>
  <c r="CD194" i="1"/>
  <c r="CP195" i="1" l="1"/>
  <c r="CO195" i="1" s="1"/>
  <c r="D195" i="1"/>
  <c r="C195" i="1"/>
  <c r="B196" i="1" s="1"/>
  <c r="CF195" i="1"/>
  <c r="BZ195" i="1"/>
  <c r="BY195" i="1"/>
  <c r="CC194" i="1"/>
  <c r="CE195" i="1"/>
  <c r="CB195" i="1"/>
  <c r="CA194" i="1"/>
  <c r="BX195" i="1"/>
  <c r="CD195" i="1"/>
  <c r="CP196" i="1" l="1"/>
  <c r="CO196" i="1" s="1"/>
  <c r="C196" i="1"/>
  <c r="B197" i="1" s="1"/>
  <c r="D196" i="1"/>
  <c r="CB196" i="1"/>
  <c r="BZ196" i="1"/>
  <c r="CD196" i="1"/>
  <c r="BY196" i="1"/>
  <c r="CE196" i="1"/>
  <c r="BX196" i="1"/>
  <c r="CC195" i="1"/>
  <c r="CF196" i="1"/>
  <c r="CA195" i="1"/>
  <c r="CP197" i="1" l="1"/>
  <c r="CO197" i="1" s="1"/>
  <c r="D197" i="1"/>
  <c r="C197" i="1"/>
  <c r="B198" i="1" s="1"/>
  <c r="BZ197" i="1"/>
  <c r="CD197" i="1"/>
  <c r="BX197" i="1"/>
  <c r="CC196" i="1"/>
  <c r="BY197" i="1"/>
  <c r="CE197" i="1"/>
  <c r="CB197" i="1"/>
  <c r="CA196" i="1"/>
  <c r="CF197" i="1"/>
  <c r="CP198" i="1" l="1"/>
  <c r="CO198" i="1" s="1"/>
  <c r="C198" i="1"/>
  <c r="B199" i="1" s="1"/>
  <c r="D198" i="1"/>
  <c r="CD198" i="1"/>
  <c r="BY198" i="1"/>
  <c r="BX198" i="1"/>
  <c r="CA197" i="1"/>
  <c r="CE198" i="1"/>
  <c r="CB198" i="1"/>
  <c r="CC197" i="1"/>
  <c r="CF198" i="1"/>
  <c r="BZ198" i="1"/>
  <c r="CP199" i="1" l="1"/>
  <c r="CO199" i="1" s="1"/>
  <c r="C199" i="1"/>
  <c r="B200" i="1" s="1"/>
  <c r="D199" i="1"/>
  <c r="BZ199" i="1"/>
  <c r="CE199" i="1"/>
  <c r="CC198" i="1"/>
  <c r="CF199" i="1"/>
  <c r="BX199" i="1"/>
  <c r="BY199" i="1"/>
  <c r="CB199" i="1"/>
  <c r="CA198" i="1"/>
  <c r="CD199" i="1"/>
  <c r="CP200" i="1" l="1"/>
  <c r="CO200" i="1" s="1"/>
  <c r="D200" i="1"/>
  <c r="C200" i="1"/>
  <c r="B201" i="1" s="1"/>
  <c r="CF200" i="1"/>
  <c r="CB200" i="1"/>
  <c r="CD200" i="1"/>
  <c r="BY200" i="1"/>
  <c r="CE200" i="1"/>
  <c r="BX200" i="1"/>
  <c r="CC199" i="1"/>
  <c r="BZ200" i="1"/>
  <c r="CA199" i="1"/>
  <c r="CP201" i="1" l="1"/>
  <c r="CO201" i="1" s="1"/>
  <c r="C201" i="1"/>
  <c r="B202" i="1" s="1"/>
  <c r="D201" i="1"/>
  <c r="BX201" i="1"/>
  <c r="BZ201" i="1"/>
  <c r="CE201" i="1"/>
  <c r="CC200" i="1"/>
  <c r="CD201" i="1"/>
  <c r="CF201" i="1"/>
  <c r="CA200" i="1"/>
  <c r="BY201" i="1"/>
  <c r="CB201" i="1"/>
  <c r="CP202" i="1" l="1"/>
  <c r="CO202" i="1" s="1"/>
  <c r="D202" i="1"/>
  <c r="C202" i="1"/>
  <c r="B203" i="1" s="1"/>
  <c r="BZ202" i="1"/>
  <c r="CB202" i="1"/>
  <c r="CA201" i="1"/>
  <c r="CE202" i="1"/>
  <c r="CF202" i="1"/>
  <c r="BY202" i="1"/>
  <c r="CC201" i="1"/>
  <c r="BX202" i="1"/>
  <c r="CD202" i="1"/>
  <c r="CP203" i="1" l="1"/>
  <c r="CO203" i="1" s="1"/>
  <c r="C203" i="1"/>
  <c r="B204" i="1" s="1"/>
  <c r="D203" i="1"/>
  <c r="CB203" i="1"/>
  <c r="CF203" i="1"/>
  <c r="CA202" i="1"/>
  <c r="CD203" i="1"/>
  <c r="CE203" i="1"/>
  <c r="BX203" i="1"/>
  <c r="BY203" i="1"/>
  <c r="BZ203" i="1"/>
  <c r="CC202" i="1"/>
  <c r="CP204" i="1" l="1"/>
  <c r="CO204" i="1" s="1"/>
  <c r="C204" i="1"/>
  <c r="B205" i="1" s="1"/>
  <c r="D204" i="1"/>
  <c r="BZ204" i="1"/>
  <c r="BY204" i="1"/>
  <c r="CB204" i="1"/>
  <c r="CF204" i="1"/>
  <c r="CA203" i="1"/>
  <c r="BX204" i="1"/>
  <c r="CE204" i="1"/>
  <c r="CC203" i="1"/>
  <c r="CD204" i="1"/>
  <c r="CP205" i="1" l="1"/>
  <c r="CO205" i="1" s="1"/>
  <c r="D205" i="1"/>
  <c r="C205" i="1"/>
  <c r="B206" i="1" s="1"/>
  <c r="CF205" i="1"/>
  <c r="BY205" i="1"/>
  <c r="BZ205" i="1"/>
  <c r="CE205" i="1"/>
  <c r="CB205" i="1"/>
  <c r="BX205" i="1"/>
  <c r="CC204" i="1"/>
  <c r="CA204" i="1"/>
  <c r="CD205" i="1"/>
  <c r="CP206" i="1" l="1"/>
  <c r="CO206" i="1" s="1"/>
  <c r="C206" i="1"/>
  <c r="B207" i="1" s="1"/>
  <c r="D206" i="1"/>
  <c r="CA205" i="1"/>
  <c r="CE206" i="1"/>
  <c r="BY206" i="1"/>
  <c r="BX206" i="1"/>
  <c r="CF206" i="1"/>
  <c r="BZ206" i="1"/>
  <c r="CD206" i="1"/>
  <c r="CB206" i="1"/>
  <c r="CC205" i="1"/>
  <c r="CP207" i="1" l="1"/>
  <c r="CO207" i="1" s="1"/>
  <c r="C207" i="1"/>
  <c r="B208" i="1" s="1"/>
  <c r="D207" i="1"/>
  <c r="CF207" i="1"/>
  <c r="BY207" i="1"/>
  <c r="CE207" i="1"/>
  <c r="CA206" i="1"/>
  <c r="CD207" i="1"/>
  <c r="CB207" i="1"/>
  <c r="CC206" i="1"/>
  <c r="BX207" i="1"/>
  <c r="BZ207" i="1"/>
  <c r="CP208" i="1" l="1"/>
  <c r="CO208" i="1" s="1"/>
  <c r="D208" i="1"/>
  <c r="C208" i="1"/>
  <c r="B209" i="1" s="1"/>
  <c r="CB208" i="1"/>
  <c r="CC207" i="1"/>
  <c r="BY208" i="1"/>
  <c r="CD208" i="1"/>
  <c r="CE208" i="1"/>
  <c r="BX208" i="1"/>
  <c r="CF208" i="1"/>
  <c r="BZ208" i="1"/>
  <c r="CA207" i="1"/>
  <c r="CP209" i="1" l="1"/>
  <c r="CO209" i="1" s="1"/>
  <c r="C209" i="1"/>
  <c r="B210" i="1" s="1"/>
  <c r="D209" i="1"/>
  <c r="CE209" i="1"/>
  <c r="CC208" i="1"/>
  <c r="BZ209" i="1"/>
  <c r="BY209" i="1"/>
  <c r="CD209" i="1"/>
  <c r="CF209" i="1"/>
  <c r="BX209" i="1"/>
  <c r="CA208" i="1"/>
  <c r="CB209" i="1"/>
  <c r="CP210" i="1" l="1"/>
  <c r="CO210" i="1" s="1"/>
  <c r="D210" i="1"/>
  <c r="C210" i="1"/>
  <c r="B211" i="1" s="1"/>
  <c r="CB210" i="1"/>
  <c r="CD210" i="1"/>
  <c r="BZ210" i="1"/>
  <c r="CF210" i="1"/>
  <c r="BY210" i="1"/>
  <c r="BX210" i="1"/>
  <c r="CE210" i="1"/>
  <c r="CA209" i="1"/>
  <c r="CC209" i="1"/>
  <c r="CP211" i="1" l="1"/>
  <c r="CO211" i="1" s="1"/>
  <c r="C211" i="1"/>
  <c r="B212" i="1" s="1"/>
  <c r="D211" i="1"/>
  <c r="CE211" i="1"/>
  <c r="CC210" i="1"/>
  <c r="CF211" i="1"/>
  <c r="BX211" i="1"/>
  <c r="CA210" i="1"/>
  <c r="BY211" i="1"/>
  <c r="CD211" i="1"/>
  <c r="CB211" i="1"/>
  <c r="BZ211" i="1"/>
  <c r="CP212" i="1" l="1"/>
  <c r="CO212" i="1" s="1"/>
  <c r="D212" i="1"/>
  <c r="C212" i="1"/>
  <c r="B213" i="1" s="1"/>
  <c r="BX212" i="1"/>
  <c r="CA211" i="1"/>
  <c r="BZ212" i="1"/>
  <c r="CB212" i="1"/>
  <c r="CC211" i="1"/>
  <c r="CE212" i="1"/>
  <c r="BY212" i="1"/>
  <c r="CD212" i="1"/>
  <c r="CF212" i="1"/>
  <c r="CP213" i="1" l="1"/>
  <c r="CO213" i="1" s="1"/>
  <c r="D213" i="1"/>
  <c r="C213" i="1"/>
  <c r="B214" i="1" s="1"/>
  <c r="CA212" i="1"/>
  <c r="BY213" i="1"/>
  <c r="BZ213" i="1"/>
  <c r="BX213" i="1"/>
  <c r="CC212" i="1"/>
  <c r="CD213" i="1"/>
  <c r="CF213" i="1"/>
  <c r="CE213" i="1"/>
  <c r="CB213" i="1"/>
  <c r="CP214" i="1" l="1"/>
  <c r="CO214" i="1" s="1"/>
  <c r="D214" i="1"/>
  <c r="C214" i="1"/>
  <c r="B215" i="1" s="1"/>
  <c r="BY214" i="1"/>
  <c r="CF214" i="1"/>
  <c r="BZ214" i="1"/>
  <c r="CC213" i="1"/>
  <c r="CD214" i="1"/>
  <c r="CA213" i="1"/>
  <c r="BX214" i="1"/>
  <c r="CE214" i="1"/>
  <c r="CB214" i="1"/>
  <c r="CP215" i="1" l="1"/>
  <c r="CO215" i="1" s="1"/>
  <c r="C215" i="1"/>
  <c r="B216" i="1" s="1"/>
  <c r="D215" i="1"/>
  <c r="CA214" i="1"/>
  <c r="BX215" i="1"/>
  <c r="BY215" i="1"/>
  <c r="BZ215" i="1"/>
  <c r="CC214" i="1"/>
  <c r="CD215" i="1"/>
  <c r="CF215" i="1"/>
  <c r="CB215" i="1"/>
  <c r="CE215" i="1"/>
  <c r="CP216" i="1" l="1"/>
  <c r="CO216" i="1" s="1"/>
  <c r="C216" i="1"/>
  <c r="B217" i="1" s="1"/>
  <c r="D216" i="1"/>
  <c r="CF216" i="1"/>
  <c r="CE216" i="1"/>
  <c r="BX216" i="1"/>
  <c r="BY216" i="1"/>
  <c r="CD216" i="1"/>
  <c r="CA215" i="1"/>
  <c r="CC215" i="1"/>
  <c r="CB216" i="1"/>
  <c r="BZ216" i="1"/>
  <c r="CP217" i="1" l="1"/>
  <c r="CO217" i="1" s="1"/>
  <c r="D217" i="1"/>
  <c r="C217" i="1"/>
  <c r="B218" i="1" s="1"/>
  <c r="CA216" i="1"/>
  <c r="BZ217" i="1"/>
  <c r="BY217" i="1"/>
  <c r="BX217" i="1"/>
  <c r="CB217" i="1"/>
  <c r="CC216" i="1"/>
  <c r="CF217" i="1"/>
  <c r="CD217" i="1"/>
  <c r="CE217" i="1"/>
  <c r="CP218" i="1" l="1"/>
  <c r="CO218" i="1" s="1"/>
  <c r="C218" i="1"/>
  <c r="B219" i="1" s="1"/>
  <c r="D218" i="1"/>
  <c r="CD218" i="1"/>
  <c r="CA217" i="1"/>
  <c r="BZ218" i="1"/>
  <c r="BY218" i="1"/>
  <c r="CC217" i="1"/>
  <c r="CF218" i="1"/>
  <c r="BX218" i="1"/>
  <c r="CE218" i="1"/>
  <c r="CB218" i="1"/>
  <c r="CP219" i="1" l="1"/>
  <c r="CO219" i="1" s="1"/>
  <c r="D219" i="1"/>
  <c r="C219" i="1"/>
  <c r="B220" i="1" s="1"/>
  <c r="CF219" i="1"/>
  <c r="BY219" i="1"/>
  <c r="CA218" i="1"/>
  <c r="BX219" i="1"/>
  <c r="CC218" i="1"/>
  <c r="BZ219" i="1"/>
  <c r="CB219" i="1"/>
  <c r="CD219" i="1"/>
  <c r="CE219" i="1"/>
  <c r="CP220" i="1" l="1"/>
  <c r="CO220" i="1" s="1"/>
  <c r="D220" i="1"/>
  <c r="C220" i="1"/>
  <c r="B221" i="1" s="1"/>
  <c r="CB220" i="1"/>
  <c r="CF220" i="1"/>
  <c r="CE220" i="1"/>
  <c r="BX220" i="1"/>
  <c r="CC219" i="1"/>
  <c r="CD220" i="1"/>
  <c r="BZ220" i="1"/>
  <c r="BY220" i="1"/>
  <c r="CA219" i="1"/>
  <c r="CP221" i="1" l="1"/>
  <c r="CO221" i="1" s="1"/>
  <c r="C221" i="1"/>
  <c r="B222" i="1" s="1"/>
  <c r="D221" i="1"/>
  <c r="BY221" i="1"/>
  <c r="BX221" i="1"/>
  <c r="CB221" i="1"/>
  <c r="BZ221" i="1"/>
  <c r="CD221" i="1"/>
  <c r="CF221" i="1"/>
  <c r="CE221" i="1"/>
  <c r="CC220" i="1"/>
  <c r="CA220" i="1"/>
  <c r="CP222" i="1" l="1"/>
  <c r="CO222" i="1" s="1"/>
  <c r="C222" i="1"/>
  <c r="B223" i="1" s="1"/>
  <c r="D222" i="1"/>
  <c r="CE222" i="1"/>
  <c r="BZ222" i="1"/>
  <c r="CC221" i="1"/>
  <c r="CA221" i="1"/>
  <c r="CB222" i="1"/>
  <c r="BX222" i="1"/>
  <c r="CF222" i="1"/>
  <c r="BY222" i="1"/>
  <c r="CD222" i="1"/>
  <c r="CP223" i="1" l="1"/>
  <c r="CO223" i="1" s="1"/>
  <c r="D223" i="1"/>
  <c r="C223" i="1"/>
  <c r="B224" i="1" s="1"/>
  <c r="CD223" i="1"/>
  <c r="BZ223" i="1"/>
  <c r="CE223" i="1"/>
  <c r="CC222" i="1"/>
  <c r="BY223" i="1"/>
  <c r="CF223" i="1"/>
  <c r="CA222" i="1"/>
  <c r="BX223" i="1"/>
  <c r="CB223" i="1"/>
  <c r="CP224" i="1" l="1"/>
  <c r="CO224" i="1" s="1"/>
  <c r="C224" i="1"/>
  <c r="B225" i="1" s="1"/>
  <c r="D224" i="1"/>
  <c r="CD224" i="1"/>
  <c r="CC223" i="1"/>
  <c r="BY224" i="1"/>
  <c r="BX224" i="1"/>
  <c r="CB224" i="1"/>
  <c r="BZ224" i="1"/>
  <c r="CE224" i="1"/>
  <c r="CA223" i="1"/>
  <c r="CF224" i="1"/>
  <c r="CP225" i="1" l="1"/>
  <c r="CO225" i="1" s="1"/>
  <c r="C225" i="1"/>
  <c r="B226" i="1" s="1"/>
  <c r="D225" i="1"/>
  <c r="CA224" i="1"/>
  <c r="BZ225" i="1"/>
  <c r="CE225" i="1"/>
  <c r="BY225" i="1"/>
  <c r="CD225" i="1"/>
  <c r="CF225" i="1"/>
  <c r="CC224" i="1"/>
  <c r="CB225" i="1"/>
  <c r="BX225" i="1"/>
  <c r="CP226" i="1" l="1"/>
  <c r="CO226" i="1" s="1"/>
  <c r="D226" i="1"/>
  <c r="C226" i="1"/>
  <c r="B227" i="1" s="1"/>
  <c r="CC225" i="1"/>
  <c r="BY226" i="1"/>
  <c r="CA225" i="1"/>
  <c r="BZ226" i="1"/>
  <c r="CD226" i="1"/>
  <c r="CE226" i="1"/>
  <c r="CB226" i="1"/>
  <c r="BX226" i="1"/>
  <c r="CF226" i="1"/>
  <c r="CP227" i="1" l="1"/>
  <c r="CO227" i="1" s="1"/>
  <c r="C227" i="1"/>
  <c r="B228" i="1" s="1"/>
  <c r="D227" i="1"/>
  <c r="CB227" i="1"/>
  <c r="BY227" i="1"/>
  <c r="CF227" i="1"/>
  <c r="CC226" i="1"/>
  <c r="BZ227" i="1"/>
  <c r="CA226" i="1"/>
  <c r="BX227" i="1"/>
  <c r="CD227" i="1"/>
  <c r="CE227" i="1"/>
  <c r="CP228" i="1" l="1"/>
  <c r="CO228" i="1" s="1"/>
  <c r="D228" i="1"/>
  <c r="C228" i="1"/>
  <c r="B229" i="1" s="1"/>
  <c r="BY228" i="1"/>
  <c r="BZ228" i="1"/>
  <c r="CF228" i="1"/>
  <c r="CC227" i="1"/>
  <c r="CE228" i="1"/>
  <c r="BX228" i="1"/>
  <c r="CB228" i="1"/>
  <c r="CD228" i="1"/>
  <c r="CA227" i="1"/>
  <c r="CP229" i="1" l="1"/>
  <c r="CO229" i="1" s="1"/>
  <c r="C229" i="1"/>
  <c r="B230" i="1" s="1"/>
  <c r="D229" i="1"/>
  <c r="BZ229" i="1"/>
  <c r="BX229" i="1"/>
  <c r="CA228" i="1"/>
  <c r="CE229" i="1"/>
  <c r="CF229" i="1"/>
  <c r="CC228" i="1"/>
  <c r="CD229" i="1"/>
  <c r="CB229" i="1"/>
  <c r="BY229" i="1"/>
  <c r="CP230" i="1" l="1"/>
  <c r="CO230" i="1" s="1"/>
  <c r="D230" i="1"/>
  <c r="C230" i="1"/>
  <c r="B231" i="1" s="1"/>
  <c r="BX230" i="1"/>
  <c r="CD230" i="1"/>
  <c r="CE230" i="1"/>
  <c r="CB230" i="1"/>
  <c r="CA229" i="1"/>
  <c r="CC229" i="1"/>
  <c r="BZ230" i="1"/>
  <c r="CF230" i="1"/>
  <c r="BY230" i="1"/>
  <c r="CP231" i="1" l="1"/>
  <c r="CO231" i="1" s="1"/>
  <c r="D231" i="1"/>
  <c r="C231" i="1"/>
  <c r="B232" i="1" s="1"/>
  <c r="CD231" i="1"/>
  <c r="BX231" i="1"/>
  <c r="BY231" i="1"/>
  <c r="CB231" i="1"/>
  <c r="CF231" i="1"/>
  <c r="CA230" i="1"/>
  <c r="CE231" i="1"/>
  <c r="BZ231" i="1"/>
  <c r="CC230" i="1"/>
  <c r="CP232" i="1" l="1"/>
  <c r="CO232" i="1" s="1"/>
  <c r="C232" i="1"/>
  <c r="B233" i="1" s="1"/>
  <c r="D232" i="1"/>
  <c r="CA231" i="1"/>
  <c r="CF232" i="1"/>
  <c r="CE232" i="1"/>
  <c r="CB232" i="1"/>
  <c r="BY232" i="1"/>
  <c r="BX232" i="1"/>
  <c r="CC231" i="1"/>
  <c r="CD232" i="1"/>
  <c r="BZ232" i="1"/>
  <c r="CP233" i="1" l="1"/>
  <c r="CO233" i="1" s="1"/>
  <c r="C233" i="1"/>
  <c r="B234" i="1" s="1"/>
  <c r="D233" i="1"/>
  <c r="CC232" i="1"/>
  <c r="CA232" i="1"/>
  <c r="CF233" i="1"/>
  <c r="BX233" i="1"/>
  <c r="CB233" i="1"/>
  <c r="BZ233" i="1"/>
  <c r="CE233" i="1"/>
  <c r="BY233" i="1"/>
  <c r="CD233" i="1"/>
  <c r="CP234" i="1" l="1"/>
  <c r="CO234" i="1" s="1"/>
  <c r="D234" i="1"/>
  <c r="C234" i="1"/>
  <c r="B235" i="1" s="1"/>
  <c r="CC233" i="1"/>
  <c r="BX234" i="1"/>
  <c r="BZ234" i="1"/>
  <c r="BY234" i="1"/>
  <c r="CE234" i="1"/>
  <c r="CA233" i="1"/>
  <c r="CD234" i="1"/>
  <c r="CB234" i="1"/>
  <c r="CF234" i="1"/>
  <c r="CP235" i="1" l="1"/>
  <c r="CO235" i="1" s="1"/>
  <c r="D235" i="1"/>
  <c r="C235" i="1"/>
  <c r="B236" i="1" s="1"/>
  <c r="CC234" i="1"/>
  <c r="BY235" i="1"/>
  <c r="BZ235" i="1"/>
  <c r="CF235" i="1"/>
  <c r="BX235" i="1"/>
  <c r="CA234" i="1"/>
  <c r="CD235" i="1"/>
  <c r="CB235" i="1"/>
  <c r="CE235" i="1"/>
  <c r="CP236" i="1" l="1"/>
  <c r="CO236" i="1" s="1"/>
  <c r="C236" i="1"/>
  <c r="B237" i="1" s="1"/>
  <c r="D236" i="1"/>
  <c r="BX236" i="1"/>
  <c r="BY236" i="1"/>
  <c r="CE236" i="1"/>
  <c r="BZ236" i="1"/>
  <c r="CD236" i="1"/>
  <c r="CF236" i="1"/>
  <c r="CC235" i="1"/>
  <c r="CB236" i="1"/>
  <c r="CA235" i="1"/>
  <c r="CP237" i="1" l="1"/>
  <c r="CO237" i="1" s="1"/>
  <c r="D237" i="1"/>
  <c r="C237" i="1"/>
  <c r="B238" i="1" s="1"/>
  <c r="BX237" i="1"/>
  <c r="CD237" i="1"/>
  <c r="BY237" i="1"/>
  <c r="CC236" i="1"/>
  <c r="BZ237" i="1"/>
  <c r="CA236" i="1"/>
  <c r="CE237" i="1"/>
  <c r="CB237" i="1"/>
  <c r="CF237" i="1"/>
  <c r="CP238" i="1" l="1"/>
  <c r="CO238" i="1" s="1"/>
  <c r="D238" i="1"/>
  <c r="C238" i="1"/>
  <c r="B239" i="1" s="1"/>
  <c r="BX238" i="1"/>
  <c r="BZ238" i="1"/>
  <c r="CE238" i="1"/>
  <c r="BY238" i="1"/>
  <c r="CF238" i="1"/>
  <c r="CC237" i="1"/>
  <c r="CA237" i="1"/>
  <c r="CB238" i="1"/>
  <c r="CD238" i="1"/>
  <c r="CP239" i="1" l="1"/>
  <c r="CO239" i="1" s="1"/>
  <c r="D239" i="1"/>
  <c r="C239" i="1"/>
  <c r="B240" i="1" s="1"/>
  <c r="CA238" i="1"/>
  <c r="BX239" i="1"/>
  <c r="BY239" i="1"/>
  <c r="BZ239" i="1"/>
  <c r="CB239" i="1"/>
  <c r="CF239" i="1"/>
  <c r="CE239" i="1"/>
  <c r="CD239" i="1"/>
  <c r="CC238" i="1"/>
  <c r="CP240" i="1" l="1"/>
  <c r="CO240" i="1" s="1"/>
  <c r="C240" i="1"/>
  <c r="B241" i="1" s="1"/>
  <c r="D240" i="1"/>
  <c r="CD240" i="1"/>
  <c r="CC239" i="1"/>
  <c r="CA239" i="1"/>
  <c r="CE240" i="1"/>
  <c r="BZ240" i="1"/>
  <c r="CF240" i="1"/>
  <c r="BY240" i="1"/>
  <c r="CB240" i="1"/>
  <c r="BX240" i="1"/>
  <c r="CP241" i="1" l="1"/>
  <c r="CO241" i="1" s="1"/>
  <c r="D241" i="1"/>
  <c r="C241" i="1"/>
  <c r="B242" i="1" s="1"/>
  <c r="CD241" i="1"/>
  <c r="CA240" i="1"/>
  <c r="BY241" i="1"/>
  <c r="CB241" i="1"/>
  <c r="CF241" i="1"/>
  <c r="CC240" i="1"/>
  <c r="BX241" i="1"/>
  <c r="BZ241" i="1"/>
  <c r="CE241" i="1"/>
  <c r="CP242" i="1" l="1"/>
  <c r="CO242" i="1" s="1"/>
  <c r="C242" i="1"/>
  <c r="B243" i="1" s="1"/>
  <c r="D242" i="1"/>
  <c r="BX242" i="1"/>
  <c r="CE242" i="1"/>
  <c r="BY242" i="1"/>
  <c r="CA241" i="1"/>
  <c r="CF242" i="1"/>
  <c r="CD242" i="1"/>
  <c r="BZ242" i="1"/>
  <c r="CC241" i="1"/>
  <c r="CB242" i="1"/>
  <c r="CP243" i="1" l="1"/>
  <c r="CO243" i="1" s="1"/>
  <c r="D243" i="1"/>
  <c r="C243" i="1"/>
  <c r="B244" i="1" s="1"/>
  <c r="CC242" i="1"/>
  <c r="BX243" i="1"/>
  <c r="CF243" i="1"/>
  <c r="CE243" i="1"/>
  <c r="BZ243" i="1"/>
  <c r="CD243" i="1"/>
  <c r="BY243" i="1"/>
  <c r="CB243" i="1"/>
  <c r="CA242" i="1"/>
  <c r="CP244" i="1" l="1"/>
  <c r="CO244" i="1" s="1"/>
  <c r="C244" i="1"/>
  <c r="B245" i="1" s="1"/>
  <c r="D244" i="1"/>
  <c r="CC243" i="1"/>
  <c r="BZ244" i="1"/>
  <c r="CF244" i="1"/>
  <c r="CA243" i="1"/>
  <c r="CB244" i="1"/>
  <c r="CE244" i="1"/>
  <c r="BY244" i="1"/>
  <c r="CD244" i="1"/>
  <c r="BX244" i="1"/>
  <c r="CP245" i="1" l="1"/>
  <c r="CO245" i="1" s="1"/>
  <c r="C245" i="1"/>
  <c r="B246" i="1" s="1"/>
  <c r="D245" i="1"/>
  <c r="CC244" i="1"/>
  <c r="CD245" i="1"/>
  <c r="CA244" i="1"/>
  <c r="BX245" i="1"/>
  <c r="CB245" i="1"/>
  <c r="BY245" i="1"/>
  <c r="CF245" i="1"/>
  <c r="CE245" i="1"/>
  <c r="BZ245" i="1"/>
  <c r="CP246" i="1" l="1"/>
  <c r="CO246" i="1" s="1"/>
  <c r="D246" i="1"/>
  <c r="C246" i="1"/>
  <c r="B247" i="1" s="1"/>
  <c r="CA245" i="1"/>
  <c r="BX246" i="1"/>
  <c r="CE246" i="1"/>
  <c r="CC245" i="1"/>
  <c r="CF246" i="1"/>
  <c r="BZ246" i="1"/>
  <c r="BY246" i="1"/>
  <c r="CD246" i="1"/>
  <c r="CB246" i="1"/>
  <c r="CP247" i="1" l="1"/>
  <c r="CO247" i="1" s="1"/>
  <c r="D247" i="1"/>
  <c r="C247" i="1"/>
  <c r="B248" i="1" s="1"/>
  <c r="CC246" i="1"/>
  <c r="CA246" i="1"/>
  <c r="BX247" i="1"/>
  <c r="CF247" i="1"/>
  <c r="BY247" i="1"/>
  <c r="CE247" i="1"/>
  <c r="BZ247" i="1"/>
  <c r="CD247" i="1"/>
  <c r="CB247" i="1"/>
  <c r="CP248" i="1" l="1"/>
  <c r="CO248" i="1" s="1"/>
  <c r="C248" i="1"/>
  <c r="B249" i="1" s="1"/>
  <c r="D248" i="1"/>
  <c r="CA247" i="1"/>
  <c r="CD248" i="1"/>
  <c r="BX248" i="1"/>
  <c r="BY248" i="1"/>
  <c r="BZ248" i="1"/>
  <c r="CF248" i="1"/>
  <c r="CE248" i="1"/>
  <c r="CC247" i="1"/>
  <c r="CB248" i="1"/>
  <c r="CP249" i="1" l="1"/>
  <c r="CO249" i="1" s="1"/>
  <c r="D249" i="1"/>
  <c r="C249" i="1"/>
  <c r="B250" i="1" s="1"/>
  <c r="CA248" i="1"/>
  <c r="CB249" i="1"/>
  <c r="BX249" i="1"/>
  <c r="BZ249" i="1"/>
  <c r="CD249" i="1"/>
  <c r="BY249" i="1"/>
  <c r="CE249" i="1"/>
  <c r="CC248" i="1"/>
  <c r="CF249" i="1"/>
  <c r="CP250" i="1" l="1"/>
  <c r="CO250" i="1" s="1"/>
  <c r="C250" i="1"/>
  <c r="B251" i="1" s="1"/>
  <c r="D250" i="1"/>
  <c r="CD250" i="1"/>
  <c r="CE250" i="1"/>
  <c r="BX250" i="1"/>
  <c r="CB250" i="1"/>
  <c r="CF250" i="1"/>
  <c r="CC249" i="1"/>
  <c r="CA249" i="1"/>
  <c r="BZ250" i="1"/>
  <c r="BY250" i="1"/>
  <c r="CP251" i="1" l="1"/>
  <c r="CO251" i="1" s="1"/>
  <c r="D251" i="1"/>
  <c r="C251" i="1"/>
  <c r="B252" i="1" s="1"/>
  <c r="CE251" i="1"/>
  <c r="BY251" i="1"/>
  <c r="CF251" i="1"/>
  <c r="CB251" i="1"/>
  <c r="CD251" i="1"/>
  <c r="CA250" i="1"/>
  <c r="BZ251" i="1"/>
  <c r="CC250" i="1"/>
  <c r="BX251" i="1"/>
  <c r="CP252" i="1" l="1"/>
  <c r="CO252" i="1" s="1"/>
  <c r="C252" i="1"/>
  <c r="B253" i="1" s="1"/>
  <c r="D252" i="1"/>
  <c r="BZ252" i="1"/>
  <c r="CC251" i="1"/>
  <c r="BY252" i="1"/>
  <c r="CD252" i="1"/>
  <c r="CE252" i="1"/>
  <c r="CF252" i="1"/>
  <c r="CA251" i="1"/>
  <c r="BX252" i="1"/>
  <c r="CB252" i="1"/>
  <c r="CP253" i="1" l="1"/>
  <c r="CO253" i="1" s="1"/>
  <c r="D253" i="1"/>
  <c r="C253" i="1"/>
  <c r="B254" i="1" s="1"/>
  <c r="CF253" i="1"/>
  <c r="BX253" i="1"/>
  <c r="CD253" i="1"/>
  <c r="BZ253" i="1"/>
  <c r="CC252" i="1"/>
  <c r="BY253" i="1"/>
  <c r="CB253" i="1"/>
  <c r="CA252" i="1"/>
  <c r="CE253" i="1"/>
  <c r="CP254" i="1" l="1"/>
  <c r="CO254" i="1" s="1"/>
  <c r="C254" i="1"/>
  <c r="B255" i="1" s="1"/>
  <c r="D254" i="1"/>
  <c r="CD254" i="1"/>
  <c r="CE254" i="1"/>
  <c r="CB254" i="1"/>
  <c r="CC253" i="1"/>
  <c r="BX254" i="1"/>
  <c r="BY254" i="1"/>
  <c r="CF254" i="1"/>
  <c r="BZ254" i="1"/>
  <c r="CA253" i="1"/>
  <c r="CP255" i="1" l="1"/>
  <c r="CO255" i="1" s="1"/>
  <c r="C255" i="1"/>
  <c r="B256" i="1" s="1"/>
  <c r="D255" i="1"/>
  <c r="CB255" i="1"/>
  <c r="CA254" i="1"/>
  <c r="CC254" i="1"/>
  <c r="CD255" i="1"/>
  <c r="BY255" i="1"/>
  <c r="CE255" i="1"/>
  <c r="BZ255" i="1"/>
  <c r="CF255" i="1"/>
  <c r="BX255" i="1"/>
  <c r="CP256" i="1" l="1"/>
  <c r="CO256" i="1" s="1"/>
  <c r="D256" i="1"/>
  <c r="C256" i="1"/>
  <c r="B257" i="1" s="1"/>
  <c r="CC255" i="1"/>
  <c r="CD256" i="1"/>
  <c r="CA255" i="1"/>
  <c r="CE256" i="1"/>
  <c r="BY256" i="1"/>
  <c r="BX256" i="1"/>
  <c r="BZ256" i="1"/>
  <c r="CB256" i="1"/>
  <c r="CF256" i="1"/>
  <c r="CP257" i="1" l="1"/>
  <c r="CO257" i="1" s="1"/>
  <c r="C257" i="1"/>
  <c r="B258" i="1" s="1"/>
  <c r="D257" i="1"/>
  <c r="CB257" i="1"/>
  <c r="BX257" i="1"/>
  <c r="CD257" i="1"/>
  <c r="CE257" i="1"/>
  <c r="BZ257" i="1"/>
  <c r="CF257" i="1"/>
  <c r="CA256" i="1"/>
  <c r="CC256" i="1"/>
  <c r="BY257" i="1"/>
  <c r="CP258" i="1" l="1"/>
  <c r="CO258" i="1" s="1"/>
  <c r="C258" i="1"/>
  <c r="B259" i="1" s="1"/>
  <c r="D258" i="1"/>
  <c r="BX258" i="1"/>
  <c r="CD258" i="1"/>
  <c r="BZ258" i="1"/>
  <c r="CC257" i="1"/>
  <c r="CE258" i="1"/>
  <c r="BY258" i="1"/>
  <c r="CA257" i="1"/>
  <c r="CB258" i="1"/>
  <c r="CF258" i="1"/>
  <c r="CP259" i="1" l="1"/>
  <c r="CO259" i="1" s="1"/>
  <c r="D259" i="1"/>
  <c r="C259" i="1"/>
  <c r="B260" i="1" s="1"/>
  <c r="CD259" i="1"/>
  <c r="CB259" i="1"/>
  <c r="BY259" i="1"/>
  <c r="CC258" i="1"/>
  <c r="BX259" i="1"/>
  <c r="CA258" i="1"/>
  <c r="CF259" i="1"/>
  <c r="CE259" i="1"/>
  <c r="BZ259" i="1"/>
  <c r="CP260" i="1" l="1"/>
  <c r="CO260" i="1" s="1"/>
  <c r="C260" i="1"/>
  <c r="B261" i="1" s="1"/>
  <c r="D260" i="1"/>
  <c r="CD260" i="1"/>
  <c r="CB260" i="1"/>
  <c r="CA259" i="1"/>
  <c r="BX260" i="1"/>
  <c r="CE260" i="1"/>
  <c r="BZ260" i="1"/>
  <c r="CC259" i="1"/>
  <c r="BY260" i="1"/>
  <c r="CF260" i="1"/>
  <c r="CP261" i="1" l="1"/>
  <c r="CO261" i="1" s="1"/>
  <c r="D261" i="1"/>
  <c r="C261" i="1"/>
  <c r="B262" i="1" s="1"/>
  <c r="CA260" i="1"/>
  <c r="BZ261" i="1"/>
  <c r="CB261" i="1"/>
  <c r="CE261" i="1"/>
  <c r="CF261" i="1"/>
  <c r="CC260" i="1"/>
  <c r="BX261" i="1"/>
  <c r="BY261" i="1"/>
  <c r="CD261" i="1"/>
  <c r="CP262" i="1" l="1"/>
  <c r="CO262" i="1" s="1"/>
  <c r="C262" i="1"/>
  <c r="B263" i="1" s="1"/>
  <c r="D262" i="1"/>
  <c r="CC261" i="1"/>
  <c r="BY262" i="1"/>
  <c r="CF262" i="1"/>
  <c r="CB262" i="1"/>
  <c r="CD262" i="1"/>
  <c r="CA261" i="1"/>
  <c r="BZ262" i="1"/>
  <c r="CE262" i="1"/>
  <c r="BX262" i="1"/>
  <c r="CP263" i="1" l="1"/>
  <c r="CO263" i="1" s="1"/>
  <c r="D263" i="1"/>
  <c r="C263" i="1"/>
  <c r="B264" i="1" s="1"/>
  <c r="CD263" i="1"/>
  <c r="CE263" i="1"/>
  <c r="BZ263" i="1"/>
  <c r="CB263" i="1"/>
  <c r="CC262" i="1"/>
  <c r="BX263" i="1"/>
  <c r="BY263" i="1"/>
  <c r="CF263" i="1"/>
  <c r="CA262" i="1"/>
  <c r="CP264" i="1" l="1"/>
  <c r="CO264" i="1" s="1"/>
  <c r="D264" i="1"/>
  <c r="C264" i="1"/>
  <c r="B265" i="1" s="1"/>
  <c r="CD264" i="1"/>
  <c r="CA263" i="1"/>
  <c r="BY264" i="1"/>
  <c r="BX264" i="1"/>
  <c r="BZ264" i="1"/>
  <c r="CE264" i="1"/>
  <c r="CF264" i="1"/>
  <c r="CC263" i="1"/>
  <c r="CB264" i="1"/>
  <c r="CP265" i="1" l="1"/>
  <c r="CO265" i="1" s="1"/>
  <c r="C265" i="1"/>
  <c r="B266" i="1" s="1"/>
  <c r="D265" i="1"/>
  <c r="BX265" i="1"/>
  <c r="BY265" i="1"/>
  <c r="CB265" i="1"/>
  <c r="CF265" i="1"/>
  <c r="BZ265" i="1"/>
  <c r="CD265" i="1"/>
  <c r="CC264" i="1"/>
  <c r="CE265" i="1"/>
  <c r="CA264" i="1"/>
  <c r="CP266" i="1" l="1"/>
  <c r="CO266" i="1" s="1"/>
  <c r="D266" i="1"/>
  <c r="C266" i="1"/>
  <c r="B267" i="1" s="1"/>
  <c r="CF266" i="1"/>
  <c r="CC265" i="1"/>
  <c r="BX266" i="1"/>
  <c r="CE266" i="1"/>
  <c r="CA265" i="1"/>
  <c r="BY266" i="1"/>
  <c r="CD266" i="1"/>
  <c r="CB266" i="1"/>
  <c r="BZ266" i="1"/>
  <c r="CP267" i="1" l="1"/>
  <c r="CO267" i="1" s="1"/>
  <c r="C267" i="1"/>
  <c r="B268" i="1" s="1"/>
  <c r="D267" i="1"/>
  <c r="CE267" i="1"/>
  <c r="CB267" i="1"/>
  <c r="BY267" i="1"/>
  <c r="CA266" i="1"/>
  <c r="BX267" i="1"/>
  <c r="CF267" i="1"/>
  <c r="CD267" i="1"/>
  <c r="CC266" i="1"/>
  <c r="BZ267" i="1"/>
  <c r="CP268" i="1" l="1"/>
  <c r="CO268" i="1" s="1"/>
  <c r="C268" i="1"/>
  <c r="B269" i="1" s="1"/>
  <c r="D268" i="1"/>
  <c r="CB268" i="1"/>
  <c r="BY268" i="1"/>
  <c r="CE268" i="1"/>
  <c r="CC267" i="1"/>
  <c r="CA267" i="1"/>
  <c r="BZ268" i="1"/>
  <c r="CD268" i="1"/>
  <c r="CF268" i="1"/>
  <c r="BX268" i="1"/>
  <c r="CP269" i="1" l="1"/>
  <c r="CO269" i="1" s="1"/>
  <c r="D269" i="1"/>
  <c r="C269" i="1"/>
  <c r="B270" i="1" s="1"/>
  <c r="CE269" i="1"/>
  <c r="BX269" i="1"/>
  <c r="CC268" i="1"/>
  <c r="BZ269" i="1"/>
  <c r="CA268" i="1"/>
  <c r="CF269" i="1"/>
  <c r="BY269" i="1"/>
  <c r="CD269" i="1"/>
  <c r="CB269" i="1"/>
  <c r="CP270" i="1" l="1"/>
  <c r="CO270" i="1" s="1"/>
  <c r="D270" i="1"/>
  <c r="C270" i="1"/>
  <c r="B271" i="1" s="1"/>
  <c r="CB270" i="1"/>
  <c r="CF270" i="1"/>
  <c r="CC269" i="1"/>
  <c r="CE270" i="1"/>
  <c r="CA269" i="1"/>
  <c r="BY270" i="1"/>
  <c r="CD270" i="1"/>
  <c r="BX270" i="1"/>
  <c r="BZ270" i="1"/>
  <c r="CP271" i="1" l="1"/>
  <c r="CO271" i="1" s="1"/>
  <c r="D271" i="1"/>
  <c r="C271" i="1"/>
  <c r="B272" i="1" s="1"/>
  <c r="CF271" i="1"/>
  <c r="CA270" i="1"/>
  <c r="BY271" i="1"/>
  <c r="CD271" i="1"/>
  <c r="CB271" i="1"/>
  <c r="BX271" i="1"/>
  <c r="CE271" i="1"/>
  <c r="BZ271" i="1"/>
  <c r="CC270" i="1"/>
  <c r="CP272" i="1" l="1"/>
  <c r="CO272" i="1" s="1"/>
  <c r="D272" i="1"/>
  <c r="C272" i="1"/>
  <c r="B273" i="1" s="1"/>
  <c r="BZ272" i="1"/>
  <c r="CB272" i="1"/>
  <c r="BY272" i="1"/>
  <c r="CE272" i="1"/>
  <c r="CD272" i="1"/>
  <c r="CA271" i="1"/>
  <c r="CC271" i="1"/>
  <c r="BX272" i="1"/>
  <c r="CF272" i="1"/>
  <c r="CP273" i="1" l="1"/>
  <c r="CO273" i="1" s="1"/>
  <c r="D273" i="1"/>
  <c r="C273" i="1"/>
  <c r="B274" i="1" s="1"/>
  <c r="CA272" i="1"/>
  <c r="BY273" i="1"/>
  <c r="CC272" i="1"/>
  <c r="CB273" i="1"/>
  <c r="CF273" i="1"/>
  <c r="CE273" i="1"/>
  <c r="BX273" i="1"/>
  <c r="CD273" i="1"/>
  <c r="BZ273" i="1"/>
  <c r="CP274" i="1" l="1"/>
  <c r="CO274" i="1" s="1"/>
  <c r="C274" i="1"/>
  <c r="B275" i="1" s="1"/>
  <c r="D274" i="1"/>
  <c r="CE274" i="1"/>
  <c r="CA273" i="1"/>
  <c r="BY274" i="1"/>
  <c r="CC273" i="1"/>
  <c r="CF274" i="1"/>
  <c r="CB274" i="1"/>
  <c r="CD274" i="1"/>
  <c r="BX274" i="1"/>
  <c r="BZ274" i="1"/>
  <c r="CP275" i="1" l="1"/>
  <c r="CO275" i="1" s="1"/>
  <c r="C275" i="1"/>
  <c r="B276" i="1" s="1"/>
  <c r="D275" i="1"/>
  <c r="BZ275" i="1"/>
  <c r="CA274" i="1"/>
  <c r="CE275" i="1"/>
  <c r="BX275" i="1"/>
  <c r="CB275" i="1"/>
  <c r="CD275" i="1"/>
  <c r="BY275" i="1"/>
  <c r="CF275" i="1"/>
  <c r="CC274" i="1"/>
  <c r="CP276" i="1" l="1"/>
  <c r="CO276" i="1" s="1"/>
  <c r="D276" i="1"/>
  <c r="C276" i="1"/>
  <c r="B277" i="1" s="1"/>
  <c r="CE276" i="1"/>
  <c r="CC275" i="1"/>
  <c r="BZ276" i="1"/>
  <c r="CF276" i="1"/>
  <c r="BX276" i="1"/>
  <c r="BY276" i="1"/>
  <c r="CD276" i="1"/>
  <c r="CB276" i="1"/>
  <c r="CA275" i="1"/>
  <c r="CP277" i="1" l="1"/>
  <c r="CO277" i="1" s="1"/>
  <c r="D277" i="1"/>
  <c r="C277" i="1"/>
  <c r="B278" i="1" s="1"/>
  <c r="CB277" i="1"/>
  <c r="CA276" i="1"/>
  <c r="CF277" i="1"/>
  <c r="CE277" i="1"/>
  <c r="BX277" i="1"/>
  <c r="CD277" i="1"/>
  <c r="CC276" i="1"/>
  <c r="BZ277" i="1"/>
  <c r="BY277" i="1"/>
  <c r="CP278" i="1" l="1"/>
  <c r="CO278" i="1" s="1"/>
  <c r="C278" i="1"/>
  <c r="B279" i="1" s="1"/>
  <c r="D278" i="1"/>
  <c r="BX278" i="1"/>
  <c r="BZ278" i="1"/>
  <c r="CB278" i="1"/>
  <c r="CF278" i="1"/>
  <c r="CE278" i="1"/>
  <c r="CA277" i="1"/>
  <c r="CC277" i="1"/>
  <c r="BY278" i="1"/>
  <c r="CD278" i="1"/>
  <c r="CP279" i="1" l="1"/>
  <c r="CO279" i="1" s="1"/>
  <c r="C279" i="1"/>
  <c r="B280" i="1" s="1"/>
  <c r="D279" i="1"/>
  <c r="CE279" i="1"/>
  <c r="CD279" i="1"/>
  <c r="BX279" i="1"/>
  <c r="CC278" i="1"/>
  <c r="BZ279" i="1"/>
  <c r="BY279" i="1"/>
  <c r="CB279" i="1"/>
  <c r="CA278" i="1"/>
  <c r="CF279" i="1"/>
  <c r="CP280" i="1" l="1"/>
  <c r="CO280" i="1" s="1"/>
  <c r="C280" i="1"/>
  <c r="B281" i="1" s="1"/>
  <c r="D280" i="1"/>
  <c r="CC279" i="1"/>
  <c r="CE280" i="1"/>
  <c r="BZ280" i="1"/>
  <c r="BY280" i="1"/>
  <c r="CB280" i="1"/>
  <c r="CA279" i="1"/>
  <c r="CD280" i="1"/>
  <c r="BX280" i="1"/>
  <c r="CF280" i="1"/>
  <c r="CP281" i="1" l="1"/>
  <c r="CO281" i="1" s="1"/>
  <c r="D281" i="1"/>
  <c r="C281" i="1"/>
  <c r="B282" i="1" s="1"/>
  <c r="CE281" i="1"/>
  <c r="BZ281" i="1"/>
  <c r="CB281" i="1"/>
  <c r="BY281" i="1"/>
  <c r="CC280" i="1"/>
  <c r="BX281" i="1"/>
  <c r="CD281" i="1"/>
  <c r="CA280" i="1"/>
  <c r="CF281" i="1"/>
  <c r="CP282" i="1" l="1"/>
  <c r="CO282" i="1" s="1"/>
  <c r="C282" i="1"/>
  <c r="B283" i="1" s="1"/>
  <c r="D282" i="1"/>
  <c r="CA281" i="1"/>
  <c r="CE282" i="1"/>
  <c r="BX282" i="1"/>
  <c r="BY282" i="1"/>
  <c r="CB282" i="1"/>
  <c r="CD282" i="1"/>
  <c r="CC281" i="1"/>
  <c r="BZ282" i="1"/>
  <c r="CF282" i="1"/>
  <c r="CP283" i="1" l="1"/>
  <c r="CO283" i="1" s="1"/>
  <c r="C283" i="1"/>
  <c r="B284" i="1" s="1"/>
  <c r="D283" i="1"/>
  <c r="CF283" i="1"/>
  <c r="BZ283" i="1"/>
  <c r="CE283" i="1"/>
  <c r="CD283" i="1"/>
  <c r="CA282" i="1"/>
  <c r="CC282" i="1"/>
  <c r="BY283" i="1"/>
  <c r="CB283" i="1"/>
  <c r="BX283" i="1"/>
  <c r="CP284" i="1" l="1"/>
  <c r="CO284" i="1" s="1"/>
  <c r="D284" i="1"/>
  <c r="C284" i="1"/>
  <c r="B285" i="1" s="1"/>
  <c r="BX284" i="1"/>
  <c r="CA283" i="1"/>
  <c r="CC283" i="1"/>
  <c r="CF284" i="1"/>
  <c r="CB284" i="1"/>
  <c r="CE284" i="1"/>
  <c r="CD284" i="1"/>
  <c r="BZ284" i="1"/>
  <c r="BY284" i="1"/>
  <c r="CP285" i="1" l="1"/>
  <c r="CO285" i="1" s="1"/>
  <c r="D285" i="1"/>
  <c r="C285" i="1"/>
  <c r="B286" i="1" s="1"/>
  <c r="CA284" i="1"/>
  <c r="CC284" i="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authors>
    <author>Clonch, Connie</author>
    <author>PacifiCorp</author>
    <author>Steven Wallace</author>
  </authors>
  <commentList>
    <comment ref="BJ2" authorId="0" shapeId="0">
      <text>
        <r>
          <rPr>
            <b/>
            <sz val="9"/>
            <color indexed="81"/>
            <rFont val="Tahoma"/>
            <family val="2"/>
          </rPr>
          <t>Clonch, Connie:</t>
        </r>
        <r>
          <rPr>
            <sz val="9"/>
            <color indexed="81"/>
            <rFont val="Tahoma"/>
            <family val="2"/>
          </rPr>
          <t xml:space="preserve">
Updated Mar 2019</t>
        </r>
      </text>
    </comment>
    <comment ref="B3" authorId="1" shapeId="0">
      <text>
        <r>
          <rPr>
            <b/>
            <sz val="8"/>
            <color indexed="81"/>
            <rFont val="Tahoma"/>
            <family val="2"/>
          </rPr>
          <t>PacifiCorp:</t>
        </r>
        <r>
          <rPr>
            <sz val="8"/>
            <color indexed="81"/>
            <rFont val="Tahoma"/>
            <family val="2"/>
          </rPr>
          <t xml:space="preserve">
Date that deal is evaluated.</t>
        </r>
      </text>
    </comment>
    <comment ref="BJ3" authorId="0" shapeId="0">
      <text>
        <r>
          <rPr>
            <b/>
            <sz val="9"/>
            <color indexed="81"/>
            <rFont val="Tahoma"/>
            <family val="2"/>
          </rPr>
          <t>Clonch, Connie:</t>
        </r>
        <r>
          <rPr>
            <sz val="9"/>
            <color indexed="81"/>
            <rFont val="Tahoma"/>
            <family val="2"/>
          </rPr>
          <t xml:space="preserve">
Updated March 2019</t>
        </r>
      </text>
    </comment>
    <comment ref="BP6" authorId="0" shapeId="0">
      <text>
        <r>
          <rPr>
            <b/>
            <sz val="9"/>
            <color indexed="81"/>
            <rFont val="Tahoma"/>
            <family val="2"/>
          </rPr>
          <t>Clonch, Connie:</t>
        </r>
        <r>
          <rPr>
            <sz val="9"/>
            <color indexed="81"/>
            <rFont val="Tahoma"/>
            <family val="2"/>
          </rPr>
          <t xml:space="preserve">
No change in tariff 3/19</t>
        </r>
      </text>
    </comment>
    <comment ref="A8" authorId="2" shapeId="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<sst xmlns="http://schemas.openxmlformats.org/spreadsheetml/2006/main" count="2324" uniqueCount="272">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</sst>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7">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6" borderId="0" xfId="2" applyNumberFormat="1" applyFont="1" applyFill="1" applyBorder="1"/>
    <xf numFmtId="4" fontId="30" fillId="7" borderId="3" xfId="2" applyNumberFormat="1" applyFont="1" applyFill="1" applyBorder="1"/>
    <xf numFmtId="4" fontId="30" fillId="4" borderId="4" xfId="2" applyNumberFormat="1" applyFont="1" applyFill="1" applyBorder="1"/>
    <xf numFmtId="0" fontId="6" fillId="3" borderId="13" xfId="8" applyFont="1" applyFill="1" applyBorder="1" applyAlignment="1">
      <alignment horizontal="center" wrapText="1"/>
    </xf>
    <xf numFmtId="0" fontId="6" fillId="3" borderId="11"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4" borderId="2" xfId="8" applyFont="1" applyFill="1" applyBorder="1" applyAlignment="1">
      <alignment horizontal="center" wrapText="1"/>
    </xf>
    <xf numFmtId="0" fontId="6" fillId="3" borderId="1" xfId="8" applyFont="1" applyFill="1" applyBorder="1" applyAlignment="1">
      <alignment horizontal="center"/>
    </xf>
    <xf numFmtId="0" fontId="6" fillId="3" borderId="4" xfId="8" applyFont="1" applyFill="1" applyBorder="1" applyAlignment="1">
      <alignment horizontal="center"/>
    </xf>
    <xf numFmtId="0" fontId="20" fillId="2" borderId="0" xfId="0" applyFont="1" applyAlignment="1">
      <alignment horizontal="center"/>
    </xf>
    <xf numFmtId="0" fontId="20" fillId="2" borderId="1" xfId="0" applyFont="1" applyBorder="1" applyAlignment="1">
      <alignment horizontal="center"/>
    </xf>
    <xf numFmtId="0" fontId="6" fillId="3" borderId="0"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2" xfId="8" applyFont="1" applyFill="1" applyBorder="1" applyAlignment="1">
      <alignment horizontal="center" wrapText="1"/>
    </xf>
  </cellXfs>
  <cellStyles count="15">
    <cellStyle name="Comma" xfId="1" builtinId="3"/>
    <cellStyle name="Comma 2" xfId="11"/>
    <cellStyle name="Currency" xfId="2" builtinId="4"/>
    <cellStyle name="Currency 2" xfId="12"/>
    <cellStyle name="Currency 4" xfId="13"/>
    <cellStyle name="Hyperlink" xfId="7" builtinId="8"/>
    <cellStyle name="Input" xfId="3" builtinId="20" customBuiltin="1"/>
    <cellStyle name="Normal" xfId="0" builtinId="0"/>
    <cellStyle name="Normal 2" xfId="9"/>
    <cellStyle name="Normal 3" xfId="14"/>
    <cellStyle name="Normal_FPC with Dow Jones" xfId="8"/>
    <cellStyle name="Normal_Rollover Dates" xfId="4"/>
    <cellStyle name="Number" xfId="5"/>
    <cellStyle name="Percent" xfId="6" builtinId="5"/>
    <cellStyle name="Percent 2" xfId="1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xmlns=""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xmlns=""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Library" Target="CTIRateServe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Help"/>
      <sheetName val="About"/>
      <sheetName val="HourlyPattern"/>
      <sheetName val="Monthly"/>
      <sheetName val="Hourly"/>
      <sheetName val="Calendar"/>
      <sheetName val="CTIRateServer"/>
    </sheetNames>
    <definedNames>
      <definedName name="mGetRate"/>
      <definedName name="mGetRolloverDate"/>
    </defined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
    <pageSetUpPr fitToPage="1"/>
  </sheetPr>
  <dimension ref="A1:GM313"/>
  <sheetViews>
    <sheetView tabSelected="1" zoomScale="90" zoomScaleNormal="90" workbookViewId="0">
      <pane xSplit="4" ySplit="8" topLeftCell="E284" activePane="bottomRight" state="frozen"/>
      <selection pane="topRight" activeCell="E1" sqref="E1"/>
      <selection pane="bottomLeft" activeCell="A9" sqref="A9"/>
      <selection pane="bottomRight" activeCell="E284" sqref="E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33.787110373428781</v>
      </c>
      <c r="AF9" s="261">
        <f>($AE21/$I21)*$J9</f>
        <v>32.044468876103686</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4.1255314947040489</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f>[3]!mGetRate(BX$1,$B9,EOMONTH($B9,0)+1,"FLAT",E9,F9)</f>
        <v>33.295376344086023</v>
      </c>
      <c r="BY9" s="165">
        <f>[3]!mGetRate(BY$1,$B9,EOMONTH($B9,0)+1,"FLAT",G9,H9)</f>
        <v>29.254408602150537</v>
      </c>
      <c r="BZ9" s="165">
        <f>[3]!mGetRate(BZ$1,$B9,EOMONTH($B9,0)+1,"FLAT",I9,J9)</f>
        <v>31.407311827956992</v>
      </c>
      <c r="CA9" s="165" t="str">
        <f>IF(ValuationDate&gt;$D9,"",[3]!mGetRate(CA$1,$B9,EOMONTH($B9,0)+1,"FLAT",M9,N9))</f>
        <v/>
      </c>
      <c r="CB9" s="165">
        <f>[3]!mGetRate(CB$1,$B9,EOMONTH($B9,0)+1,"FLAT",Q9,R9)</f>
        <v>26.641290322580645</v>
      </c>
      <c r="CC9" s="165" t="str">
        <f>IF(ValuationDate&gt;$D9,"",[3]!mGetRate(CC$1,$B9,EOMONTH($B9,0)+1,"FLAT",K9,L9))</f>
        <v/>
      </c>
      <c r="CD9" s="165">
        <f>[3]!mGetRate(CD$1,$B9,EOMONTH($B9,0)+1,"FLAT",AE9,AF9)</f>
        <v>33.018849068156428</v>
      </c>
      <c r="CE9" s="165">
        <f>[3]!mGetRate(CE$1,$B9,EOMONTH($B9,0)+1,"FLAT",AA9,AB9)</f>
        <v>32.464623655913982</v>
      </c>
      <c r="CF9" s="165">
        <f>[3]!mGetRate(CF$1,$B9,EOMONTH($B9,0)+1,"FLAT",O9,P9)</f>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107.96592901037647</v>
      </c>
      <c r="AF10" s="261">
        <f t="shared" ref="AF10:AF20" si="34">($AE22/$I22)*$J10</f>
        <v>93.858785833417244</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17.189639595684937</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f>[3]!mGetRate(BX$1,$B10,EOMONTH($B10,0)+1,"FLAT",E10,F10)</f>
        <v>87.971666666666692</v>
      </c>
      <c r="BY10" s="165">
        <f>[3]!mGetRate(BY$1,$B10,EOMONTH($B10,0)+1,"FLAT",G10,H10)</f>
        <v>59.736309523809524</v>
      </c>
      <c r="BZ10" s="165">
        <f>[3]!mGetRate(BZ$1,$B10,EOMONTH($B10,0)+1,"FLAT",I10,J10)</f>
        <v>86.706547619047612</v>
      </c>
      <c r="CA10" s="165" t="str">
        <f>IF(ValuationDate&gt;$D10,"",[3]!mGetRate(CA$1,$B10,EOMONTH($B10,0)+1,"FLAT",M10,N10))</f>
        <v/>
      </c>
      <c r="CB10" s="165">
        <f>[3]!mGetRate(CB$1,$B10,EOMONTH($B10,0)+1,"FLAT",Q10,R10)</f>
        <v>59.035833333333336</v>
      </c>
      <c r="CC10" s="165" t="str">
        <f>IF(ValuationDate&gt;$D10,"",[3]!mGetRate(CC$1,$B10,EOMONTH($B10,0)+1,"FLAT",K10,L10))</f>
        <v/>
      </c>
      <c r="CD10" s="165">
        <f>[3]!mGetRate(CD$1,$B10,EOMONTH($B10,0)+1,"FLAT",AE10,AF10)</f>
        <v>101.92001050596538</v>
      </c>
      <c r="CE10" s="165">
        <f>[3]!mGetRate(CE$1,$B10,EOMONTH($B10,0)+1,"FLAT",AA10,AB10)</f>
        <v>64.125357142857141</v>
      </c>
      <c r="CF10" s="165">
        <f>[3]!mGetRate(CF$1,$B10,EOMONTH($B10,0)+1,"FLAT",O10,P10)</f>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99.172057349158308</v>
      </c>
      <c r="AF11" s="261">
        <f t="shared" si="34"/>
        <v>152.08447316336293</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18.705836032297327</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f>[3]!mGetRate(BX$1,$B11,EOMONTH($B11,0)+1,"FLAT",E11,F11)</f>
        <v>69.443069297180188</v>
      </c>
      <c r="BY11" s="165">
        <f>[3]!mGetRate(BY$1,$B11,EOMONTH($B11,0)+1,"FLAT",G11,H11)</f>
        <v>27.104929586711741</v>
      </c>
      <c r="BZ11" s="165">
        <f>[3]!mGetRate(BZ$1,$B11,EOMONTH($B11,0)+1,"FLAT",I11,J11)</f>
        <v>96.60675934740506</v>
      </c>
      <c r="CA11" s="165" t="str">
        <f>IF(ValuationDate&gt;$D11,"",[3]!mGetRate(CA$1,$B11,EOMONTH($B11,0)+1,"FLAT",M11,N11))</f>
        <v/>
      </c>
      <c r="CB11" s="165">
        <f>[3]!mGetRate(CB$1,$B11,EOMONTH($B11,0)+1,"FLAT",Q11,R11)</f>
        <v>32.099194104323274</v>
      </c>
      <c r="CC11" s="165" t="str">
        <f>IF(ValuationDate&gt;$D11,"",[3]!mGetRate(CC$1,$B11,EOMONTH($B11,0)+1,"FLAT",K11,L11))</f>
        <v/>
      </c>
      <c r="CD11" s="165">
        <f>[3]!mGetRate(CD$1,$B11,EOMONTH($B11,0)+1,"FLAT",AE11,AF11)</f>
        <v>122.45921747196438</v>
      </c>
      <c r="CE11" s="165">
        <f>[3]!mGetRate(CE$1,$B11,EOMONTH($B11,0)+1,"FLAT",AA11,AB11)</f>
        <v>28.801799125168237</v>
      </c>
      <c r="CF11" s="165">
        <f>[3]!mGetRate(CF$1,$B11,EOMONTH($B11,0)+1,"FLAT",O11,P11)</f>
        <v>38.940140826576517</v>
      </c>
      <c r="CG11" s="170">
        <f>+CG10+1</f>
        <v>2021</v>
      </c>
      <c r="CH11" s="272">
        <f t="shared" si="18"/>
        <v>4.7446809699785497</v>
      </c>
      <c r="CI11" s="272">
        <f t="shared" si="19"/>
        <v>5.3322328564247581</v>
      </c>
      <c r="CJ11" s="272">
        <f t="shared" si="20"/>
        <v>3.249934052316096</v>
      </c>
      <c r="CK11" s="272">
        <f t="shared" si="21"/>
        <v>3.2102977582547876</v>
      </c>
      <c r="CL11" s="272">
        <f t="shared" si="22"/>
        <v>3.249934052316096</v>
      </c>
      <c r="CM11" s="272">
        <f t="shared" si="23"/>
        <v>5.4413768538014908</v>
      </c>
      <c r="CN11" s="272">
        <f t="shared" si="24"/>
        <v>3.9002440802278842</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20.560643725800823</v>
      </c>
      <c r="AF12" s="261">
        <f t="shared" si="34"/>
        <v>18.874702661363827</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1.5538454344706414</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f>[3]!mGetRate(BX$1,$B12,EOMONTH($B12,0)+1,"FLAT",E12,F12)</f>
        <v>20.024555555555551</v>
      </c>
      <c r="BY12" s="165">
        <f>[3]!mGetRate(BY$1,$B12,EOMONTH($B12,0)+1,"FLAT",G12,H12)</f>
        <v>18.181111111111115</v>
      </c>
      <c r="BZ12" s="165">
        <f>[3]!mGetRate(BZ$1,$B12,EOMONTH($B12,0)+1,"FLAT",I12,J12)</f>
        <v>16.415888888888887</v>
      </c>
      <c r="CA12" s="165" t="str">
        <f>IF(ValuationDate&gt;$D12,"",[3]!mGetRate(CA$1,$B12,EOMONTH($B12,0)+1,"FLAT",M12,N12))</f>
        <v/>
      </c>
      <c r="CB12" s="165">
        <f>[3]!mGetRate(CB$1,$B12,EOMONTH($B12,0)+1,"FLAT",Q12,R12)</f>
        <v>15.904555555555557</v>
      </c>
      <c r="CC12" s="165" t="str">
        <f>IF(ValuationDate&gt;$D12,"",[3]!mGetRate(CC$1,$B12,EOMONTH($B12,0)+1,"FLAT",K12,L12))</f>
        <v/>
      </c>
      <c r="CD12" s="165">
        <f>[3]!mGetRate(CD$1,$B12,EOMONTH($B12,0)+1,"FLAT",AE12,AF12)</f>
        <v>19.848801943038534</v>
      </c>
      <c r="CE12" s="165">
        <f>[3]!mGetRate(CE$1,$B12,EOMONTH($B12,0)+1,"FLAT",AA12,AB12)</f>
        <v>19.66588888888889</v>
      </c>
      <c r="CF12" s="165">
        <f>[3]!mGetRate(CF$1,$B12,EOMONTH($B12,0)+1,"FLAT",O12,P12)</f>
        <v>17.564666666666668</v>
      </c>
      <c r="CG12" s="170">
        <f t="shared" si="43"/>
        <v>2022</v>
      </c>
      <c r="CH12" s="272">
        <f t="shared" si="18"/>
        <v>2.8278344263470103</v>
      </c>
      <c r="CI12" s="272">
        <f t="shared" si="19"/>
        <v>2.6871054695190826</v>
      </c>
      <c r="CJ12" s="272">
        <f t="shared" si="20"/>
        <v>2.9271870655186998</v>
      </c>
      <c r="CK12" s="272">
        <f t="shared" si="21"/>
        <v>2.8913257692117287</v>
      </c>
      <c r="CL12" s="272">
        <f t="shared" si="22"/>
        <v>2.9271870655186998</v>
      </c>
      <c r="CM12" s="272">
        <f t="shared" si="23"/>
        <v>2.7482968019149179</v>
      </c>
      <c r="CN12" s="272">
        <f t="shared" si="24"/>
        <v>2.9200506098091448</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17.01335894568502</v>
      </c>
      <c r="AF13" s="261">
        <f t="shared" si="34"/>
        <v>9.4273942741199459</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f>[3]!mGetRate(BX$1,$B13,EOMONTH($B13,0)+1,"FLAT",E13,F13)</f>
        <v>14.394731182795697</v>
      </c>
      <c r="BY13" s="165">
        <f>[3]!mGetRate(BY$1,$B13,EOMONTH($B13,0)+1,"FLAT",G13,H13)</f>
        <v>11.749677419354843</v>
      </c>
      <c r="BZ13" s="165">
        <f>[3]!mGetRate(BZ$1,$B13,EOMONTH($B13,0)+1,"FLAT",I13,J13)</f>
        <v>12.007849462365591</v>
      </c>
      <c r="CA13" s="165" t="str">
        <f>IF(ValuationDate&gt;$D13,"",[3]!mGetRate(CA$1,$B13,EOMONTH($B13,0)+1,"FLAT",M13,N13))</f>
        <v/>
      </c>
      <c r="CB13" s="165">
        <f>[3]!mGetRate(CB$1,$B13,EOMONTH($B13,0)+1,"FLAT",Q13,R13)</f>
        <v>11.262903225806452</v>
      </c>
      <c r="CC13" s="165" t="str">
        <f>IF(ValuationDate&gt;$D13,"",[3]!mGetRate(CC$1,$B13,EOMONTH($B13,0)+1,"FLAT",K13,L13))</f>
        <v/>
      </c>
      <c r="CD13" s="165">
        <f>[3]!mGetRate(CD$1,$B13,EOMONTH($B13,0)+1,"FLAT",AE13,AF13)</f>
        <v>13.669008929188591</v>
      </c>
      <c r="CE13" s="165">
        <f>[3]!mGetRate(CE$1,$B13,EOMONTH($B13,0)+1,"FLAT",AA13,AB13)</f>
        <v>13.907526881720431</v>
      </c>
      <c r="CF13" s="165">
        <f>[3]!mGetRate(CF$1,$B13,EOMONTH($B13,0)+1,"FLAT",O13,P13)</f>
        <v>13.595053763440863</v>
      </c>
      <c r="CG13" s="170">
        <f t="shared" si="43"/>
        <v>2023</v>
      </c>
      <c r="CH13" s="272">
        <f t="shared" si="18"/>
        <v>2.6204863151387836</v>
      </c>
      <c r="CI13" s="272">
        <f t="shared" si="19"/>
        <v>2.4774307595978362</v>
      </c>
      <c r="CJ13" s="272">
        <f t="shared" si="20"/>
        <v>2.7174266710950907</v>
      </c>
      <c r="CK13" s="272">
        <f t="shared" si="21"/>
        <v>2.6840188291975795</v>
      </c>
      <c r="CL13" s="272">
        <f t="shared" si="22"/>
        <v>2.7174266710950907</v>
      </c>
      <c r="CM13" s="272">
        <f t="shared" si="23"/>
        <v>2.5348209665092836</v>
      </c>
      <c r="CN13" s="272">
        <f t="shared" si="24"/>
        <v>2.7118060549673881</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23.655625394049991</v>
      </c>
      <c r="AF14" s="261">
        <f t="shared" si="34"/>
        <v>15.786807800744274</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1.2574567200229405</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f>[3]!mGetRate(BX$1,$B14,EOMONTH($B14,0)+1,"FLAT",E14,F14)</f>
        <v>18.817666666666661</v>
      </c>
      <c r="BY14" s="165">
        <f>[3]!mGetRate(BY$1,$B14,EOMONTH($B14,0)+1,"FLAT",G14,H14)</f>
        <v>19.616777777777774</v>
      </c>
      <c r="BZ14" s="165">
        <f>[3]!mGetRate(BZ$1,$B14,EOMONTH($B14,0)+1,"FLAT",I14,J14)</f>
        <v>16.808</v>
      </c>
      <c r="CA14" s="165" t="str">
        <f>IF(ValuationDate&gt;$D14,"",[3]!mGetRate(CA$1,$B14,EOMONTH($B14,0)+1,"FLAT",M14,N14))</f>
        <v/>
      </c>
      <c r="CB14" s="165">
        <f>[3]!mGetRate(CB$1,$B14,EOMONTH($B14,0)+1,"FLAT",Q14,R14)</f>
        <v>18.58388888888889</v>
      </c>
      <c r="CC14" s="165" t="str">
        <f>IF(ValuationDate&gt;$D14,"",[3]!mGetRate(CC$1,$B14,EOMONTH($B14,0)+1,"FLAT",K14,L14))</f>
        <v/>
      </c>
      <c r="CD14" s="165">
        <f>[3]!mGetRate(CD$1,$B14,EOMONTH($B14,0)+1,"FLAT",AE14,AF14)</f>
        <v>20.158373130358562</v>
      </c>
      <c r="CE14" s="165">
        <f>[3]!mGetRate(CE$1,$B14,EOMONTH($B14,0)+1,"FLAT",AA14,AB14)</f>
        <v>20.716666666666665</v>
      </c>
      <c r="CF14" s="165">
        <f>[3]!mGetRate(CF$1,$B14,EOMONTH($B14,0)+1,"FLAT",O14,P14)</f>
        <v>18.764444444444447</v>
      </c>
      <c r="CG14" s="170">
        <f>+CG13+1</f>
        <v>2024</v>
      </c>
      <c r="CH14" s="272">
        <f t="shared" si="18"/>
        <v>3.0858217194691964</v>
      </c>
      <c r="CI14" s="272">
        <f t="shared" si="19"/>
        <v>2.9065540101072069</v>
      </c>
      <c r="CJ14" s="272">
        <f t="shared" si="20"/>
        <v>3.1474103664182995</v>
      </c>
      <c r="CK14" s="272">
        <f t="shared" si="21"/>
        <v>3.1089732367175045</v>
      </c>
      <c r="CL14" s="272">
        <f t="shared" si="22"/>
        <v>3.1474103664182995</v>
      </c>
      <c r="CM14" s="272">
        <f t="shared" si="23"/>
        <v>2.9717236546249697</v>
      </c>
      <c r="CN14" s="272">
        <f t="shared" si="24"/>
        <v>3.1385430726254602</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35.318825876382455</v>
      </c>
      <c r="AF15" s="261">
        <f t="shared" si="34"/>
        <v>26.862109653704831</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1.6970161500977212</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f>[3]!mGetRate(BX$1,$B15,EOMONTH($B15,0)+1,"FLAT",E15,F15)</f>
        <v>28.593225806451613</v>
      </c>
      <c r="BY15" s="165">
        <f>[3]!mGetRate(BY$1,$B15,EOMONTH($B15,0)+1,"FLAT",G15,H15)</f>
        <v>33.661290322580641</v>
      </c>
      <c r="BZ15" s="165">
        <f>[3]!mGetRate(BZ$1,$B15,EOMONTH($B15,0)+1,"FLAT",I15,J15)</f>
        <v>27.233655913978495</v>
      </c>
      <c r="CA15" s="165"/>
      <c r="CB15" s="165">
        <f>[3]!mGetRate(CB$1,$B15,EOMONTH($B15,0)+1,"FLAT",Q15,R15)</f>
        <v>33.570645161290322</v>
      </c>
      <c r="CC15" s="165"/>
      <c r="CD15" s="165">
        <f>[3]!mGetRate(CD$1,$B15,EOMONTH($B15,0)+1,"FLAT",AE15,AF15)</f>
        <v>31.590596143804152</v>
      </c>
      <c r="CE15" s="165">
        <f>[3]!mGetRate(CE$1,$B15,EOMONTH($B15,0)+1,"FLAT",AA15,AB15)</f>
        <v>34.586344086021505</v>
      </c>
      <c r="CF15" s="165">
        <f>[3]!mGetRate(CF$1,$B15,EOMONTH($B15,0)+1,"FLAT",O15,P15)</f>
        <v>32.223010752688175</v>
      </c>
      <c r="CG15" s="170">
        <f t="shared" ref="CG15:CG39" si="57">+CG14+1</f>
        <v>2025</v>
      </c>
      <c r="CH15" s="272">
        <f t="shared" si="18"/>
        <v>3.3310866913577262</v>
      </c>
      <c r="CI15" s="272">
        <f t="shared" si="19"/>
        <v>3.0853991991915581</v>
      </c>
      <c r="CJ15" s="272">
        <f t="shared" si="20"/>
        <v>3.3155372955944422</v>
      </c>
      <c r="CK15" s="272">
        <f t="shared" si="21"/>
        <v>3.2751336757138887</v>
      </c>
      <c r="CL15" s="272">
        <f t="shared" si="22"/>
        <v>3.3155372955944422</v>
      </c>
      <c r="CM15" s="272">
        <f t="shared" si="23"/>
        <v>3.1538110707105838</v>
      </c>
      <c r="CN15" s="272">
        <f t="shared" si="24"/>
        <v>3.3039279076024819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36.323084183839349</v>
      </c>
      <c r="AF16" s="261">
        <f t="shared" si="34"/>
        <v>26.062209908198504</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2.161806162391227</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f>[3]!mGetRate(BX$1,$B16,EOMONTH($B16,0)+1,"FLAT",E16,F16)</f>
        <v>30.718494623655911</v>
      </c>
      <c r="BY16" s="165">
        <f>[3]!mGetRate(BY$1,$B16,EOMONTH($B16,0)+1,"FLAT",G16,H16)</f>
        <v>33.4768817204301</v>
      </c>
      <c r="BZ16" s="165">
        <f>[3]!mGetRate(BZ$1,$B16,EOMONTH($B16,0)+1,"FLAT",I16,J16)</f>
        <v>28.205913978494628</v>
      </c>
      <c r="CA16" s="165"/>
      <c r="CB16" s="165">
        <f>[3]!mGetRate(CB$1,$B16,EOMONTH($B16,0)+1,"FLAT",Q16,R16)</f>
        <v>34.769032258064506</v>
      </c>
      <c r="CC16" s="165"/>
      <c r="CD16" s="165">
        <f>[3]!mGetRate(CD$1,$B16,EOMONTH($B16,0)+1,"FLAT",AE16,AF16)</f>
        <v>32.020136906957703</v>
      </c>
      <c r="CE16" s="165">
        <f>[3]!mGetRate(CE$1,$B16,EOMONTH($B16,0)+1,"FLAT",AA16,AB16)</f>
        <v>33.877096774193561</v>
      </c>
      <c r="CF16" s="165">
        <f>[3]!mGetRate(CF$1,$B16,EOMONTH($B16,0)+1,"FLAT",O16,P16)</f>
        <v>32.733118279569887</v>
      </c>
      <c r="CG16" s="170">
        <f t="shared" si="57"/>
        <v>2026</v>
      </c>
      <c r="CH16" s="272">
        <f t="shared" si="18"/>
        <v>3.4171683423020465</v>
      </c>
      <c r="CI16" s="272">
        <f t="shared" si="19"/>
        <v>3.1524386552718648</v>
      </c>
      <c r="CJ16" s="272">
        <f t="shared" si="20"/>
        <v>3.3792421781429169</v>
      </c>
      <c r="CK16" s="272">
        <f t="shared" si="21"/>
        <v>3.3380934365465982</v>
      </c>
      <c r="CL16" s="272">
        <f t="shared" si="22"/>
        <v>3.3792421781429169</v>
      </c>
      <c r="CM16" s="272">
        <f t="shared" si="23"/>
        <v>3.2220658635621313</v>
      </c>
      <c r="CN16" s="272">
        <f t="shared" si="24"/>
        <v>3.3666654721208285</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33.347348898388617</v>
      </c>
      <c r="AF17" s="261">
        <f t="shared" si="34"/>
        <v>27.037001265968048</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2.7027435537145124</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f>[3]!mGetRate(BX$1,$B17,EOMONTH($B17,0)+1,"FLAT",E17,F17)</f>
        <v>31.747888888888884</v>
      </c>
      <c r="BY17" s="165">
        <f>[3]!mGetRate(BY$1,$B17,EOMONTH($B17,0)+1,"FLAT",G17,H17)</f>
        <v>29.556444444444441</v>
      </c>
      <c r="BZ17" s="165">
        <f>[3]!mGetRate(BZ$1,$B17,EOMONTH($B17,0)+1,"FLAT",I17,J17)</f>
        <v>28.295888888888889</v>
      </c>
      <c r="CA17" s="165"/>
      <c r="CB17" s="165">
        <f>[3]!mGetRate(CB$1,$B17,EOMONTH($B17,0)+1,"FLAT",Q17,R17)</f>
        <v>27.627000000000006</v>
      </c>
      <c r="CC17" s="165"/>
      <c r="CD17" s="165">
        <f>[3]!mGetRate(CD$1,$B17,EOMONTH($B17,0)+1,"FLAT",AE17,AF17)</f>
        <v>30.402520003259017</v>
      </c>
      <c r="CE17" s="165">
        <f>[3]!mGetRate(CE$1,$B17,EOMONTH($B17,0)+1,"FLAT",AA17,AB17)</f>
        <v>30.464777777777776</v>
      </c>
      <c r="CF17" s="165">
        <f>[3]!mGetRate(CF$1,$B17,EOMONTH($B17,0)+1,"FLAT",O17,P17)</f>
        <v>27.876333333333335</v>
      </c>
      <c r="CG17" s="170">
        <f t="shared" si="57"/>
        <v>2027</v>
      </c>
      <c r="CH17" s="272">
        <f t="shared" si="18"/>
        <v>3.5190124046190316</v>
      </c>
      <c r="CI17" s="272">
        <f t="shared" si="19"/>
        <v>3.2526767329592148</v>
      </c>
      <c r="CJ17" s="272">
        <f t="shared" si="20"/>
        <v>3.480489043415854</v>
      </c>
      <c r="CK17" s="272">
        <f t="shared" si="21"/>
        <v>3.438156071742497</v>
      </c>
      <c r="CL17" s="272">
        <f t="shared" si="22"/>
        <v>3.480489043415854</v>
      </c>
      <c r="CM17" s="272">
        <f t="shared" si="23"/>
        <v>3.3241211251709299</v>
      </c>
      <c r="CN17" s="272">
        <f t="shared" si="24"/>
        <v>3.4669666601746889</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37.44636759311387</v>
      </c>
      <c r="AF18" s="261">
        <f t="shared" si="34"/>
        <v>33.082914940951021</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3.7634349214864833</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f>[3]!mGetRate(BX$1,$B18,EOMONTH($B18,0)+1,"FLAT",E18,F18)</f>
        <v>31.080860215053765</v>
      </c>
      <c r="BY18" s="165">
        <f>[3]!mGetRate(BY$1,$B18,EOMONTH($B18,0)+1,"FLAT",G18,H18)</f>
        <v>27.040645161290325</v>
      </c>
      <c r="BZ18" s="165">
        <f>[3]!mGetRate(BZ$1,$B18,EOMONTH($B18,0)+1,"FLAT",I18,J18)</f>
        <v>32.281505376344079</v>
      </c>
      <c r="CA18" s="165"/>
      <c r="CB18" s="165">
        <f>[3]!mGetRate(CB$1,$B18,EOMONTH($B18,0)+1,"FLAT",Q18,R18)</f>
        <v>24.805376344086021</v>
      </c>
      <c r="CC18" s="165"/>
      <c r="CD18" s="165">
        <f>[3]!mGetRate(CD$1,$B18,EOMONTH($B18,0)+1,"FLAT",AE18,AF18)</f>
        <v>35.616532609948798</v>
      </c>
      <c r="CE18" s="165">
        <f>[3]!mGetRate(CE$1,$B18,EOMONTH($B18,0)+1,"FLAT",AA18,AB18)</f>
        <v>26.25623655913979</v>
      </c>
      <c r="CF18" s="165">
        <f>[3]!mGetRate(CF$1,$B18,EOMONTH($B18,0)+1,"FLAT",O18,P18)</f>
        <v>26.521505376344091</v>
      </c>
      <c r="CG18" s="170">
        <f>+CG17+1</f>
        <v>2028</v>
      </c>
      <c r="CH18" s="272">
        <f t="shared" si="18"/>
        <v>3.787694198326276</v>
      </c>
      <c r="CI18" s="272">
        <f t="shared" si="19"/>
        <v>3.4960439006928126</v>
      </c>
      <c r="CJ18" s="272">
        <f t="shared" si="20"/>
        <v>3.7263070551712545</v>
      </c>
      <c r="CK18" s="272">
        <f t="shared" si="21"/>
        <v>3.6810988825500583</v>
      </c>
      <c r="CL18" s="272">
        <f t="shared" si="22"/>
        <v>3.7263070551712545</v>
      </c>
      <c r="CM18" s="272">
        <f t="shared" si="23"/>
        <v>3.5719002181371096</v>
      </c>
      <c r="CN18" s="272">
        <f t="shared" si="24"/>
        <v>3.710488453904357</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40.653166378190086</v>
      </c>
      <c r="AF19" s="261">
        <f t="shared" si="34"/>
        <v>31.030792911409844</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4.7767731241429212</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f>[3]!mGetRate(BX$1,$B19,EOMONTH($B19,0)+1,"FLAT",E19,F19)</f>
        <v>33.072929264909853</v>
      </c>
      <c r="BY19" s="165">
        <f>[3]!mGetRate(BY$1,$B19,EOMONTH($B19,0)+1,"FLAT",G19,H19)</f>
        <v>34.34219278779473</v>
      </c>
      <c r="BZ19" s="165">
        <f>[3]!mGetRate(BZ$1,$B19,EOMONTH($B19,0)+1,"FLAT",I19,J19)</f>
        <v>33.022934466019422</v>
      </c>
      <c r="CA19" s="165"/>
      <c r="CB19" s="165">
        <f>[3]!mGetRate(CB$1,$B19,EOMONTH($B19,0)+1,"FLAT",Q19,R19)</f>
        <v>31.136152912621355</v>
      </c>
      <c r="CC19" s="165"/>
      <c r="CD19" s="165">
        <f>[3]!mGetRate(CD$1,$B19,EOMONTH($B19,0)+1,"FLAT",AE19,AF19)</f>
        <v>36.369141575365596</v>
      </c>
      <c r="CE19" s="165">
        <f>[3]!mGetRate(CE$1,$B19,EOMONTH($B19,0)+1,"FLAT",AA19,AB19)</f>
        <v>34.877073509015254</v>
      </c>
      <c r="CF19" s="165">
        <f>[3]!mGetRate(CF$1,$B19,EOMONTH($B19,0)+1,"FLAT",O19,P19)</f>
        <v>33.685566920943131</v>
      </c>
      <c r="CG19" s="170">
        <f t="shared" si="57"/>
        <v>2029</v>
      </c>
      <c r="CH19" s="272">
        <f t="shared" si="18"/>
        <v>4.1263613945052491</v>
      </c>
      <c r="CI19" s="272">
        <f t="shared" si="19"/>
        <v>3.8452342069782333</v>
      </c>
      <c r="CJ19" s="272">
        <f t="shared" si="20"/>
        <v>4.0790371809486912</v>
      </c>
      <c r="CK19" s="272">
        <f t="shared" si="21"/>
        <v>4.0297033139378753</v>
      </c>
      <c r="CL19" s="272">
        <f t="shared" si="22"/>
        <v>4.0790371809486912</v>
      </c>
      <c r="CM19" s="272">
        <f t="shared" si="23"/>
        <v>3.9274208833514699</v>
      </c>
      <c r="CN19" s="272">
        <f t="shared" si="24"/>
        <v>4.0599236913840695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40.493511722218273</v>
      </c>
      <c r="AF20" s="261">
        <f t="shared" si="34"/>
        <v>36.968860969916634</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3.449315847438136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f>[3]!mGetRate(BX$1,$B20,EOMONTH($B20,0)+1,"FLAT",E20,F20)</f>
        <v>34.498924731182797</v>
      </c>
      <c r="BY20" s="165">
        <f>[3]!mGetRate(BY$1,$B20,EOMONTH($B20,0)+1,"FLAT",G20,H20)</f>
        <v>28.280322580645166</v>
      </c>
      <c r="BZ20" s="165">
        <f>[3]!mGetRate(BZ$1,$B20,EOMONTH($B20,0)+1,"FLAT",I20,J20)</f>
        <v>34.065913978494628</v>
      </c>
      <c r="CA20" s="165"/>
      <c r="CB20" s="165">
        <f>[3]!mGetRate(CB$1,$B20,EOMONTH($B20,0)+1,"FLAT",Q20,R20)</f>
        <v>29.041612903225808</v>
      </c>
      <c r="CC20" s="165"/>
      <c r="CD20" s="165">
        <f>[3]!mGetRate(CD$1,$B20,EOMONTH($B20,0)+1,"FLAT",AE20,AF20)</f>
        <v>38.86383449265945</v>
      </c>
      <c r="CE20" s="165">
        <f>[3]!mGetRate(CE$1,$B20,EOMONTH($B20,0)+1,"FLAT",AA20,AB20)</f>
        <v>29.595698924731185</v>
      </c>
      <c r="CF20" s="165">
        <f>[3]!mGetRate(CF$1,$B20,EOMONTH($B20,0)+1,"FLAT",O20,P20)</f>
        <v>31.023225806451613</v>
      </c>
      <c r="CG20" s="170">
        <f t="shared" si="57"/>
        <v>2030</v>
      </c>
      <c r="CH20" s="272">
        <f t="shared" si="18"/>
        <v>4.2716017472456258</v>
      </c>
      <c r="CI20" s="272">
        <f t="shared" si="19"/>
        <v>3.9985617482808511</v>
      </c>
      <c r="CJ20" s="272">
        <f t="shared" si="20"/>
        <v>4.2339279534741117</v>
      </c>
      <c r="CK20" s="272">
        <f t="shared" si="21"/>
        <v>4.1827824124822213</v>
      </c>
      <c r="CL20" s="272">
        <f t="shared" si="22"/>
        <v>4.2339279534741117</v>
      </c>
      <c r="CM20" s="272">
        <f t="shared" si="23"/>
        <v>4.0835280504130678</v>
      </c>
      <c r="CN20" s="272">
        <f t="shared" si="24"/>
        <v>4.2133675812961071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26.080597171892386</v>
      </c>
      <c r="AF21" s="261">
        <f t="shared" ref="AF21:AF35" si="59">($AE36/$I36)*$J21</f>
        <v>22.340100074911231</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2.6615843424811199</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f>[3]!mGetRate(BX$1,$B21,EOMONTH($B21,0)+1,"FLAT",E21,F21)</f>
        <v>24.306774193548399</v>
      </c>
      <c r="BY21" s="165">
        <f>[3]!mGetRate(BY$1,$B21,EOMONTH($B21,0)+1,"FLAT",G21,H21)</f>
        <v>19.577741935483868</v>
      </c>
      <c r="BZ21" s="165">
        <f>[3]!mGetRate(BZ$1,$B21,EOMONTH($B21,0)+1,"FLAT",I21,J21)</f>
        <v>23.239139784946232</v>
      </c>
      <c r="CA21" s="165"/>
      <c r="CB21" s="165">
        <f>[3]!mGetRate(CB$1,$B21,EOMONTH($B21,0)+1,"FLAT",Q21,R21)</f>
        <v>20.383118279569892</v>
      </c>
      <c r="CC21" s="165"/>
      <c r="CD21" s="165">
        <f>[3]!mGetRate(CD$1,$B21,EOMONTH($B21,0)+1,"FLAT",AE21,AF21)</f>
        <v>24.431560817309293</v>
      </c>
      <c r="CE21" s="165">
        <f>[3]!mGetRate(CE$1,$B21,EOMONTH($B21,0)+1,"FLAT",AA21,AB21)</f>
        <v>23.849569892473127</v>
      </c>
      <c r="CF21" s="165">
        <f>[3]!mGetRate(CF$1,$B21,EOMONTH($B21,0)+1,"FLAT",O21,P21)</f>
        <v>24.182795698924732</v>
      </c>
      <c r="CG21" s="170">
        <f t="shared" si="57"/>
        <v>2031</v>
      </c>
      <c r="CH21" s="272">
        <f t="shared" si="18"/>
        <v>4.3904236436855024</v>
      </c>
      <c r="CI21" s="272">
        <f t="shared" si="19"/>
        <v>4.1180220385338293</v>
      </c>
      <c r="CJ21" s="272">
        <f t="shared" si="20"/>
        <v>4.3545998641025205</v>
      </c>
      <c r="CK21" s="272">
        <f t="shared" si="21"/>
        <v>4.3020428887355067</v>
      </c>
      <c r="CL21" s="272">
        <f t="shared" si="22"/>
        <v>4.3545998641025205</v>
      </c>
      <c r="CM21" s="272">
        <f t="shared" si="23"/>
        <v>4.2051539979063657</v>
      </c>
      <c r="CN21" s="272">
        <f t="shared" si="24"/>
        <v>4.3329123190965717</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20.972543335907851</v>
      </c>
      <c r="AF22" s="261">
        <f t="shared" si="59"/>
        <v>16.89579662069135</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1.5953786141977262</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f>[3]!mGetRate(BX$1,$B22,EOMONTH($B22,0)+1,"FLAT",E22,F22)</f>
        <v>19.778275862068963</v>
      </c>
      <c r="BY22" s="165">
        <f>[3]!mGetRate(BY$1,$B22,EOMONTH($B22,0)+1,"FLAT",G22,H22)</f>
        <v>16.823103448275862</v>
      </c>
      <c r="BZ22" s="165">
        <f>[3]!mGetRate(BZ$1,$B22,EOMONTH($B22,0)+1,"FLAT",I22,J22)</f>
        <v>16.367011494252875</v>
      </c>
      <c r="CA22" s="165"/>
      <c r="CB22" s="165">
        <f>[3]!mGetRate(CB$1,$B22,EOMONTH($B22,0)+1,"FLAT",Q22,R22)</f>
        <v>15.866091954022988</v>
      </c>
      <c r="CC22" s="165"/>
      <c r="CD22" s="165">
        <f>[3]!mGetRate(CD$1,$B22,EOMONTH($B22,0)+1,"FLAT",AE22,AF22)</f>
        <v>19.238754502999683</v>
      </c>
      <c r="CE22" s="165">
        <f>[3]!mGetRate(CE$1,$B22,EOMONTH($B22,0)+1,"FLAT",AA22,AB22)</f>
        <v>22.393793103448278</v>
      </c>
      <c r="CF22" s="165">
        <f>[3]!mGetRate(CF$1,$B22,EOMONTH($B22,0)+1,"FLAT",O22,P22)</f>
        <v>19.471264367816087</v>
      </c>
      <c r="CG22" s="170">
        <f t="shared" si="57"/>
        <v>2032</v>
      </c>
      <c r="CH22" s="272">
        <f t="shared" si="18"/>
        <v>4.459309521685781</v>
      </c>
      <c r="CI22" s="272">
        <f t="shared" si="19"/>
        <v>4.1936354681304797</v>
      </c>
      <c r="CJ22" s="272">
        <f t="shared" si="20"/>
        <v>4.4309795367788389</v>
      </c>
      <c r="CK22" s="272">
        <f t="shared" si="21"/>
        <v>4.3775291894993815</v>
      </c>
      <c r="CL22" s="272">
        <f t="shared" si="22"/>
        <v>4.4309795367788389</v>
      </c>
      <c r="CM22" s="272">
        <f t="shared" si="23"/>
        <v>4.282138199086817</v>
      </c>
      <c r="CN22" s="272">
        <f t="shared" si="24"/>
        <v>4.4085784923862326</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30.554645013490283</v>
      </c>
      <c r="AF23" s="261">
        <f t="shared" si="59"/>
        <v>26.710602925491454</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1.4140598481734208</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f>[3]!mGetRate(BX$1,$B23,EOMONTH($B23,0)+1,"FLAT",E23,F23)</f>
        <v>23.896925450546568</v>
      </c>
      <c r="BY23" s="165">
        <f>[3]!mGetRate(BY$1,$B23,EOMONTH($B23,0)+1,"FLAT",G23,H23)</f>
        <v>22.400940156911666</v>
      </c>
      <c r="BZ23" s="165">
        <f>[3]!mGetRate(BZ$1,$B23,EOMONTH($B23,0)+1,"FLAT",I23,J23)</f>
        <v>22.769593933624396</v>
      </c>
      <c r="CA23" s="165"/>
      <c r="CB23" s="165">
        <f>[3]!mGetRate(CB$1,$B23,EOMONTH($B23,0)+1,"FLAT",Q23,R23)</f>
        <v>21.548358336342453</v>
      </c>
      <c r="CC23" s="165"/>
      <c r="CD23" s="165">
        <f>[3]!mGetRate(CD$1,$B23,EOMONTH($B23,0)+1,"FLAT",AE23,AF23)</f>
        <v>28.862852600602508</v>
      </c>
      <c r="CE23" s="165">
        <f>[3]!mGetRate(CE$1,$B23,EOMONTH($B23,0)+1,"FLAT",AA23,AB23)</f>
        <v>23.830672947510095</v>
      </c>
      <c r="CF23" s="165">
        <f>[3]!mGetRate(CF$1,$B23,EOMONTH($B23,0)+1,"FLAT",O23,P23)</f>
        <v>24.725946229852603</v>
      </c>
      <c r="CG23" s="170">
        <f t="shared" si="57"/>
        <v>2033</v>
      </c>
      <c r="CH23" s="272">
        <f t="shared" si="18"/>
        <v>4.7193650552123509</v>
      </c>
      <c r="CI23" s="272">
        <f t="shared" si="19"/>
        <v>4.4417221920546845</v>
      </c>
      <c r="CJ23" s="272">
        <f t="shared" si="20"/>
        <v>4.681573604475231</v>
      </c>
      <c r="CK23" s="272">
        <f t="shared" si="21"/>
        <v>4.625192193292774</v>
      </c>
      <c r="CL23" s="272">
        <f t="shared" si="22"/>
        <v>4.681573604475231</v>
      </c>
      <c r="CM23" s="272">
        <f t="shared" si="23"/>
        <v>4.5347224075622181</v>
      </c>
      <c r="CN23" s="272">
        <f t="shared" si="24"/>
        <v>4.6568317730459059</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22.256203913629243</v>
      </c>
      <c r="AF24" s="261">
        <f t="shared" si="59"/>
        <v>21.889233132439887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1.1991868726620791</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f>[3]!mGetRate(BX$1,$B24,EOMONTH($B24,0)+1,"FLAT",E24,F24)</f>
        <v>19.335888888888888</v>
      </c>
      <c r="BY24" s="165">
        <f>[3]!mGetRate(BY$1,$B24,EOMONTH($B24,0)+1,"FLAT",G24,H24)</f>
        <v>17.125000000000004</v>
      </c>
      <c r="BZ24" s="165">
        <f>[3]!mGetRate(BZ$1,$B24,EOMONTH($B24,0)+1,"FLAT",I24,J24)</f>
        <v>18.27877777777778</v>
      </c>
      <c r="CA24" s="165"/>
      <c r="CB24" s="165">
        <f>[3]!mGetRate(CB$1,$B24,EOMONTH($B24,0)+1,"FLAT",Q24,R24)</f>
        <v>15.961000000000002</v>
      </c>
      <c r="CC24" s="165"/>
      <c r="CD24" s="165">
        <f>[3]!mGetRate(CD$1,$B24,EOMONTH($B24,0)+1,"FLAT",AE24,AF24)</f>
        <v>22.101260694904845</v>
      </c>
      <c r="CE24" s="165">
        <f>[3]!mGetRate(CE$1,$B24,EOMONTH($B24,0)+1,"FLAT",AA24,AB24)</f>
        <v>19.51166666666667</v>
      </c>
      <c r="CF24" s="165">
        <f>[3]!mGetRate(CF$1,$B24,EOMONTH($B24,0)+1,"FLAT",O24,P24)</f>
        <v>18.783333333333331</v>
      </c>
      <c r="CG24" s="170">
        <f t="shared" si="57"/>
        <v>2034</v>
      </c>
      <c r="CH24" s="272">
        <f t="shared" si="18"/>
        <v>4.7804516330539881</v>
      </c>
      <c r="CI24" s="272">
        <f t="shared" si="19"/>
        <v>4.5009981285688996</v>
      </c>
      <c r="CJ24" s="272">
        <f t="shared" si="20"/>
        <v>4.7414667440660265</v>
      </c>
      <c r="CK24" s="272">
        <f t="shared" si="21"/>
        <v>4.6843847950731332</v>
      </c>
      <c r="CL24" s="272">
        <f t="shared" si="22"/>
        <v>4.7414667440660265</v>
      </c>
      <c r="CM24" s="272">
        <f t="shared" si="23"/>
        <v>4.595072938494515</v>
      </c>
      <c r="CN24" s="272">
        <f t="shared" si="24"/>
        <v>4.7161654116187242</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13.177417643368317</v>
      </c>
      <c r="AF25" s="261">
        <f t="shared" si="59"/>
        <v>6.374171542104401</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f>[3]!mGetRate(BX$1,$B25,EOMONTH($B25,0)+1,"FLAT",E25,F25)</f>
        <v>13.308494623655914</v>
      </c>
      <c r="BY25" s="165">
        <f>[3]!mGetRate(BY$1,$B25,EOMONTH($B25,0)+1,"FLAT",G25,H25)</f>
        <v>14.530537634408603</v>
      </c>
      <c r="BZ25" s="165">
        <f>[3]!mGetRate(BZ$1,$B25,EOMONTH($B25,0)+1,"FLAT",I25,J25)</f>
        <v>8.8126881720430106</v>
      </c>
      <c r="CA25" s="165"/>
      <c r="CB25" s="165">
        <f>[3]!mGetRate(CB$1,$B25,EOMONTH($B25,0)+1,"FLAT",Q25,R25)</f>
        <v>13.166236559139787</v>
      </c>
      <c r="CC25" s="165"/>
      <c r="CD25" s="165">
        <f>[3]!mGetRate(CD$1,$B25,EOMONTH($B25,0)+1,"FLAT",AE25,AF25)</f>
        <v>10.031830736332312</v>
      </c>
      <c r="CE25" s="165">
        <f>[3]!mGetRate(CE$1,$B25,EOMONTH($B25,0)+1,"FLAT",AA25,AB25)</f>
        <v>16.143548387096775</v>
      </c>
      <c r="CF25" s="165">
        <f>[3]!mGetRate(CF$1,$B25,EOMONTH($B25,0)+1,"FLAT",O25,P25)</f>
        <v>13.494623655913978</v>
      </c>
      <c r="CG25" s="170">
        <f t="shared" si="57"/>
        <v>2035</v>
      </c>
      <c r="CH25" s="272">
        <f t="shared" si="18"/>
        <v>4.8417634171602195</v>
      </c>
      <c r="CI25" s="272">
        <f t="shared" si="19"/>
        <v>4.5764382524471747</v>
      </c>
      <c r="CJ25" s="272">
        <f t="shared" si="20"/>
        <v>4.8176627960626579</v>
      </c>
      <c r="CK25" s="272">
        <f t="shared" si="21"/>
        <v>4.759689622869562</v>
      </c>
      <c r="CL25" s="272">
        <f t="shared" si="22"/>
        <v>4.8176627960626579</v>
      </c>
      <c r="CM25" s="272">
        <f t="shared" si="23"/>
        <v>4.6718806921528779</v>
      </c>
      <c r="CN25" s="272">
        <f t="shared" si="24"/>
        <v>4.7916496625485046</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12.431076719191243</v>
      </c>
      <c r="AF26" s="261">
        <f t="shared" si="59"/>
        <v>-2.8386295989135006</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1.1531175829387372</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f>[3]!mGetRate(BX$1,$B26,EOMONTH($B26,0)+1,"FLAT",E26,F26)</f>
        <v>9.5588888888888874</v>
      </c>
      <c r="BY26" s="165">
        <f>[3]!mGetRate(BY$1,$B26,EOMONTH($B26,0)+1,"FLAT",G26,H26)</f>
        <v>21.900888888888886</v>
      </c>
      <c r="BZ26" s="165">
        <f>[3]!mGetRate(BZ$1,$B26,EOMONTH($B26,0)+1,"FLAT",I26,J26)</f>
        <v>4.989333333333331</v>
      </c>
      <c r="CA26" s="165"/>
      <c r="CB26" s="165">
        <f>[3]!mGetRate(CB$1,$B26,EOMONTH($B26,0)+1,"FLAT",Q26,R26)</f>
        <v>22.65988888888889</v>
      </c>
      <c r="CC26" s="165"/>
      <c r="CD26" s="165">
        <f>[3]!mGetRate(CD$1,$B26,EOMONTH($B26,0)+1,"FLAT",AE26,AF26)</f>
        <v>5.9838673848803507</v>
      </c>
      <c r="CE26" s="165">
        <f>[3]!mGetRate(CE$1,$B26,EOMONTH($B26,0)+1,"FLAT",AA26,AB26)</f>
        <v>24.042000000000002</v>
      </c>
      <c r="CF26" s="165">
        <f>[3]!mGetRate(CF$1,$B26,EOMONTH($B26,0)+1,"FLAT",O26,P26)</f>
        <v>20.052444444444443</v>
      </c>
      <c r="CG26" s="170">
        <f t="shared" si="57"/>
        <v>2036</v>
      </c>
      <c r="CH26" s="272">
        <f t="shared" si="18"/>
        <v>4.9485023016199774</v>
      </c>
      <c r="CI26" s="272">
        <f t="shared" si="19"/>
        <v>4.690247225673903</v>
      </c>
      <c r="CJ26" s="272">
        <f t="shared" si="20"/>
        <v>4.9326182915341583</v>
      </c>
      <c r="CK26" s="272">
        <f t="shared" si="21"/>
        <v>4.8733005457966074</v>
      </c>
      <c r="CL26" s="272">
        <f t="shared" si="22"/>
        <v>4.9326182915341583</v>
      </c>
      <c r="CM26" s="272">
        <f t="shared" si="23"/>
        <v>4.787752871708336</v>
      </c>
      <c r="CN26" s="272">
        <f t="shared" si="24"/>
        <v>4.905531414467645</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22.390807870471512</v>
      </c>
      <c r="AF27" s="261">
        <f t="shared" si="59"/>
        <v>8.6860143080561603</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1.2926016973873393</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f>[3]!mGetRate(BX$1,$B27,EOMONTH($B27,0)+1,"FLAT",E27,F27)</f>
        <v>19.817096774193551</v>
      </c>
      <c r="BY27" s="165">
        <f>[3]!mGetRate(BY$1,$B27,EOMONTH($B27,0)+1,"FLAT",G27,H27)</f>
        <v>33.376344086021511</v>
      </c>
      <c r="BZ27" s="165">
        <f>[3]!mGetRate(BZ$1,$B27,EOMONTH($B27,0)+1,"FLAT",I27,J27)</f>
        <v>14.09408602150538</v>
      </c>
      <c r="CA27" s="165" t="str">
        <f>IF(ValuationDate&gt;$D27,"",[3]!mGetRate(CA$1,$B27,EOMONTH($B27,0)+1,"FLAT",M27,N27))</f>
        <v/>
      </c>
      <c r="CB27" s="165">
        <f>[3]!mGetRate(CB$1,$B27,EOMONTH($B27,0)+1,"FLAT",Q27,R27)</f>
        <v>36.793118279569903</v>
      </c>
      <c r="CC27" s="165" t="str">
        <f>IF(ValuationDate&gt;$D27,"",[3]!mGetRate(CC$1,$B27,EOMONTH($B27,0)+1,"FLAT",K27,L27))</f>
        <v/>
      </c>
      <c r="CD27" s="165">
        <f>[3]!mGetRate(CD$1,$B27,EOMONTH($B27,0)+1,"FLAT",AE27,AF27)</f>
        <v>16.34890963327765</v>
      </c>
      <c r="CE27" s="165">
        <f>[3]!mGetRate(CE$1,$B27,EOMONTH($B27,0)+1,"FLAT",AA27,AB27)</f>
        <v>36.447096774193547</v>
      </c>
      <c r="CF27" s="165">
        <f>[3]!mGetRate(CF$1,$B27,EOMONTH($B27,0)+1,"FLAT",O27,P27)</f>
        <v>33.007311827956983</v>
      </c>
      <c r="CG27" s="170">
        <f t="shared" si="57"/>
        <v>2037</v>
      </c>
      <c r="CH27" s="272">
        <f t="shared" si="18"/>
        <v>5.0320277654770145</v>
      </c>
      <c r="CI27" s="272">
        <f t="shared" si="19"/>
        <v>4.7872535396710036</v>
      </c>
      <c r="CJ27" s="272">
        <f t="shared" si="20"/>
        <v>5.030624560026844</v>
      </c>
      <c r="CK27" s="272">
        <f t="shared" si="21"/>
        <v>4.9701604877282239</v>
      </c>
      <c r="CL27" s="272">
        <f t="shared" si="22"/>
        <v>5.030624560026844</v>
      </c>
      <c r="CM27" s="272">
        <f t="shared" si="23"/>
        <v>4.8865177820207455</v>
      </c>
      <c r="CN27" s="272">
        <f t="shared" si="24"/>
        <v>5.0026221901887533</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43.011160556823896</v>
      </c>
      <c r="AF28" s="261">
        <f t="shared" si="59"/>
        <v>21.167567806458798</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2.381314935496857</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f>[3]!mGetRate(BX$1,$B28,EOMONTH($B28,0)+1,"FLAT",E28,F28)</f>
        <v>57.930322580645161</v>
      </c>
      <c r="BY28" s="165">
        <f>[3]!mGetRate(BY$1,$B28,EOMONTH($B28,0)+1,"FLAT",G28,H28)</f>
        <v>142.13075268817204</v>
      </c>
      <c r="BZ28" s="165">
        <f>[3]!mGetRate(BZ$1,$B28,EOMONTH($B28,0)+1,"FLAT",I28,J28)</f>
        <v>29.404838709677414</v>
      </c>
      <c r="CA28" s="165" t="str">
        <f>IF(ValuationDate&gt;$D28,"",[3]!mGetRate(CA$1,$B28,EOMONTH($B28,0)+1,"FLAT",M28,N28))</f>
        <v/>
      </c>
      <c r="CB28" s="165">
        <f>[3]!mGetRate(CB$1,$B28,EOMONTH($B28,0)+1,"FLAT",Q28,R28)</f>
        <v>135.42043010752687</v>
      </c>
      <c r="CC28" s="165" t="str">
        <f>IF(ValuationDate&gt;$D28,"",[3]!mGetRate(CC$1,$B28,EOMONTH($B28,0)+1,"FLAT",K28,L28))</f>
        <v/>
      </c>
      <c r="CD28" s="165">
        <f>[3]!mGetRate(CD$1,$B28,EOMONTH($B28,0)+1,"FLAT",AE28,AF28)</f>
        <v>33.381189559351107</v>
      </c>
      <c r="CE28" s="165">
        <f>[3]!mGetRate(CE$1,$B28,EOMONTH($B28,0)+1,"FLAT",AA28,AB28)</f>
        <v>137.65161290322578</v>
      </c>
      <c r="CF28" s="165">
        <f>[3]!mGetRate(CF$1,$B28,EOMONTH($B28,0)+1,"FLAT",O28,P28)</f>
        <v>93.520215053763451</v>
      </c>
      <c r="CG28" s="170">
        <f t="shared" si="57"/>
        <v>2038</v>
      </c>
      <c r="CH28" s="272">
        <f t="shared" si="18"/>
        <v>5.2127109046452693</v>
      </c>
      <c r="CI28" s="272">
        <f t="shared" si="19"/>
        <v>4.9673350480946441</v>
      </c>
      <c r="CJ28" s="272">
        <f t="shared" si="20"/>
        <v>5.2125316818155811</v>
      </c>
      <c r="CK28" s="272">
        <f t="shared" si="21"/>
        <v>5.1499399398427537</v>
      </c>
      <c r="CL28" s="272">
        <f t="shared" si="22"/>
        <v>5.2125316818155811</v>
      </c>
      <c r="CM28" s="272">
        <f t="shared" si="23"/>
        <v>5.0698639302819384</v>
      </c>
      <c r="CN28" s="272">
        <f t="shared" si="24"/>
        <v>5.1828300674233239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41.93836519626668</v>
      </c>
      <c r="AF29" s="261">
        <f t="shared" si="59"/>
        <v>25.958445254468195</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2.6737698870511517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f>[3]!mGetRate(BX$1,$B29,EOMONTH($B29,0)+1,"FLAT",E29,F29)</f>
        <v>39.806444444444438</v>
      </c>
      <c r="BY29" s="165">
        <f>[3]!mGetRate(BY$1,$B29,EOMONTH($B29,0)+1,"FLAT",G29,H29)</f>
        <v>63.951888888888888</v>
      </c>
      <c r="BZ29" s="165">
        <f>[3]!mGetRate(BZ$1,$B29,EOMONTH($B29,0)+1,"FLAT",I29,J29)</f>
        <v>32.422333333333327</v>
      </c>
      <c r="CA29" s="165" t="str">
        <f>IF(ValuationDate&gt;$D29,"",[3]!mGetRate(CA$1,$B29,EOMONTH($B29,0)+1,"FLAT",M29,N29))</f>
        <v/>
      </c>
      <c r="CB29" s="165">
        <f>[3]!mGetRate(CB$1,$B29,EOMONTH($B29,0)+1,"FLAT",Q29,R29)</f>
        <v>60.184333333333335</v>
      </c>
      <c r="CC29" s="165" t="str">
        <f>IF(ValuationDate&gt;$D29,"",[3]!mGetRate(CC$1,$B29,EOMONTH($B29,0)+1,"FLAT",K29,L29))</f>
        <v/>
      </c>
      <c r="CD29" s="165">
        <f>[3]!mGetRate(CD$1,$B29,EOMONTH($B29,0)+1,"FLAT",AE29,AF29)</f>
        <v>34.836178555467356</v>
      </c>
      <c r="CE29" s="165">
        <f>[3]!mGetRate(CE$1,$B29,EOMONTH($B29,0)+1,"FLAT",AA29,AB29)</f>
        <v>63.763111111111108</v>
      </c>
      <c r="CF29" s="165">
        <f>[3]!mGetRate(CF$1,$B29,EOMONTH($B29,0)+1,"FLAT",O29,P29)</f>
        <v>55.540000000000006</v>
      </c>
      <c r="CG29" s="170">
        <f t="shared" si="57"/>
        <v>2039</v>
      </c>
      <c r="CH29" s="272">
        <f t="shared" si="18"/>
        <v>5.507590633773785</v>
      </c>
      <c r="CI29" s="272">
        <f t="shared" si="19"/>
        <v>5.2608800338046322</v>
      </c>
      <c r="CJ29" s="272">
        <f t="shared" si="20"/>
        <v>5.5090526583831272</v>
      </c>
      <c r="CK29" s="272">
        <f t="shared" si="21"/>
        <v>5.4429926701788993</v>
      </c>
      <c r="CL29" s="272">
        <f t="shared" si="22"/>
        <v>5.5090526583831272</v>
      </c>
      <c r="CM29" s="272">
        <f t="shared" si="23"/>
        <v>5.368730498773254</v>
      </c>
      <c r="CN29" s="272">
        <f t="shared" si="24"/>
        <v>5.4765811894036638</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36.992784275839853</v>
      </c>
      <c r="AF30" s="261">
        <f t="shared" si="59"/>
        <v>30.045415516270481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3.7243811569686023</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f>[3]!mGetRate(BX$1,$B30,EOMONTH($B30,0)+1,"FLAT",E30,F30)</f>
        <v>33.103225806451618</v>
      </c>
      <c r="BY30" s="165">
        <f>[3]!mGetRate(BY$1,$B30,EOMONTH($B30,0)+1,"FLAT",G30,H30)</f>
        <v>40.453333333333333</v>
      </c>
      <c r="BZ30" s="165">
        <f>[3]!mGetRate(BZ$1,$B30,EOMONTH($B30,0)+1,"FLAT",I30,J30)</f>
        <v>30.888279569892468</v>
      </c>
      <c r="CA30" s="165" t="str">
        <f>IF(ValuationDate&gt;$D30,"",[3]!mGetRate(CA$1,$B30,EOMONTH($B30,0)+1,"FLAT",M30,N30))</f>
        <v/>
      </c>
      <c r="CB30" s="165">
        <f>[3]!mGetRate(CB$1,$B30,EOMONTH($B30,0)+1,"FLAT",Q30,R30)</f>
        <v>37.038602150537621</v>
      </c>
      <c r="CC30" s="165" t="str">
        <f>IF(ValuationDate&gt;$D30,"",[3]!mGetRate(CC$1,$B30,EOMONTH($B30,0)+1,"FLAT",K30,L30))</f>
        <v/>
      </c>
      <c r="CD30" s="165">
        <f>[3]!mGetRate(CD$1,$B30,EOMONTH($B30,0)+1,"FLAT",AE30,AF30)</f>
        <v>34.079371570213986</v>
      </c>
      <c r="CE30" s="165">
        <f>[3]!mGetRate(CE$1,$B30,EOMONTH($B30,0)+1,"FLAT",AA30,AB30)</f>
        <v>37.925268817204291</v>
      </c>
      <c r="CF30" s="165">
        <f>[3]!mGetRate(CF$1,$B30,EOMONTH($B30,0)+1,"FLAT",O30,P30)</f>
        <v>35.51806451612903</v>
      </c>
      <c r="CG30" s="170">
        <f t="shared" si="57"/>
        <v>2040</v>
      </c>
      <c r="CH30" s="272">
        <f t="shared" si="18"/>
        <v>5.8421867744909308</v>
      </c>
      <c r="CI30" s="272">
        <f t="shared" si="19"/>
        <v>5.5994861513736787</v>
      </c>
      <c r="CJ30" s="272">
        <f t="shared" si="20"/>
        <v>5.8510838093579869</v>
      </c>
      <c r="CK30" s="272">
        <f t="shared" si="21"/>
        <v>5.7810232669126309</v>
      </c>
      <c r="CL30" s="272">
        <f t="shared" si="22"/>
        <v>5.8510838093579869</v>
      </c>
      <c r="CM30" s="272">
        <f t="shared" si="23"/>
        <v>5.7134750979128475</v>
      </c>
      <c r="CN30" s="272">
        <f t="shared" si="24"/>
        <v>5.8154174519834179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29.330247933738409</v>
      </c>
      <c r="AF31" s="261">
        <f t="shared" si="59"/>
        <v>25.566846698679761</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3.7845573922024451</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f>[3]!mGetRate(BX$1,$B31,EOMONTH($B31,0)+1,"FLAT",E31,F31)</f>
        <v>28.284393368998082</v>
      </c>
      <c r="BY31" s="165">
        <f>[3]!mGetRate(BY$1,$B31,EOMONTH($B31,0)+1,"FLAT",G31,H31)</f>
        <v>27.814663826695721</v>
      </c>
      <c r="BZ31" s="165">
        <f>[3]!mGetRate(BZ$1,$B31,EOMONTH($B31,0)+1,"FLAT",I31,J31)</f>
        <v>25.034472293771881</v>
      </c>
      <c r="CA31" s="165" t="str">
        <f>IF(ValuationDate&gt;$D31,"",[3]!mGetRate(CA$1,$B31,EOMONTH($B31,0)+1,"FLAT",M31,N31))</f>
        <v/>
      </c>
      <c r="CB31" s="165">
        <f>[3]!mGetRate(CB$1,$B31,EOMONTH($B31,0)+1,"FLAT",Q31,R31)</f>
        <v>26.24937718776831</v>
      </c>
      <c r="CC31" s="165" t="str">
        <f>IF(ValuationDate&gt;$D31,"",[3]!mGetRate(CC$1,$B31,EOMONTH($B31,0)+1,"FLAT",K31,L31))</f>
        <v/>
      </c>
      <c r="CD31" s="165">
        <f>[3]!mGetRate(CD$1,$B31,EOMONTH($B31,0)+1,"FLAT",AE31,AF31)</f>
        <v>27.571210185867724</v>
      </c>
      <c r="CE31" s="165">
        <f>[3]!mGetRate(CE$1,$B31,EOMONTH($B31,0)+1,"FLAT",AA31,AB31)</f>
        <v>30.18542896770359</v>
      </c>
      <c r="CF31" s="165">
        <f>[3]!mGetRate(CF$1,$B31,EOMONTH($B31,0)+1,"FLAT",O31,P31)</f>
        <v>28.558677101908728</v>
      </c>
      <c r="CG31" s="170">
        <f t="shared" si="57"/>
        <v>2041</v>
      </c>
      <c r="CH31" s="272">
        <f t="shared" si="18"/>
        <v>6.1659315563484007</v>
      </c>
      <c r="CI31" s="272">
        <f t="shared" si="19"/>
        <v>5.9233367610827869</v>
      </c>
      <c r="CJ31" s="272">
        <f t="shared" si="20"/>
        <v>6.1782098610002896</v>
      </c>
      <c r="CK31" s="272">
        <f t="shared" si="21"/>
        <v>6.1043231012365666</v>
      </c>
      <c r="CL31" s="272">
        <f t="shared" si="22"/>
        <v>6.1782098610002896</v>
      </c>
      <c r="CM31" s="272">
        <f t="shared" si="23"/>
        <v>6.0431966913288733</v>
      </c>
      <c r="CN31" s="272">
        <f t="shared" si="24"/>
        <v>6.139487789492331</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34.82508773710456</v>
      </c>
      <c r="AF32" s="261">
        <f t="shared" si="59"/>
        <v>29.311576861112513</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3.4166390331615757</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f>[3]!mGetRate(BX$1,$B32,EOMONTH($B32,0)+1,"FLAT",E32,F32)</f>
        <v>29.671935483870964</v>
      </c>
      <c r="BY32" s="165">
        <f>[3]!mGetRate(BY$1,$B32,EOMONTH($B32,0)+1,"FLAT",G32,H32)</f>
        <v>27.733548387096778</v>
      </c>
      <c r="BZ32" s="165">
        <f>[3]!mGetRate(BZ$1,$B32,EOMONTH($B32,0)+1,"FLAT",I32,J32)</f>
        <v>28.395161290322587</v>
      </c>
      <c r="CA32" s="165" t="str">
        <f>IF(ValuationDate&gt;$D32,"",[3]!mGetRate(CA$1,$B32,EOMONTH($B32,0)+1,"FLAT",M32,N32))</f>
        <v/>
      </c>
      <c r="CB32" s="165">
        <f>[3]!mGetRate(CB$1,$B32,EOMONTH($B32,0)+1,"FLAT",Q32,R32)</f>
        <v>26.013118279569895</v>
      </c>
      <c r="CC32" s="165" t="str">
        <f>IF(ValuationDate&gt;$D32,"",[3]!mGetRate(CC$1,$B32,EOMONTH($B32,0)+1,"FLAT",K32,L32))</f>
        <v/>
      </c>
      <c r="CD32" s="165">
        <f>[3]!mGetRate(CD$1,$B32,EOMONTH($B32,0)+1,"FLAT",AE32,AF32)</f>
        <v>32.394400146613442</v>
      </c>
      <c r="CE32" s="165">
        <f>[3]!mGetRate(CE$1,$B32,EOMONTH($B32,0)+1,"FLAT",AA32,AB32)</f>
        <v>29.055268817204304</v>
      </c>
      <c r="CF32" s="165">
        <f>[3]!mGetRate(CF$1,$B32,EOMONTH($B32,0)+1,"FLAT",O32,P32)</f>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29.469254307666237</v>
      </c>
      <c r="AF33" s="261">
        <f t="shared" si="59"/>
        <v>26.046403969291749</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2.6738571457857492</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f>[3]!mGetRate(BX$1,$B33,EOMONTH($B33,0)+1,"FLAT",E33,F33)</f>
        <v>24.538064516129037</v>
      </c>
      <c r="BY33" s="165">
        <f>[3]!mGetRate(BY$1,$B33,EOMONTH($B33,0)+1,"FLAT",G33,H33)</f>
        <v>24.96956989247311</v>
      </c>
      <c r="BZ33" s="165">
        <f>[3]!mGetRate(BZ$1,$B33,EOMONTH($B33,0)+1,"FLAT",I33,J33)</f>
        <v>22.349247311827959</v>
      </c>
      <c r="CA33" s="165" t="str">
        <f>IF(ValuationDate&gt;$D33,"",[3]!mGetRate(CA$1,$B33,EOMONTH($B33,0)+1,"FLAT",M33,N33))</f>
        <v/>
      </c>
      <c r="CB33" s="165">
        <f>[3]!mGetRate(CB$1,$B33,EOMONTH($B33,0)+1,"FLAT",Q33,R33)</f>
        <v>23.603763440860206</v>
      </c>
      <c r="CC33" s="165" t="str">
        <f>IF(ValuationDate&gt;$D33,"",[3]!mGetRate(CC$1,$B33,EOMONTH($B33,0)+1,"FLAT",K33,L33))</f>
        <v/>
      </c>
      <c r="CD33" s="165">
        <f>[3]!mGetRate(CD$1,$B33,EOMONTH($B33,0)+1,"FLAT",AE33,AF33)</f>
        <v>27.88664608669739</v>
      </c>
      <c r="CE33" s="165">
        <f>[3]!mGetRate(CE$1,$B33,EOMONTH($B33,0)+1,"FLAT",AA33,AB33)</f>
        <v>25.374623655913975</v>
      </c>
      <c r="CF33" s="165">
        <f>[3]!mGetRate(CF$1,$B33,EOMONTH($B33,0)+1,"FLAT",O33,P33)</f>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69.564288618932864</v>
      </c>
      <c r="AF34" s="261">
        <f t="shared" si="59"/>
        <v>48.73040915264442</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4.5898120055731519</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f>[3]!mGetRate(BX$1,$B34,EOMONTH($B34,0)+1,"FLAT",E34,F34)</f>
        <v>41.217142857142861</v>
      </c>
      <c r="BY34" s="165">
        <f>[3]!mGetRate(BY$1,$B34,EOMONTH($B34,0)+1,"FLAT",G34,H34)</f>
        <v>69.547499999999999</v>
      </c>
      <c r="BZ34" s="165">
        <f>[3]!mGetRate(BZ$1,$B34,EOMONTH($B34,0)+1,"FLAT",I34,J34)</f>
        <v>44.85857142857143</v>
      </c>
      <c r="CA34" s="165" t="str">
        <f>IF(ValuationDate&gt;$D34,"",[3]!mGetRate(CA$1,$B34,EOMONTH($B34,0)+1,"FLAT",M34,N34))</f>
        <v/>
      </c>
      <c r="CB34" s="165">
        <f>[3]!mGetRate(CB$1,$B34,EOMONTH($B34,0)+1,"FLAT",Q34,R34)</f>
        <v>78.663571428571444</v>
      </c>
      <c r="CC34" s="165" t="str">
        <f>IF(ValuationDate&gt;$D34,"",[3]!mGetRate(CC$1,$B34,EOMONTH($B34,0)+1,"FLAT",K34,L34))</f>
        <v/>
      </c>
      <c r="CD34" s="165">
        <f>[3]!mGetRate(CD$1,$B34,EOMONTH($B34,0)+1,"FLAT",AE34,AF34)</f>
        <v>60.635483133380674</v>
      </c>
      <c r="CE34" s="165">
        <f>[3]!mGetRate(CE$1,$B34,EOMONTH($B34,0)+1,"FLAT",AA34,AB34)</f>
        <v>79.623690476190475</v>
      </c>
      <c r="CF34" s="165">
        <f>[3]!mGetRate(CF$1,$B34,EOMONTH($B34,0)+1,"FLAT",O34,P34)</f>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35.045985450305217</v>
      </c>
      <c r="AF35" s="261">
        <f t="shared" si="59"/>
        <v>32.350031997854359</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2.391841951802109</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f>[3]!mGetRate(BX$1,$B35,EOMONTH($B35,0)+1,"FLAT",E35,F35)</f>
        <v>27.857140145632751</v>
      </c>
      <c r="BY35" s="165">
        <f>[3]!mGetRate(BY$1,$B35,EOMONTH($B35,0)+1,"FLAT",G35,H35)</f>
        <v>24.552195534389345</v>
      </c>
      <c r="BZ35" s="165">
        <f>[3]!mGetRate(BZ$1,$B35,EOMONTH($B35,0)+1,"FLAT",I35,J35)</f>
        <v>26.738542637264032</v>
      </c>
      <c r="CA35" s="165" t="str">
        <f>IF(ValuationDate&gt;$D35,"",[3]!mGetRate(CA$1,$B35,EOMONTH($B35,0)+1,"FLAT",M35,N35))</f>
        <v/>
      </c>
      <c r="CB35" s="165">
        <f>[3]!mGetRate(CB$1,$B35,EOMONTH($B35,0)+1,"FLAT",Q35,R35)</f>
        <v>22.940134244400735</v>
      </c>
      <c r="CC35" s="165" t="str">
        <f>IF(ValuationDate&gt;$D35,"",[3]!mGetRate(CC$1,$B35,EOMONTH($B35,0)+1,"FLAT",K35,L35))</f>
        <v/>
      </c>
      <c r="CD35" s="165">
        <f>[3]!mGetRate(CD$1,$B35,EOMONTH($B35,0)+1,"FLAT",AE35,AF35)</f>
        <v>33.917531178821747</v>
      </c>
      <c r="CE35" s="165">
        <f>[3]!mGetRate(CE$1,$B35,EOMONTH($B35,0)+1,"FLAT",AA35,AB35)</f>
        <v>26.963594575007768</v>
      </c>
      <c r="CF35" s="165">
        <f>[3]!mGetRate(CF$1,$B35,EOMONTH($B35,0)+1,"FLAT",O35,P35)</f>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28.07837</v>
      </c>
      <c r="F36" s="326">
        <v>22.229420000000001</v>
      </c>
      <c r="G36" s="327">
        <v>24.438669999999998</v>
      </c>
      <c r="H36" s="328">
        <v>22.96818</v>
      </c>
      <c r="I36" s="325">
        <v>21.66499</v>
      </c>
      <c r="J36" s="329">
        <v>16.09301</v>
      </c>
      <c r="K36" s="327">
        <v>23.593900000000001</v>
      </c>
      <c r="L36" s="328">
        <v>22.52909</v>
      </c>
      <c r="M36" s="325">
        <v>24.49953</v>
      </c>
      <c r="N36" s="329">
        <v>23.49314</v>
      </c>
      <c r="O36" s="337">
        <f>G36+Sheet1!D30</f>
        <v>22.938669999999998</v>
      </c>
      <c r="P36" s="338">
        <f>H36+Sheet1!E30</f>
        <v>21.96818</v>
      </c>
      <c r="Q36" s="325">
        <v>21.43244</v>
      </c>
      <c r="R36" s="329">
        <v>18.572849999999999</v>
      </c>
      <c r="S36" s="4">
        <v>21.75647</v>
      </c>
      <c r="T36" s="5">
        <v>21.927569999999999</v>
      </c>
      <c r="U36" s="2">
        <v>23.50647</v>
      </c>
      <c r="V36" s="3">
        <v>23.677569999999999</v>
      </c>
      <c r="W36" s="4">
        <v>25.98</v>
      </c>
      <c r="X36" s="5">
        <v>24.143270000000001</v>
      </c>
      <c r="Y36" s="2">
        <v>24.75647</v>
      </c>
      <c r="Z36" s="3">
        <v>23.927569999999999</v>
      </c>
      <c r="AA36" s="327">
        <v>24.218720000000001</v>
      </c>
      <c r="AB36" s="328">
        <v>23.099509999999999</v>
      </c>
      <c r="AC36" s="2">
        <v>24.25647</v>
      </c>
      <c r="AD36" s="73">
        <v>24.427569999999999</v>
      </c>
      <c r="AE36" s="337">
        <f>I36+Sheet1!B30</f>
        <v>22.77664</v>
      </c>
      <c r="AF36" s="341">
        <f>J36+Sheet1!C30</f>
        <v>19.841159999999999</v>
      </c>
      <c r="AG36" s="330">
        <v>2.993249205962222</v>
      </c>
      <c r="AH36" s="331">
        <v>2.993249205962222</v>
      </c>
      <c r="AI36" s="330">
        <v>2.8430088983270525</v>
      </c>
      <c r="AJ36" s="331">
        <v>2.9470214189975543</v>
      </c>
      <c r="AK36" s="339">
        <v>2.9349434623623187</v>
      </c>
      <c r="AL36" s="340">
        <v>3.103793296122916</v>
      </c>
      <c r="AM36" s="339">
        <v>2.7658520694690161</v>
      </c>
      <c r="AN36" s="331">
        <v>2.9816922592210551</v>
      </c>
      <c r="AO36" s="332">
        <v>2.6003130167625481</v>
      </c>
      <c r="AP36" s="333">
        <v>2.7621102711388845</v>
      </c>
      <c r="AQ36" s="332">
        <v>2.1264782003747063</v>
      </c>
      <c r="AR36" s="340">
        <v>3.271797672919047</v>
      </c>
      <c r="AS36" s="339">
        <v>3.0466645612382499</v>
      </c>
      <c r="AT36" s="340">
        <v>3.271797672919047</v>
      </c>
      <c r="AU36" s="339">
        <v>2.9767331923202343</v>
      </c>
      <c r="AV36" s="340">
        <v>3.0071696430410291</v>
      </c>
      <c r="AW36" s="339">
        <v>3.2436560339589473</v>
      </c>
      <c r="AX36" s="340">
        <v>2.9560798864739808</v>
      </c>
      <c r="AY36" s="339">
        <v>2.9107875490918467</v>
      </c>
      <c r="AZ36" s="340">
        <v>2.9590993756327908</v>
      </c>
      <c r="BA36" s="332">
        <v>2.4038449221627114</v>
      </c>
      <c r="BB36" s="333">
        <v>3.8137924245850701</v>
      </c>
      <c r="BC36" s="15"/>
      <c r="BD36" s="1"/>
      <c r="BE36" s="151"/>
      <c r="BF36" s="151"/>
      <c r="BG36" s="151"/>
      <c r="BH36" s="151"/>
      <c r="BI36" s="150"/>
      <c r="BJ36" s="266">
        <f t="shared" si="6"/>
        <v>2.6524831128799145</v>
      </c>
      <c r="BK36" s="266">
        <f t="shared" si="7"/>
        <v>2.8169279287924427</v>
      </c>
      <c r="BL36" s="266">
        <f t="shared" si="8"/>
        <v>2.753017732685608</v>
      </c>
      <c r="BM36" s="266">
        <f t="shared" si="9"/>
        <v>2.9236949788367128</v>
      </c>
      <c r="BN36" s="266">
        <f t="shared" si="10"/>
        <v>2.7865309382986694</v>
      </c>
      <c r="BO36" s="266"/>
      <c r="BP36" s="266">
        <f t="shared" si="11"/>
        <v>2.9919264219786621</v>
      </c>
      <c r="BQ36" s="292">
        <f t="shared" si="12"/>
        <v>2.6524831128799145</v>
      </c>
      <c r="BR36" s="292">
        <f t="shared" si="13"/>
        <v>3.0831026167224413</v>
      </c>
      <c r="BS36" s="292">
        <f t="shared" si="14"/>
        <v>2.979680698937766</v>
      </c>
      <c r="BT36" s="292">
        <f t="shared" si="15"/>
        <v>2.8005237272598777</v>
      </c>
      <c r="BU36" s="292">
        <f t="shared" si="16"/>
        <v>2.9432054128605407</v>
      </c>
      <c r="BV36" s="292">
        <f t="shared" si="17"/>
        <v>2.9923214189975544</v>
      </c>
      <c r="BW36" s="169"/>
      <c r="BX36" s="148">
        <f>[3]!mGetRate(BX$1,$B36,EOMONTH($B36,0)+1,"FLAT",E36,F36)</f>
        <v>25.60881333333333</v>
      </c>
      <c r="BY36" s="165">
        <f>[3]!mGetRate(BY$1,$B36,EOMONTH($B36,0)+1,"FLAT",G36,H36)</f>
        <v>23.817796444444443</v>
      </c>
      <c r="BZ36" s="165">
        <f>[3]!mGetRate(BZ$1,$B36,EOMONTH($B36,0)+1,"FLAT",I36,J36)</f>
        <v>19.31237622222222</v>
      </c>
      <c r="CA36" s="165">
        <f>IF(ValuationDate&gt;$D36,"",[3]!mGetRate(CA$1,$B36,EOMONTH($B36,0)+1,"FLAT",M36,N36))</f>
        <v>24.074609777777777</v>
      </c>
      <c r="CB36" s="165">
        <f>[3]!mGetRate(CB$1,$B36,EOMONTH($B36,0)+1,"FLAT",Q36,R36)</f>
        <v>20.225057555555555</v>
      </c>
      <c r="CC36" s="165">
        <f>IF(ValuationDate&gt;$D36,"",[3]!mGetRate(CC$1,$B36,EOMONTH($B36,0)+1,"FLAT",K36,L36))</f>
        <v>23.144313555555559</v>
      </c>
      <c r="CD36" s="165">
        <f>[3]!mGetRate(CD$1,$B36,EOMONTH($B36,0)+1,"FLAT",AE36,AF36)</f>
        <v>21.537215111111109</v>
      </c>
      <c r="CE36" s="165">
        <f>[3]!mGetRate(CE$1,$B36,EOMONTH($B36,0)+1,"FLAT",AA36,AB36)</f>
        <v>23.746164666666669</v>
      </c>
      <c r="CF36" s="165">
        <f>[3]!mGetRate(CF$1,$B36,EOMONTH($B36,0)+1,"FLAT",O36,P36)</f>
        <v>22.528907555555556</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2.9318238639015184</v>
      </c>
      <c r="CR36" s="272">
        <f t="shared" si="28"/>
        <v>2.8005237272598777</v>
      </c>
      <c r="CS36" s="272">
        <f t="shared" si="95"/>
        <v>2.9898196019084651</v>
      </c>
      <c r="CT36" s="272">
        <f t="shared" si="95"/>
        <v>2.9532257265414503</v>
      </c>
      <c r="CU36" s="272">
        <f t="shared" si="95"/>
        <v>2.9898196019084651</v>
      </c>
      <c r="CV36" s="272">
        <f t="shared" si="30"/>
        <v>2.863771182828867</v>
      </c>
      <c r="CW36" s="272">
        <f t="shared" si="31"/>
        <v>2.9779456197243412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25.921199999999999</v>
      </c>
      <c r="F37" s="329">
        <v>18.269210000000001</v>
      </c>
      <c r="G37" s="327">
        <v>26.05423</v>
      </c>
      <c r="H37" s="328">
        <v>23.12696</v>
      </c>
      <c r="I37" s="325">
        <v>19.654140000000002</v>
      </c>
      <c r="J37" s="329">
        <v>12.26989</v>
      </c>
      <c r="K37" s="327">
        <v>25.69106</v>
      </c>
      <c r="L37" s="328">
        <v>20.59301</v>
      </c>
      <c r="M37" s="325">
        <v>26.583490000000001</v>
      </c>
      <c r="N37" s="329">
        <v>21.563510000000001</v>
      </c>
      <c r="O37" s="337">
        <f>G37+Sheet1!D31</f>
        <v>23.55423</v>
      </c>
      <c r="P37" s="338">
        <f>H37+Sheet1!E31</f>
        <v>21.12696</v>
      </c>
      <c r="Q37" s="325">
        <v>22.69265</v>
      </c>
      <c r="R37" s="329">
        <v>19.560939999999999</v>
      </c>
      <c r="S37" s="4">
        <v>24.48047</v>
      </c>
      <c r="T37" s="5">
        <v>20.95853</v>
      </c>
      <c r="U37" s="2">
        <v>25.23047</v>
      </c>
      <c r="V37" s="3">
        <v>23.95853</v>
      </c>
      <c r="W37" s="4">
        <v>18.547699999999999</v>
      </c>
      <c r="X37" s="5">
        <v>12.31433</v>
      </c>
      <c r="Y37" s="2">
        <v>25.98047</v>
      </c>
      <c r="Z37" s="3">
        <v>25.20853</v>
      </c>
      <c r="AA37" s="327">
        <v>24.486440000000002</v>
      </c>
      <c r="AB37" s="328">
        <v>23.388639999999999</v>
      </c>
      <c r="AC37" s="2">
        <v>25.98047</v>
      </c>
      <c r="AD37" s="73">
        <v>23.95853</v>
      </c>
      <c r="AE37" s="337">
        <f>I37+Sheet1!B31</f>
        <v>23.102640000000001</v>
      </c>
      <c r="AF37" s="341">
        <f>J37+Sheet1!C31</f>
        <v>18.00479</v>
      </c>
      <c r="AG37" s="330">
        <v>2.9470214189975543</v>
      </c>
      <c r="AH37" s="331">
        <v>2.9470214189975543</v>
      </c>
      <c r="AI37" s="330">
        <v>2.7043255374330499</v>
      </c>
      <c r="AJ37" s="331">
        <v>2.7389963776565507</v>
      </c>
      <c r="AK37" s="339">
        <v>2.7219698771738123</v>
      </c>
      <c r="AL37" s="340">
        <v>2.8619277111419241</v>
      </c>
      <c r="AM37" s="339">
        <v>2.3729266172776708</v>
      </c>
      <c r="AN37" s="331">
        <v>2.773667217880051</v>
      </c>
      <c r="AO37" s="332">
        <v>2.6349838569860484</v>
      </c>
      <c r="AP37" s="333">
        <v>2.6696546972095496</v>
      </c>
      <c r="AQ37" s="332">
        <v>2.1495920938570396</v>
      </c>
      <c r="AR37" s="340">
        <v>3.0189120455927738</v>
      </c>
      <c r="AS37" s="339">
        <v>2.8145940397999101</v>
      </c>
      <c r="AT37" s="340">
        <v>3.0756670472019021</v>
      </c>
      <c r="AU37" s="339">
        <v>2.8342312703566686</v>
      </c>
      <c r="AV37" s="340">
        <v>2.8177723198900217</v>
      </c>
      <c r="AW37" s="339">
        <v>2.5409214220406917</v>
      </c>
      <c r="AX37" s="340">
        <v>2.8143670197934738</v>
      </c>
      <c r="AY37" s="339">
        <v>2.7503473779783767</v>
      </c>
      <c r="AZ37" s="340">
        <v>2.7985891293461358</v>
      </c>
      <c r="BA37" s="332">
        <v>2.4385157623862117</v>
      </c>
      <c r="BB37" s="333">
        <v>3.7791215843615698</v>
      </c>
      <c r="BC37" s="15"/>
      <c r="BD37" s="1"/>
      <c r="BE37" s="151"/>
      <c r="BF37" s="151"/>
      <c r="BG37" s="151"/>
      <c r="BH37" s="151"/>
      <c r="BI37" s="150"/>
      <c r="BJ37" s="266">
        <f t="shared" si="6"/>
        <v>2.687721287718313</v>
      </c>
      <c r="BK37" s="266">
        <f t="shared" si="7"/>
        <v>2.7229594625567124</v>
      </c>
      <c r="BL37" s="266">
        <f t="shared" si="8"/>
        <v>2.7895914282894156</v>
      </c>
      <c r="BM37" s="266">
        <f t="shared" si="9"/>
        <v>2.8261651238932251</v>
      </c>
      <c r="BN37" s="266">
        <f t="shared" si="10"/>
        <v>2.7566093256144164</v>
      </c>
      <c r="BO37" s="266"/>
      <c r="BP37" s="266">
        <f t="shared" si="11"/>
        <v>2.7810118510154624</v>
      </c>
      <c r="BQ37" s="292">
        <f t="shared" si="12"/>
        <v>2.687721287718313</v>
      </c>
      <c r="BR37" s="292">
        <f t="shared" si="13"/>
        <v>2.8687768081138989</v>
      </c>
      <c r="BS37" s="292">
        <f t="shared" si="14"/>
        <v>2.763748847382959</v>
      </c>
      <c r="BT37" s="292">
        <f t="shared" si="15"/>
        <v>2.4061390517692169</v>
      </c>
      <c r="BU37" s="292">
        <f t="shared" si="16"/>
        <v>2.7297991999268643</v>
      </c>
      <c r="BV37" s="292">
        <f t="shared" si="17"/>
        <v>2.7842963776565508</v>
      </c>
      <c r="BW37" s="169"/>
      <c r="BX37" s="148">
        <f>[3]!mGetRate(BX$1,$B37,EOMONTH($B37,0)+1,"FLAT",E37,F37)</f>
        <v>22.383183118279568</v>
      </c>
      <c r="BY37" s="165">
        <f>[3]!mGetRate(BY$1,$B37,EOMONTH($B37,0)+1,"FLAT",G37,H37)</f>
        <v>24.700761075268819</v>
      </c>
      <c r="BZ37" s="165">
        <f>[3]!mGetRate(BZ$1,$B37,EOMONTH($B37,0)+1,"FLAT",I37,J37)</f>
        <v>16.239916881720433</v>
      </c>
      <c r="CA37" s="165">
        <f>IF(ValuationDate&gt;$D37,"",[3]!mGetRate(CA$1,$B37,EOMONTH($B37,0)+1,"FLAT",M37,N37))</f>
        <v>24.262423978494628</v>
      </c>
      <c r="CB37" s="165">
        <f>[3]!mGetRate(CB$1,$B37,EOMONTH($B37,0)+1,"FLAT",Q37,R37)</f>
        <v>21.244655053763442</v>
      </c>
      <c r="CC37" s="165">
        <f>IF(ValuationDate&gt;$D37,"",[3]!mGetRate(CC$1,$B37,EOMONTH($B37,0)+1,"FLAT",K37,L37))</f>
        <v>23.333897096774194</v>
      </c>
      <c r="CD37" s="165">
        <f>[3]!mGetRate(CD$1,$B37,EOMONTH($B37,0)+1,"FLAT",AE37,AF37)</f>
        <v>20.745569569892474</v>
      </c>
      <c r="CE37" s="165">
        <f>[3]!mGetRate(CE$1,$B37,EOMONTH($B37,0)+1,"FLAT",AA37,AB37)</f>
        <v>23.978855053763443</v>
      </c>
      <c r="CF37" s="165">
        <f>[3]!mGetRate(CF$1,$B37,EOMONTH($B37,0)+1,"FLAT",O37,P37)</f>
        <v>22.431943870967746</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2.7897739193209565</v>
      </c>
      <c r="CR37" s="272">
        <f t="shared" si="28"/>
        <v>2.4061390517692169</v>
      </c>
      <c r="CS37" s="272">
        <f t="shared" si="95"/>
        <v>2.7738877503536576</v>
      </c>
      <c r="CT37" s="272">
        <f t="shared" si="95"/>
        <v>2.7398195136077743</v>
      </c>
      <c r="CU37" s="272">
        <f t="shared" si="95"/>
        <v>2.7738877503536576</v>
      </c>
      <c r="CV37" s="272">
        <f t="shared" si="30"/>
        <v>2.4622368342029826</v>
      </c>
      <c r="CW37" s="272">
        <f t="shared" si="31"/>
        <v>2.7690012230379173</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31.704889999999999</v>
      </c>
      <c r="F38" s="329">
        <v>23.414390000000001</v>
      </c>
      <c r="G38" s="327">
        <v>33.979810000000001</v>
      </c>
      <c r="H38" s="328">
        <v>27.673860000000001</v>
      </c>
      <c r="I38" s="325">
        <v>25.261479999999999</v>
      </c>
      <c r="J38" s="329">
        <v>17.26332</v>
      </c>
      <c r="K38" s="327">
        <v>31.687650000000001</v>
      </c>
      <c r="L38" s="328">
        <v>28.020520000000001</v>
      </c>
      <c r="M38" s="325">
        <v>32.324829999999999</v>
      </c>
      <c r="N38" s="329">
        <v>29.001619999999999</v>
      </c>
      <c r="O38" s="337">
        <f>G38+Sheet1!D32</f>
        <v>32.979810000000001</v>
      </c>
      <c r="P38" s="338">
        <f>H38+Sheet1!E32</f>
        <v>26.673860000000001</v>
      </c>
      <c r="Q38" s="325">
        <v>30.387039999999999</v>
      </c>
      <c r="R38" s="329">
        <v>22.833829999999999</v>
      </c>
      <c r="S38" s="4">
        <v>79.255359999999996</v>
      </c>
      <c r="T38" s="5">
        <v>40.858899999999998</v>
      </c>
      <c r="U38" s="2">
        <v>80.255359999999996</v>
      </c>
      <c r="V38" s="3">
        <v>37.858899999999998</v>
      </c>
      <c r="W38" s="4">
        <v>24.35127</v>
      </c>
      <c r="X38" s="5">
        <v>12.365</v>
      </c>
      <c r="Y38" s="2">
        <v>82.255359999999996</v>
      </c>
      <c r="Z38" s="3">
        <v>39.858899999999998</v>
      </c>
      <c r="AA38" s="327">
        <v>30.814109999999999</v>
      </c>
      <c r="AB38" s="328">
        <v>25.71171</v>
      </c>
      <c r="AC38" s="2">
        <v>78.755359999999996</v>
      </c>
      <c r="AD38" s="73">
        <v>37.358899999999998</v>
      </c>
      <c r="AE38" s="337">
        <f>I38+Sheet1!B32</f>
        <v>32.02158</v>
      </c>
      <c r="AF38" s="341">
        <f>J38+Sheet1!C32</f>
        <v>26.554220000000001</v>
      </c>
      <c r="AG38" s="330">
        <v>2.8892366852917202</v>
      </c>
      <c r="AH38" s="331">
        <v>2.9470214189975543</v>
      </c>
      <c r="AI38" s="330">
        <v>2.6812116439507161</v>
      </c>
      <c r="AJ38" s="331">
        <v>2.6234269102448819</v>
      </c>
      <c r="AK38" s="339">
        <v>2.6080070812269849</v>
      </c>
      <c r="AL38" s="340">
        <v>2.7367112540963654</v>
      </c>
      <c r="AM38" s="339">
        <v>2.1274224101691943</v>
      </c>
      <c r="AN38" s="331">
        <v>2.6696546972095496</v>
      </c>
      <c r="AO38" s="332">
        <v>2.542528283056714</v>
      </c>
      <c r="AP38" s="333">
        <v>2.6580977504683823</v>
      </c>
      <c r="AQ38" s="332">
        <v>2.2536046145275415</v>
      </c>
      <c r="AR38" s="340">
        <v>2.8811436525640013</v>
      </c>
      <c r="AS38" s="339">
        <v>2.6937413305664926</v>
      </c>
      <c r="AT38" s="340">
        <v>2.9325430826236576</v>
      </c>
      <c r="AU38" s="339">
        <v>2.7125535219683266</v>
      </c>
      <c r="AV38" s="340">
        <v>2.6961057043492365</v>
      </c>
      <c r="AW38" s="339">
        <v>2.2782283379642272</v>
      </c>
      <c r="AX38" s="340">
        <v>2.6935357328462541</v>
      </c>
      <c r="AY38" s="339">
        <v>2.633706796256813</v>
      </c>
      <c r="AZ38" s="340">
        <v>2.574597451688208</v>
      </c>
      <c r="BA38" s="332">
        <v>2.3576171351980437</v>
      </c>
      <c r="BB38" s="333">
        <v>3.6288812767264007</v>
      </c>
      <c r="BC38" s="15"/>
      <c r="BD38" s="1"/>
      <c r="BE38" s="151"/>
      <c r="BF38" s="151"/>
      <c r="BG38" s="151"/>
      <c r="BH38" s="151"/>
      <c r="BI38" s="150"/>
      <c r="BJ38" s="266">
        <f t="shared" si="6"/>
        <v>2.5937528214825836</v>
      </c>
      <c r="BK38" s="266">
        <f t="shared" si="7"/>
        <v>2.7112134042772458</v>
      </c>
      <c r="BL38" s="266">
        <f t="shared" si="8"/>
        <v>2.6920615733459283</v>
      </c>
      <c r="BM38" s="266">
        <f t="shared" si="9"/>
        <v>2.8139738920252881</v>
      </c>
      <c r="BN38" s="266">
        <f t="shared" si="10"/>
        <v>2.7027504227827612</v>
      </c>
      <c r="BO38" s="266"/>
      <c r="BP38" s="266">
        <f t="shared" si="11"/>
        <v>2.6638370893692405</v>
      </c>
      <c r="BQ38" s="292">
        <f t="shared" si="12"/>
        <v>2.5937528214825836</v>
      </c>
      <c r="BR38" s="292">
        <f t="shared" si="13"/>
        <v>2.7616139038096281</v>
      </c>
      <c r="BS38" s="292">
        <f t="shared" si="14"/>
        <v>2.6482030743455183</v>
      </c>
      <c r="BT38" s="292">
        <f t="shared" si="15"/>
        <v>2.1597231056601367</v>
      </c>
      <c r="BU38" s="292">
        <f t="shared" si="16"/>
        <v>2.6156049035927937</v>
      </c>
      <c r="BV38" s="292">
        <f t="shared" si="17"/>
        <v>2.6687269102448821</v>
      </c>
      <c r="BW38" s="169"/>
      <c r="BX38" s="148">
        <f>[3]!mGetRate(BX$1,$B38,EOMONTH($B38,0)+1,"FLAT",E38,F38)</f>
        <v>28.204456666666665</v>
      </c>
      <c r="BY38" s="165">
        <f>[3]!mGetRate(BY$1,$B38,EOMONTH($B38,0)+1,"FLAT",G38,H38)</f>
        <v>31.317297777777778</v>
      </c>
      <c r="BZ38" s="165">
        <f>[3]!mGetRate(BZ$1,$B38,EOMONTH($B38,0)+1,"FLAT",I38,J38)</f>
        <v>21.884479111111109</v>
      </c>
      <c r="CA38" s="165">
        <f>IF(ValuationDate&gt;$D38,"",[3]!mGetRate(CA$1,$B38,EOMONTH($B38,0)+1,"FLAT",M38,N38))</f>
        <v>30.921696888888889</v>
      </c>
      <c r="CB38" s="165">
        <f>[3]!mGetRate(CB$1,$B38,EOMONTH($B38,0)+1,"FLAT",Q38,R38)</f>
        <v>27.197906888888888</v>
      </c>
      <c r="CC38" s="165">
        <f>IF(ValuationDate&gt;$D38,"",[3]!mGetRate(CC$1,$B38,EOMONTH($B38,0)+1,"FLAT",K38,L38))</f>
        <v>30.139306222222224</v>
      </c>
      <c r="CD38" s="165">
        <f>[3]!mGetRate(CD$1,$B38,EOMONTH($B38,0)+1,"FLAT",AE38,AF38)</f>
        <v>29.713139111111108</v>
      </c>
      <c r="CE38" s="165">
        <f>[3]!mGetRate(CE$1,$B38,EOMONTH($B38,0)+1,"FLAT",AA38,AB38)</f>
        <v>28.659763333333334</v>
      </c>
      <c r="CF38" s="165">
        <f>[3]!mGetRate(CF$1,$B38,EOMONTH($B38,0)+1,"FLAT",O38,P38)</f>
        <v>30.317297777777778</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2.7660989285575295</v>
      </c>
      <c r="CR38" s="272">
        <f t="shared" si="28"/>
        <v>2.1597231056601367</v>
      </c>
      <c r="CS38" s="272">
        <f t="shared" si="95"/>
        <v>2.6583419773162174</v>
      </c>
      <c r="CT38" s="272">
        <f t="shared" si="95"/>
        <v>2.6256252172737033</v>
      </c>
      <c r="CU38" s="272">
        <f t="shared" si="95"/>
        <v>2.6583419773162174</v>
      </c>
      <c r="CV38" s="272">
        <f t="shared" si="30"/>
        <v>2.2113536925371915</v>
      </c>
      <c r="CW38" s="272">
        <f t="shared" si="31"/>
        <v>2.652921002656571</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42.24145</v>
      </c>
      <c r="F39" s="329">
        <v>29.77609</v>
      </c>
      <c r="G39" s="327">
        <v>45.636490000000002</v>
      </c>
      <c r="H39" s="328">
        <v>33.328940000000003</v>
      </c>
      <c r="I39" s="325">
        <v>35.410060000000001</v>
      </c>
      <c r="J39" s="329">
        <v>23.40821</v>
      </c>
      <c r="K39" s="327">
        <v>40.295789999999997</v>
      </c>
      <c r="L39" s="328">
        <v>33.713949999999997</v>
      </c>
      <c r="M39" s="325">
        <v>41.619770000000003</v>
      </c>
      <c r="N39" s="329">
        <v>35.029290000000003</v>
      </c>
      <c r="O39" s="337">
        <f>G39+Sheet1!D33</f>
        <v>50.136490000000002</v>
      </c>
      <c r="P39" s="338">
        <f>H39+Sheet1!E33</f>
        <v>34.328940000000003</v>
      </c>
      <c r="Q39" s="325">
        <v>42.061590000000002</v>
      </c>
      <c r="R39" s="329">
        <v>27.245349999999998</v>
      </c>
      <c r="S39" s="4">
        <v>235.21430000000001</v>
      </c>
      <c r="T39" s="5">
        <v>62.139629999999997</v>
      </c>
      <c r="U39" s="2">
        <v>237.71430000000001</v>
      </c>
      <c r="V39" s="3">
        <v>62.139629999999997</v>
      </c>
      <c r="W39" s="4">
        <v>68.896429999999995</v>
      </c>
      <c r="X39" s="5">
        <v>30.899429999999999</v>
      </c>
      <c r="Y39" s="2">
        <v>236.21430000000001</v>
      </c>
      <c r="Z39" s="3">
        <v>62.139629999999997</v>
      </c>
      <c r="AA39" s="327">
        <v>43.216850000000001</v>
      </c>
      <c r="AB39" s="328">
        <v>29.75742</v>
      </c>
      <c r="AC39" s="2">
        <v>234.21430000000001</v>
      </c>
      <c r="AD39" s="73">
        <v>60.639629999999997</v>
      </c>
      <c r="AE39" s="337">
        <f>I39+Sheet1!B33</f>
        <v>42.815060000000003</v>
      </c>
      <c r="AF39" s="341">
        <f>J39+Sheet1!C33</f>
        <v>29.48826</v>
      </c>
      <c r="AG39" s="330">
        <v>2.8661227918093863</v>
      </c>
      <c r="AH39" s="331">
        <v>3.3515145549383951</v>
      </c>
      <c r="AI39" s="330">
        <v>2.7274394309153838</v>
      </c>
      <c r="AJ39" s="331">
        <v>2.6812116439507161</v>
      </c>
      <c r="AK39" s="339">
        <v>2.6667029229336672</v>
      </c>
      <c r="AL39" s="340">
        <v>2.7907041252260485</v>
      </c>
      <c r="AM39" s="339">
        <v>1.9968836359798894</v>
      </c>
      <c r="AN39" s="331">
        <v>2.7505533243977172</v>
      </c>
      <c r="AO39" s="332">
        <v>2.6003130167625481</v>
      </c>
      <c r="AP39" s="333">
        <v>2.7967811113623848</v>
      </c>
      <c r="AQ39" s="332">
        <v>2.2767185080098753</v>
      </c>
      <c r="AR39" s="340">
        <v>2.929987846989722</v>
      </c>
      <c r="AS39" s="339">
        <v>2.7500797063783105</v>
      </c>
      <c r="AT39" s="340">
        <v>2.9783502503798869</v>
      </c>
      <c r="AU39" s="339">
        <v>2.7693279429275957</v>
      </c>
      <c r="AV39" s="340">
        <v>2.7515305784800157</v>
      </c>
      <c r="AW39" s="339">
        <v>2.1384887531062913</v>
      </c>
      <c r="AX39" s="340">
        <v>2.7498862567647495</v>
      </c>
      <c r="AY39" s="339">
        <v>2.6908841246287492</v>
      </c>
      <c r="AZ39" s="340">
        <v>2.5482150346277641</v>
      </c>
      <c r="BA39" s="332">
        <v>2.392287975421544</v>
      </c>
      <c r="BB39" s="333">
        <v>3.7213368506557356</v>
      </c>
      <c r="BC39" s="15"/>
      <c r="BD39" s="1"/>
      <c r="BE39" s="151"/>
      <c r="BF39" s="151"/>
      <c r="BG39" s="151"/>
      <c r="BH39" s="151"/>
      <c r="BI39" s="151"/>
      <c r="BJ39" s="266">
        <f t="shared" si="6"/>
        <v>2.6524831128799145</v>
      </c>
      <c r="BK39" s="266">
        <f t="shared" si="7"/>
        <v>2.8521661036308412</v>
      </c>
      <c r="BL39" s="266">
        <f t="shared" si="8"/>
        <v>2.753017732685608</v>
      </c>
      <c r="BM39" s="266">
        <f t="shared" si="9"/>
        <v>2.9602686744405204</v>
      </c>
      <c r="BN39" s="266">
        <f t="shared" si="10"/>
        <v>2.8044839059092208</v>
      </c>
      <c r="BO39" s="266"/>
      <c r="BP39" s="266">
        <f t="shared" si="11"/>
        <v>2.7224244701923515</v>
      </c>
      <c r="BQ39" s="292">
        <f t="shared" si="12"/>
        <v>2.6524831128799145</v>
      </c>
      <c r="BR39" s="292">
        <f t="shared" si="13"/>
        <v>2.8449628293796163</v>
      </c>
      <c r="BS39" s="292">
        <f t="shared" si="14"/>
        <v>2.7077142187302718</v>
      </c>
      <c r="BT39" s="292">
        <f t="shared" si="15"/>
        <v>2.0286995442937763</v>
      </c>
      <c r="BU39" s="292">
        <f t="shared" si="16"/>
        <v>2.6744199781593911</v>
      </c>
      <c r="BV39" s="292">
        <f t="shared" si="17"/>
        <v>2.7265116439507162</v>
      </c>
      <c r="BW39" s="169"/>
      <c r="BX39" s="148">
        <f>[3]!mGetRate(BX$1,$B39,EOMONTH($B39,0)+1,"FLAT",E39,F39)</f>
        <v>36.74596870967742</v>
      </c>
      <c r="BY39" s="165">
        <f>[3]!mGetRate(BY$1,$B39,EOMONTH($B39,0)+1,"FLAT",G39,H39)</f>
        <v>40.210580860215053</v>
      </c>
      <c r="BZ39" s="165">
        <f>[3]!mGetRate(BZ$1,$B39,EOMONTH($B39,0)+1,"FLAT",I39,J39)</f>
        <v>30.118921827956992</v>
      </c>
      <c r="CA39" s="165">
        <f>IF(ValuationDate&gt;$D39,"",[3]!mGetRate(CA$1,$B39,EOMONTH($B39,0)+1,"FLAT",M39,N39))</f>
        <v>38.714289569892479</v>
      </c>
      <c r="CB39" s="165">
        <f>[3]!mGetRate(CB$1,$B39,EOMONTH($B39,0)+1,"FLAT",Q39,R39)</f>
        <v>35.529699247311825</v>
      </c>
      <c r="CC39" s="165">
        <f>IF(ValuationDate&gt;$D39,"",[3]!mGetRate(CC$1,$B39,EOMONTH($B39,0)+1,"FLAT",K39,L39))</f>
        <v>37.394118602150535</v>
      </c>
      <c r="CD39" s="165">
        <f>[3]!mGetRate(CD$1,$B39,EOMONTH($B39,0)+1,"FLAT",AE39,AF39)</f>
        <v>36.93980408602151</v>
      </c>
      <c r="CE39" s="165">
        <f>[3]!mGetRate(CE$1,$B39,EOMONTH($B39,0)+1,"FLAT",AA39,AB39)</f>
        <v>37.283122795698922</v>
      </c>
      <c r="CF39" s="165">
        <f>[3]!mGetRate(CF$1,$B39,EOMONTH($B39,0)+1,"FLAT",O39,P39)</f>
        <v>43.167570107526885</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2.8134489100843836</v>
      </c>
      <c r="CR39" s="272">
        <f t="shared" si="28"/>
        <v>2.0286995442937763</v>
      </c>
      <c r="CS39" s="272">
        <f t="shared" si="95"/>
        <v>2.7178531217009709</v>
      </c>
      <c r="CT39" s="272">
        <f t="shared" si="95"/>
        <v>2.6844402918403008</v>
      </c>
      <c r="CU39" s="272">
        <f t="shared" si="95"/>
        <v>2.7178531217009709</v>
      </c>
      <c r="CV39" s="272">
        <f t="shared" si="30"/>
        <v>2.0779548471017506</v>
      </c>
      <c r="CW39" s="272">
        <f t="shared" si="31"/>
        <v>2.7109611128472437</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46.411830000000002</v>
      </c>
      <c r="F40" s="329">
        <v>32.73912</v>
      </c>
      <c r="G40" s="327">
        <v>44.971330000000002</v>
      </c>
      <c r="H40" s="328">
        <v>33.930289999999999</v>
      </c>
      <c r="I40" s="325">
        <v>39.417529999999999</v>
      </c>
      <c r="J40" s="329">
        <v>26.26408</v>
      </c>
      <c r="K40" s="327">
        <v>43.44379</v>
      </c>
      <c r="L40" s="328">
        <v>35.28978</v>
      </c>
      <c r="M40" s="325">
        <v>44.897179999999999</v>
      </c>
      <c r="N40" s="329">
        <v>36.743839999999999</v>
      </c>
      <c r="O40" s="337">
        <f>G40+Sheet1!D34</f>
        <v>48.971330000000002</v>
      </c>
      <c r="P40" s="338">
        <f>H40+Sheet1!E34</f>
        <v>34.430289999999999</v>
      </c>
      <c r="Q40" s="325">
        <v>39.168489999999998</v>
      </c>
      <c r="R40" s="329">
        <v>27.797830000000001</v>
      </c>
      <c r="S40" s="4">
        <v>215.52250000000001</v>
      </c>
      <c r="T40" s="5">
        <v>65.187529999999995</v>
      </c>
      <c r="U40" s="2">
        <v>217.52250000000001</v>
      </c>
      <c r="V40" s="3">
        <v>65.687529999999995</v>
      </c>
      <c r="W40" s="4">
        <v>93.619370000000004</v>
      </c>
      <c r="X40" s="5">
        <v>39.457700000000003</v>
      </c>
      <c r="Y40" s="2">
        <v>215.52250000000001</v>
      </c>
      <c r="Z40" s="3">
        <v>66.187529999999995</v>
      </c>
      <c r="AA40" s="327">
        <v>39.920900000000003</v>
      </c>
      <c r="AB40" s="328">
        <v>30.473949999999999</v>
      </c>
      <c r="AC40" s="2">
        <v>214.52250000000001</v>
      </c>
      <c r="AD40" s="73">
        <v>64.687529999999995</v>
      </c>
      <c r="AE40" s="337">
        <f>I40+Sheet1!B34</f>
        <v>44.870530000000002</v>
      </c>
      <c r="AF40" s="341">
        <f>J40+Sheet1!C34</f>
        <v>30.290130000000001</v>
      </c>
      <c r="AG40" s="330">
        <v>2.912350578774054</v>
      </c>
      <c r="AH40" s="331">
        <v>3.4670840223500639</v>
      </c>
      <c r="AI40" s="330">
        <v>2.8083380581035522</v>
      </c>
      <c r="AJ40" s="331">
        <v>2.8198950048447187</v>
      </c>
      <c r="AK40" s="339">
        <v>2.8052233346842361</v>
      </c>
      <c r="AL40" s="340">
        <v>2.9321821871396105</v>
      </c>
      <c r="AM40" s="339">
        <v>1.8442289391726385</v>
      </c>
      <c r="AN40" s="331">
        <v>2.8661227918093863</v>
      </c>
      <c r="AO40" s="332">
        <v>2.5887560700213816</v>
      </c>
      <c r="AP40" s="333">
        <v>2.8198950048447187</v>
      </c>
      <c r="AQ40" s="332">
        <v>2.2651615612687084</v>
      </c>
      <c r="AR40" s="340">
        <v>3.0745951988306932</v>
      </c>
      <c r="AS40" s="339">
        <v>2.8910036995558568</v>
      </c>
      <c r="AT40" s="340">
        <v>3.1235007660323015</v>
      </c>
      <c r="AU40" s="339">
        <v>2.9111527932429198</v>
      </c>
      <c r="AV40" s="340">
        <v>2.8919818108998889</v>
      </c>
      <c r="AW40" s="339">
        <v>1.9764695928857869</v>
      </c>
      <c r="AX40" s="340">
        <v>2.8908080772870499</v>
      </c>
      <c r="AY40" s="339">
        <v>2.8296761182850401</v>
      </c>
      <c r="AZ40" s="340">
        <v>2.5558049419560351</v>
      </c>
      <c r="BA40" s="332">
        <v>2.3807310286803776</v>
      </c>
      <c r="BB40" s="333">
        <v>3.7791215843615698</v>
      </c>
      <c r="BC40" s="15"/>
      <c r="BD40" s="1"/>
      <c r="BE40" s="151"/>
      <c r="BF40" s="151"/>
      <c r="BG40" s="151"/>
      <c r="BH40" s="151"/>
      <c r="BI40" s="151"/>
      <c r="BJ40" s="266">
        <f t="shared" si="6"/>
        <v>2.6407370546004487</v>
      </c>
      <c r="BK40" s="266">
        <f t="shared" si="7"/>
        <v>2.875658220189774</v>
      </c>
      <c r="BL40" s="266">
        <f t="shared" si="8"/>
        <v>2.7408265008176724</v>
      </c>
      <c r="BM40" s="266">
        <f t="shared" si="9"/>
        <v>2.9846511381763929</v>
      </c>
      <c r="BN40" s="266">
        <f t="shared" si="10"/>
        <v>2.810468228446072</v>
      </c>
      <c r="BO40" s="266"/>
      <c r="BP40" s="266">
        <f t="shared" si="11"/>
        <v>2.8630341841678177</v>
      </c>
      <c r="BQ40" s="292">
        <f t="shared" si="12"/>
        <v>2.6407370546004487</v>
      </c>
      <c r="BR40" s="292">
        <f t="shared" si="13"/>
        <v>2.9640327230510293</v>
      </c>
      <c r="BS40" s="292">
        <f t="shared" si="14"/>
        <v>2.8481587201502951</v>
      </c>
      <c r="BT40" s="292">
        <f t="shared" si="15"/>
        <v>1.8754779275044047</v>
      </c>
      <c r="BU40" s="292">
        <f t="shared" si="16"/>
        <v>2.8132217758543372</v>
      </c>
      <c r="BV40" s="292">
        <f t="shared" si="17"/>
        <v>2.8651950048447188</v>
      </c>
      <c r="BW40" s="169"/>
      <c r="BX40" s="148">
        <f>[3]!mGetRate(BX$1,$B40,EOMONTH($B40,0)+1,"FLAT",E40,F40)</f>
        <v>40.384076129032266</v>
      </c>
      <c r="BY40" s="165">
        <f>[3]!mGetRate(BY$1,$B40,EOMONTH($B40,0)+1,"FLAT",G40,H40)</f>
        <v>40.103774731182796</v>
      </c>
      <c r="BZ40" s="165">
        <f>[3]!mGetRate(BZ$1,$B40,EOMONTH($B40,0)+1,"FLAT",I40,J40)</f>
        <v>33.618697204301078</v>
      </c>
      <c r="CA40" s="165">
        <f>IF(ValuationDate&gt;$D40,"",[3]!mGetRate(CA$1,$B40,EOMONTH($B40,0)+1,"FLAT",M40,N40))</f>
        <v>41.302696774193549</v>
      </c>
      <c r="CB40" s="165">
        <f>[3]!mGetRate(CB$1,$B40,EOMONTH($B40,0)+1,"FLAT",Q40,R40)</f>
        <v>34.155618387096773</v>
      </c>
      <c r="CC40" s="165">
        <f>IF(ValuationDate&gt;$D40,"",[3]!mGetRate(CC$1,$B40,EOMONTH($B40,0)+1,"FLAT",K40,L40))</f>
        <v>39.849011397849459</v>
      </c>
      <c r="CD40" s="165">
        <f>[3]!mGetRate(CD$1,$B40,EOMONTH($B40,0)+1,"FLAT",AE40,AF40)</f>
        <v>38.442611720430108</v>
      </c>
      <c r="CE40" s="165">
        <f>[3]!mGetRate(CE$1,$B40,EOMONTH($B40,0)+1,"FLAT",AA40,AB40)</f>
        <v>35.756115591397851</v>
      </c>
      <c r="CF40" s="165">
        <f>[3]!mGetRate(CF$1,$B40,EOMONTH($B40,0)+1,"FLAT",O40,P40)</f>
        <v>42.560763978494627</v>
      </c>
      <c r="CG40" s="170"/>
      <c r="CH40" s="272"/>
      <c r="CI40" s="272"/>
      <c r="CJ40" s="272"/>
      <c r="CK40" s="272"/>
      <c r="CL40" s="272"/>
      <c r="CM40" s="272"/>
      <c r="CN40" s="272"/>
      <c r="CO40" s="171">
        <f t="shared" si="25"/>
        <v>2021</v>
      </c>
      <c r="CP40" s="173">
        <f t="shared" si="26"/>
        <v>44409</v>
      </c>
      <c r="CQ40" s="272">
        <f t="shared" si="27"/>
        <v>2.8963113777563785</v>
      </c>
      <c r="CR40" s="272">
        <f t="shared" si="28"/>
        <v>1.8754779275044047</v>
      </c>
      <c r="CS40" s="272">
        <f t="shared" si="95"/>
        <v>2.8582976231209938</v>
      </c>
      <c r="CT40" s="272">
        <f t="shared" si="95"/>
        <v>2.8232420895352468</v>
      </c>
      <c r="CU40" s="272">
        <f t="shared" si="95"/>
        <v>2.8582976231209938</v>
      </c>
      <c r="CV40" s="272">
        <f t="shared" si="30"/>
        <v>1.9219555248248841</v>
      </c>
      <c r="CW40" s="272">
        <f t="shared" si="31"/>
        <v>2.8502573773048598</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36.84599</v>
      </c>
      <c r="F41" s="329">
        <v>30.64265</v>
      </c>
      <c r="G41" s="327">
        <v>42.055410000000002</v>
      </c>
      <c r="H41" s="328">
        <v>33.939219999999999</v>
      </c>
      <c r="I41" s="325">
        <v>30.265830000000001</v>
      </c>
      <c r="J41" s="329">
        <v>24.267199999999999</v>
      </c>
      <c r="K41" s="327">
        <v>43.859529999999999</v>
      </c>
      <c r="L41" s="328">
        <v>37.742699999999999</v>
      </c>
      <c r="M41" s="325">
        <v>44.015929999999997</v>
      </c>
      <c r="N41" s="329">
        <v>38.48368</v>
      </c>
      <c r="O41" s="337">
        <f>G41+Sheet1!D35</f>
        <v>44.055410000000002</v>
      </c>
      <c r="P41" s="338">
        <f>H41+Sheet1!E35</f>
        <v>31.939219999999999</v>
      </c>
      <c r="Q41" s="325">
        <v>32.23724</v>
      </c>
      <c r="R41" s="329">
        <v>24.32714</v>
      </c>
      <c r="S41" s="4">
        <v>118.4984</v>
      </c>
      <c r="T41" s="5">
        <v>50.230670000000003</v>
      </c>
      <c r="U41" s="2">
        <v>123.4984</v>
      </c>
      <c r="V41" s="3">
        <v>51.230670000000003</v>
      </c>
      <c r="W41" s="4">
        <v>67.073300000000003</v>
      </c>
      <c r="X41" s="5">
        <v>35.42333</v>
      </c>
      <c r="Y41" s="2">
        <v>122.9984</v>
      </c>
      <c r="Z41" s="3">
        <v>53.230670000000003</v>
      </c>
      <c r="AA41" s="327">
        <v>34.232790000000001</v>
      </c>
      <c r="AB41" s="328">
        <v>28.241520000000001</v>
      </c>
      <c r="AC41" s="2">
        <v>121.4984</v>
      </c>
      <c r="AD41" s="73">
        <v>49.730670000000003</v>
      </c>
      <c r="AE41" s="337">
        <f>I41+Sheet1!B35</f>
        <v>36.298780000000001</v>
      </c>
      <c r="AF41" s="341">
        <f>J41+Sheet1!C35</f>
        <v>28.568650000000002</v>
      </c>
      <c r="AG41" s="330">
        <v>2.912350578774054</v>
      </c>
      <c r="AH41" s="331">
        <v>3.3052867679737274</v>
      </c>
      <c r="AI41" s="330">
        <v>2.7967811113623848</v>
      </c>
      <c r="AJ41" s="331">
        <v>2.831451951585886</v>
      </c>
      <c r="AK41" s="339">
        <v>2.8163374393888083</v>
      </c>
      <c r="AL41" s="340">
        <v>2.9461207174543818</v>
      </c>
      <c r="AM41" s="339">
        <v>2.0732072563658224</v>
      </c>
      <c r="AN41" s="331">
        <v>2.8892366852917202</v>
      </c>
      <c r="AO41" s="332">
        <v>2.4500727091273786</v>
      </c>
      <c r="AP41" s="333">
        <v>2.7967811113623848</v>
      </c>
      <c r="AQ41" s="332">
        <v>2.1380351471158732</v>
      </c>
      <c r="AR41" s="340">
        <v>3.0917238516195633</v>
      </c>
      <c r="AS41" s="339">
        <v>2.9036993198879171</v>
      </c>
      <c r="AT41" s="340">
        <v>3.1421055589431561</v>
      </c>
      <c r="AU41" s="339">
        <v>2.9239527662320013</v>
      </c>
      <c r="AV41" s="340">
        <v>2.9050092442783306</v>
      </c>
      <c r="AW41" s="339">
        <v>2.2203218417507116</v>
      </c>
      <c r="AX41" s="340">
        <v>2.903497793058623</v>
      </c>
      <c r="AY41" s="339">
        <v>2.8415282930506041</v>
      </c>
      <c r="AZ41" s="340">
        <v>2.2520623173645746</v>
      </c>
      <c r="BA41" s="332">
        <v>2.2420476677863745</v>
      </c>
      <c r="BB41" s="333">
        <v>3.7906785311027367</v>
      </c>
      <c r="BC41" s="15"/>
      <c r="BD41" s="1"/>
      <c r="BE41" s="151"/>
      <c r="BF41" s="151"/>
      <c r="BG41" s="151"/>
      <c r="BH41" s="151"/>
      <c r="BI41" s="151"/>
      <c r="BJ41" s="266">
        <f t="shared" si="6"/>
        <v>2.4997843552468528</v>
      </c>
      <c r="BK41" s="266">
        <f t="shared" si="7"/>
        <v>2.8521661036308412</v>
      </c>
      <c r="BL41" s="266">
        <f t="shared" si="8"/>
        <v>2.5945317184024397</v>
      </c>
      <c r="BM41" s="266">
        <f t="shared" si="9"/>
        <v>2.9602686744405204</v>
      </c>
      <c r="BN41" s="266">
        <f t="shared" si="10"/>
        <v>2.7266877129301634</v>
      </c>
      <c r="BO41" s="266"/>
      <c r="BP41" s="266">
        <f t="shared" si="11"/>
        <v>2.8747516603324406</v>
      </c>
      <c r="BQ41" s="292">
        <f t="shared" si="12"/>
        <v>2.4997843552468528</v>
      </c>
      <c r="BR41" s="292">
        <f t="shared" si="13"/>
        <v>2.9878467017853119</v>
      </c>
      <c r="BS41" s="292">
        <f t="shared" si="14"/>
        <v>2.8594272030708794</v>
      </c>
      <c r="BT41" s="292">
        <f t="shared" si="15"/>
        <v>2.105306610825878</v>
      </c>
      <c r="BU41" s="292">
        <f t="shared" si="16"/>
        <v>2.8243584573965657</v>
      </c>
      <c r="BV41" s="292">
        <f t="shared" si="17"/>
        <v>2.8767519515858861</v>
      </c>
      <c r="BW41" s="169"/>
      <c r="BX41" s="148">
        <f>[3]!mGetRate(BX$1,$B41,EOMONTH($B41,0)+1,"FLAT",E41,F41)</f>
        <v>34.088950000000004</v>
      </c>
      <c r="BY41" s="165">
        <f>[3]!mGetRate(BY$1,$B41,EOMONTH($B41,0)+1,"FLAT",G41,H41)</f>
        <v>38.448214444444446</v>
      </c>
      <c r="BZ41" s="165">
        <f>[3]!mGetRate(BZ$1,$B41,EOMONTH($B41,0)+1,"FLAT",I41,J41)</f>
        <v>27.599772222222224</v>
      </c>
      <c r="CA41" s="165">
        <f>IF(ValuationDate&gt;$D41,"",[3]!mGetRate(CA$1,$B41,EOMONTH($B41,0)+1,"FLAT",M41,N41))</f>
        <v>41.557152222222221</v>
      </c>
      <c r="CB41" s="165">
        <f>[3]!mGetRate(CB$1,$B41,EOMONTH($B41,0)+1,"FLAT",Q41,R41)</f>
        <v>28.721640000000001</v>
      </c>
      <c r="CC41" s="165">
        <f>IF(ValuationDate&gt;$D41,"",[3]!mGetRate(CC$1,$B41,EOMONTH($B41,0)+1,"FLAT",K41,L41))</f>
        <v>41.14093888888889</v>
      </c>
      <c r="CD41" s="165">
        <f>[3]!mGetRate(CD$1,$B41,EOMONTH($B41,0)+1,"FLAT",AE41,AF41)</f>
        <v>32.863166666666672</v>
      </c>
      <c r="CE41" s="165">
        <f>[3]!mGetRate(CE$1,$B41,EOMONTH($B41,0)+1,"FLAT",AA41,AB41)</f>
        <v>31.570003333333336</v>
      </c>
      <c r="CF41" s="165">
        <f>[3]!mGetRate(CF$1,$B41,EOMONTH($B41,0)+1,"FLAT",O41,P41)</f>
        <v>38.670436666666667</v>
      </c>
      <c r="CG41" s="170"/>
      <c r="CH41" s="272"/>
      <c r="CI41" s="272"/>
      <c r="CJ41" s="272"/>
      <c r="CK41" s="272"/>
      <c r="CL41" s="272"/>
      <c r="CM41" s="272"/>
      <c r="CN41" s="272"/>
      <c r="CO41" s="171">
        <f>YEAR($CP41)</f>
        <v>2021</v>
      </c>
      <c r="CP41" s="173">
        <f>+B41</f>
        <v>44440</v>
      </c>
      <c r="CQ41" s="272">
        <f>(($AI41+CQ$4)*(1/(1-CQ$2))+CQ$3)</f>
        <v>2.8844738823746643</v>
      </c>
      <c r="CR41" s="272">
        <f>(($AM41+CR$4)*(1/(1-CR$2))+CR$3)</f>
        <v>2.105306610825878</v>
      </c>
      <c r="CS41" s="272">
        <f>(($AK41+CS$4)*(1/(1-CS$2))+CS$3)</f>
        <v>2.869566106041578</v>
      </c>
      <c r="CT41" s="272">
        <f>(($AK41+CT$4)*(1/(1-CT$2))+CT$3)</f>
        <v>2.8343787710774757</v>
      </c>
      <c r="CU41" s="272">
        <f>(($AK41+CU$4)*(1/(1-CU$2))+CU$3)</f>
        <v>2.869566106041578</v>
      </c>
      <c r="CV41" s="272">
        <f>(($AM41+CV$4)*(1/(1-CV$2))+CV$3)</f>
        <v>2.1559506985425752</v>
      </c>
      <c r="CW41" s="272">
        <f>(($AJ41+CW$4)*(1/(1-CW$2))+CW$3)</f>
        <v>2.861865399342995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44.263460000000002</v>
      </c>
      <c r="F42" s="329">
        <v>34.759520000000002</v>
      </c>
      <c r="G42" s="327">
        <v>33.9285</v>
      </c>
      <c r="H42" s="328">
        <v>29.016269999999999</v>
      </c>
      <c r="I42" s="325">
        <v>37.428820000000002</v>
      </c>
      <c r="J42" s="329">
        <v>28.23882</v>
      </c>
      <c r="K42" s="327">
        <v>43.640419999999999</v>
      </c>
      <c r="L42" s="328">
        <v>39.55865</v>
      </c>
      <c r="M42" s="325">
        <v>43.145290000000003</v>
      </c>
      <c r="N42" s="329">
        <v>38.761679999999998</v>
      </c>
      <c r="O42" s="337">
        <f>G42+Sheet1!D36</f>
        <v>32.1785</v>
      </c>
      <c r="P42" s="338">
        <f>H42+Sheet1!E36</f>
        <v>27.016269999999999</v>
      </c>
      <c r="Q42" s="325">
        <v>26.532830000000001</v>
      </c>
      <c r="R42" s="329">
        <v>21.482199999999999</v>
      </c>
      <c r="S42" s="4">
        <v>54.92163</v>
      </c>
      <c r="T42" s="5">
        <v>32.55883</v>
      </c>
      <c r="U42" s="2">
        <v>55.42163</v>
      </c>
      <c r="V42" s="3">
        <v>34.30883</v>
      </c>
      <c r="W42" s="4">
        <v>36.478430000000003</v>
      </c>
      <c r="X42" s="5">
        <v>29.766729999999999</v>
      </c>
      <c r="Y42" s="2">
        <v>57.92163</v>
      </c>
      <c r="Z42" s="3">
        <v>36.05883</v>
      </c>
      <c r="AA42" s="327">
        <v>29.35473</v>
      </c>
      <c r="AB42" s="328">
        <v>25.397749999999998</v>
      </c>
      <c r="AC42" s="2">
        <v>56.92163</v>
      </c>
      <c r="AD42" s="73">
        <v>34.05883</v>
      </c>
      <c r="AE42" s="337">
        <f>I42+Sheet1!B36</f>
        <v>43.416820000000001</v>
      </c>
      <c r="AF42" s="341">
        <f>J42+Sheet1!C36</f>
        <v>33.712019999999995</v>
      </c>
      <c r="AG42" s="330">
        <v>2.8430088983270525</v>
      </c>
      <c r="AH42" s="331">
        <v>2.9354644722563878</v>
      </c>
      <c r="AI42" s="330">
        <v>2.6696546972095496</v>
      </c>
      <c r="AJ42" s="331">
        <v>2.7389963776565507</v>
      </c>
      <c r="AK42" s="339">
        <v>2.7238358811012562</v>
      </c>
      <c r="AL42" s="340">
        <v>2.8525990318442247</v>
      </c>
      <c r="AM42" s="339">
        <v>2.1957452510918287</v>
      </c>
      <c r="AN42" s="331">
        <v>2.7852241646212184</v>
      </c>
      <c r="AO42" s="332">
        <v>2.4269588156450448</v>
      </c>
      <c r="AP42" s="333">
        <v>2.7852241646212184</v>
      </c>
      <c r="AQ42" s="332">
        <v>2.0802504134100386</v>
      </c>
      <c r="AR42" s="340">
        <v>2.9971290990046988</v>
      </c>
      <c r="AS42" s="339">
        <v>2.8101496414893998</v>
      </c>
      <c r="AT42" s="340">
        <v>3.0476640875223482</v>
      </c>
      <c r="AU42" s="339">
        <v>2.8297572170342473</v>
      </c>
      <c r="AV42" s="340">
        <v>2.8118678310989997</v>
      </c>
      <c r="AW42" s="339">
        <v>2.3505844559099041</v>
      </c>
      <c r="AX42" s="340">
        <v>2.809947501535329</v>
      </c>
      <c r="AY42" s="339">
        <v>2.7491033753600806</v>
      </c>
      <c r="AZ42" s="340">
        <v>2.7339428788047857</v>
      </c>
      <c r="BA42" s="332">
        <v>2.2189337743040407</v>
      </c>
      <c r="BB42" s="333">
        <v>3.6866660104322349</v>
      </c>
      <c r="BC42" s="15"/>
      <c r="BD42" s="151"/>
      <c r="BE42" s="151"/>
      <c r="BF42" s="151"/>
      <c r="BG42" s="151"/>
      <c r="BH42" s="151"/>
      <c r="BI42" s="151"/>
      <c r="BJ42" s="266">
        <f t="shared" si="6"/>
        <v>2.47629223868792</v>
      </c>
      <c r="BK42" s="266">
        <f t="shared" si="7"/>
        <v>2.8404200453513755</v>
      </c>
      <c r="BL42" s="266">
        <f t="shared" si="8"/>
        <v>2.5701492546665676</v>
      </c>
      <c r="BM42" s="266">
        <f t="shared" si="9"/>
        <v>2.9480774425725853</v>
      </c>
      <c r="BN42" s="266">
        <f t="shared" si="10"/>
        <v>2.708734745319612</v>
      </c>
      <c r="BO42" s="266"/>
      <c r="BP42" s="266">
        <f t="shared" si="11"/>
        <v>2.7810118510154624</v>
      </c>
      <c r="BQ42" s="292">
        <f t="shared" si="12"/>
        <v>2.47629223868792</v>
      </c>
      <c r="BR42" s="292">
        <f t="shared" si="13"/>
        <v>2.8806837974810406</v>
      </c>
      <c r="BS42" s="292">
        <f t="shared" si="14"/>
        <v>2.7656407706592883</v>
      </c>
      <c r="BT42" s="292">
        <f t="shared" si="15"/>
        <v>2.2282996799074866</v>
      </c>
      <c r="BU42" s="292">
        <f t="shared" si="16"/>
        <v>2.731668994395144</v>
      </c>
      <c r="BV42" s="292">
        <f t="shared" si="17"/>
        <v>2.7842963776565508</v>
      </c>
      <c r="BW42" s="169"/>
      <c r="BX42" s="148">
        <f>[3]!mGetRate(BX$1,$B42,EOMONTH($B42,0)+1,"FLAT",E42,F42)</f>
        <v>40.073550967741937</v>
      </c>
      <c r="BY42" s="165">
        <f>[3]!mGetRate(BY$1,$B42,EOMONTH($B42,0)+1,"FLAT",G42,H42)</f>
        <v>31.762893225806451</v>
      </c>
      <c r="BZ42" s="165">
        <f>[3]!mGetRate(BZ$1,$B42,EOMONTH($B42,0)+1,"FLAT",I42,J42)</f>
        <v>33.377314623655913</v>
      </c>
      <c r="CA42" s="165">
        <f>IF(ValuationDate&gt;$D42,"",[3]!mGetRate(CA$1,$B42,EOMONTH($B42,0)+1,"FLAT",M42,N42))</f>
        <v>41.212730752688174</v>
      </c>
      <c r="CB42" s="165">
        <f>[3]!mGetRate(CB$1,$B42,EOMONTH($B42,0)+1,"FLAT",Q42,R42)</f>
        <v>24.306208172043011</v>
      </c>
      <c r="CC42" s="165">
        <f>IF(ValuationDate&gt;$D42,"",[3]!mGetRate(CC$1,$B42,EOMONTH($B42,0)+1,"FLAT",K42,L42))</f>
        <v>41.840929999999993</v>
      </c>
      <c r="CD42" s="165">
        <f>[3]!mGetRate(CD$1,$B42,EOMONTH($B42,0)+1,"FLAT",AE42,AF42)</f>
        <v>39.138359784946239</v>
      </c>
      <c r="CE42" s="165">
        <f>[3]!mGetRate(CE$1,$B42,EOMONTH($B42,0)+1,"FLAT",AA42,AB42)</f>
        <v>27.610254946236559</v>
      </c>
      <c r="CF42" s="165">
        <f>[3]!mGetRate(CF$1,$B42,EOMONTH($B42,0)+1,"FLAT",O42,P42)</f>
        <v>29.902678172043011</v>
      </c>
      <c r="CG42" s="170"/>
      <c r="CH42" s="272"/>
      <c r="CI42" s="272"/>
      <c r="CJ42" s="272"/>
      <c r="CK42" s="272"/>
      <c r="CL42" s="272"/>
      <c r="CM42" s="272"/>
      <c r="CN42" s="272"/>
      <c r="CO42" s="171">
        <f t="shared" si="25"/>
        <v>2021</v>
      </c>
      <c r="CP42" s="173">
        <f t="shared" si="26"/>
        <v>44470</v>
      </c>
      <c r="CQ42" s="272">
        <f t="shared" si="27"/>
        <v>2.7542614331758162</v>
      </c>
      <c r="CR42" s="272">
        <f t="shared" si="28"/>
        <v>2.2282996799074866</v>
      </c>
      <c r="CS42" s="272">
        <f t="shared" si="95"/>
        <v>2.7757796736299873</v>
      </c>
      <c r="CT42" s="272">
        <f t="shared" si="95"/>
        <v>2.7416893080760536</v>
      </c>
      <c r="CU42" s="272">
        <f t="shared" si="95"/>
        <v>2.7757796736299873</v>
      </c>
      <c r="CV42" s="272">
        <f t="shared" si="30"/>
        <v>2.2811734694774244</v>
      </c>
      <c r="CW42" s="272">
        <f t="shared" si="31"/>
        <v>2.7690012230379173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43.473300000000002</v>
      </c>
      <c r="F43" s="329">
        <v>34.68965</v>
      </c>
      <c r="G43" s="327">
        <v>34.809350000000002</v>
      </c>
      <c r="H43" s="328">
        <v>28.82967</v>
      </c>
      <c r="I43" s="325">
        <v>36.672939999999997</v>
      </c>
      <c r="J43" s="329">
        <v>28.179369999999999</v>
      </c>
      <c r="K43" s="327">
        <v>45.634659999999997</v>
      </c>
      <c r="L43" s="328">
        <v>40.413429999999998</v>
      </c>
      <c r="M43" s="325">
        <v>44.933259999999997</v>
      </c>
      <c r="N43" s="329">
        <v>39.942639999999997</v>
      </c>
      <c r="O43" s="337">
        <f>G43+Sheet1!D37</f>
        <v>32.809350000000002</v>
      </c>
      <c r="P43" s="338">
        <f>H43+Sheet1!E37</f>
        <v>26.82967</v>
      </c>
      <c r="Q43" s="325">
        <v>27.834599999999998</v>
      </c>
      <c r="R43" s="329">
        <v>22.309750000000001</v>
      </c>
      <c r="S43" s="4">
        <v>37.596670000000003</v>
      </c>
      <c r="T43" s="5">
        <v>29.086200000000002</v>
      </c>
      <c r="U43" s="2">
        <v>38.346670000000003</v>
      </c>
      <c r="V43" s="3">
        <v>31.836200000000002</v>
      </c>
      <c r="W43" s="4">
        <v>37.95337</v>
      </c>
      <c r="X43" s="5">
        <v>31.004000000000001</v>
      </c>
      <c r="Y43" s="2">
        <v>38.096670000000003</v>
      </c>
      <c r="Z43" s="3">
        <v>33.586199999999998</v>
      </c>
      <c r="AA43" s="327">
        <v>31.082380000000001</v>
      </c>
      <c r="AB43" s="328">
        <v>26.57685</v>
      </c>
      <c r="AC43" s="2">
        <v>38.096670000000003</v>
      </c>
      <c r="AD43" s="73">
        <v>32.086199999999998</v>
      </c>
      <c r="AE43" s="337">
        <f>I43+Sheet1!B37</f>
        <v>41.63214</v>
      </c>
      <c r="AF43" s="341">
        <f>J43+Sheet1!C37</f>
        <v>32.471719999999998</v>
      </c>
      <c r="AG43" s="330">
        <v>3.0163630994445554</v>
      </c>
      <c r="AH43" s="331">
        <v>3.2475020342678933</v>
      </c>
      <c r="AI43" s="330">
        <v>2.8661227918093863</v>
      </c>
      <c r="AJ43" s="331">
        <v>3.1550464603385584</v>
      </c>
      <c r="AK43" s="339">
        <v>3.1400699739761917</v>
      </c>
      <c r="AL43" s="340">
        <v>3.2734605458436699</v>
      </c>
      <c r="AM43" s="339">
        <v>2.793114706581366</v>
      </c>
      <c r="AN43" s="331">
        <v>3.2243881407855595</v>
      </c>
      <c r="AO43" s="332">
        <v>2.9585783657387212</v>
      </c>
      <c r="AP43" s="333">
        <v>3.2706159277502271</v>
      </c>
      <c r="AQ43" s="332">
        <v>2.392287975421544</v>
      </c>
      <c r="AR43" s="340">
        <v>3.4232254094673356</v>
      </c>
      <c r="AS43" s="339">
        <v>3.2312268543017959</v>
      </c>
      <c r="AT43" s="340">
        <v>3.4731470306752246</v>
      </c>
      <c r="AU43" s="339">
        <v>3.2536915838453462</v>
      </c>
      <c r="AV43" s="340">
        <v>3.2310271678169649</v>
      </c>
      <c r="AW43" s="339">
        <v>3.7914472874967222</v>
      </c>
      <c r="AX43" s="340">
        <v>3.2309273245745493</v>
      </c>
      <c r="AY43" s="339">
        <v>3.1650307845801362</v>
      </c>
      <c r="AZ43" s="340">
        <v>2.9129265974802987</v>
      </c>
      <c r="BA43" s="332">
        <v>2.6580977504683823</v>
      </c>
      <c r="BB43" s="333">
        <v>3.8715771582909051</v>
      </c>
      <c r="BC43" s="15"/>
      <c r="BD43" s="151"/>
      <c r="BE43" s="151"/>
      <c r="BF43" s="151"/>
      <c r="BG43" s="151"/>
      <c r="BH43" s="151"/>
      <c r="BI43" s="151"/>
      <c r="BJ43" s="266">
        <f t="shared" si="6"/>
        <v>3.0166109195433695</v>
      </c>
      <c r="BK43" s="266">
        <f t="shared" si="7"/>
        <v>3.3337544930889593</v>
      </c>
      <c r="BL43" s="266">
        <f t="shared" si="8"/>
        <v>3.1309459205916252</v>
      </c>
      <c r="BM43" s="266">
        <f t="shared" si="9"/>
        <v>3.4601091810258984</v>
      </c>
      <c r="BN43" s="266">
        <f t="shared" si="10"/>
        <v>3.2353551285624631</v>
      </c>
      <c r="BO43" s="266"/>
      <c r="BP43" s="266">
        <f t="shared" si="11"/>
        <v>3.2028409929418618</v>
      </c>
      <c r="BQ43" s="292">
        <f t="shared" si="12"/>
        <v>3.0166109195433695</v>
      </c>
      <c r="BR43" s="292">
        <f t="shared" si="13"/>
        <v>3.3331493934324077</v>
      </c>
      <c r="BS43" s="292">
        <f t="shared" si="14"/>
        <v>3.1876564787348594</v>
      </c>
      <c r="BT43" s="292">
        <f t="shared" si="15"/>
        <v>2.8278876107411079</v>
      </c>
      <c r="BU43" s="292">
        <f t="shared" si="16"/>
        <v>3.1487486119247161</v>
      </c>
      <c r="BV43" s="292">
        <f t="shared" si="17"/>
        <v>3.2003464603385585</v>
      </c>
      <c r="BW43" s="169"/>
      <c r="BX43" s="148">
        <f>[3]!mGetRate(BX$1,$B43,EOMONTH($B43,0)+1,"FLAT",E43,F43)</f>
        <v>39.562687447988907</v>
      </c>
      <c r="BY43" s="165">
        <f>[3]!mGetRate(BY$1,$B43,EOMONTH($B43,0)+1,"FLAT",G43,H43)</f>
        <v>32.147106893203883</v>
      </c>
      <c r="BZ43" s="165">
        <f>[3]!mGetRate(BZ$1,$B43,EOMONTH($B43,0)+1,"FLAT",I43,J43)</f>
        <v>32.891475409153948</v>
      </c>
      <c r="CA43" s="165">
        <f>IF(ValuationDate&gt;$D43,"",[3]!mGetRate(CA$1,$B43,EOMONTH($B43,0)+1,"FLAT",M43,N43))</f>
        <v>42.711361220527046</v>
      </c>
      <c r="CB43" s="165">
        <f>[3]!mGetRate(CB$1,$B43,EOMONTH($B43,0)+1,"FLAT",Q43,R43)</f>
        <v>25.3748540221914</v>
      </c>
      <c r="CC43" s="165">
        <f>IF(ValuationDate&gt;$D43,"",[3]!mGetRate(CC$1,$B43,EOMONTH($B43,0)+1,"FLAT",K43,L43))</f>
        <v>43.310090194174755</v>
      </c>
      <c r="CD43" s="165">
        <f>[3]!mGetRate(CD$1,$B43,EOMONTH($B43,0)+1,"FLAT",AE43,AF43)</f>
        <v>37.553783800277394</v>
      </c>
      <c r="CE43" s="165">
        <f>[3]!mGetRate(CE$1,$B43,EOMONTH($B43,0)+1,"FLAT",AA43,AB43)</f>
        <v>29.076450554785023</v>
      </c>
      <c r="CF43" s="165">
        <f>[3]!mGetRate(CF$1,$B43,EOMONTH($B43,0)+1,"FLAT",O43,P43)</f>
        <v>30.147106893203887</v>
      </c>
      <c r="CG43" s="170"/>
      <c r="CH43" s="272"/>
      <c r="CI43" s="272"/>
      <c r="CJ43" s="272"/>
      <c r="CK43" s="272"/>
      <c r="CL43" s="272"/>
      <c r="CM43" s="272"/>
      <c r="CN43" s="272"/>
      <c r="CO43" s="171">
        <f t="shared" si="25"/>
        <v>2021</v>
      </c>
      <c r="CP43" s="173">
        <f t="shared" si="26"/>
        <v>44501</v>
      </c>
      <c r="CQ43" s="272">
        <f t="shared" si="27"/>
        <v>2.9554988546649454</v>
      </c>
      <c r="CR43" s="272">
        <f t="shared" si="28"/>
        <v>2.8278876107411079</v>
      </c>
      <c r="CS43" s="272">
        <f t="shared" si="95"/>
        <v>3.197795381705558</v>
      </c>
      <c r="CT43" s="272">
        <f t="shared" si="95"/>
        <v>3.1587689256056262</v>
      </c>
      <c r="CU43" s="272">
        <f t="shared" si="95"/>
        <v>3.197795381705558</v>
      </c>
      <c r="CV43" s="272">
        <f t="shared" si="30"/>
        <v>2.8916311373665038</v>
      </c>
      <c r="CW43" s="272">
        <f t="shared" si="31"/>
        <v>3.1868900164107656</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46.190219999999997</v>
      </c>
      <c r="F44" s="329">
        <v>36.736499999999999</v>
      </c>
      <c r="G44" s="327">
        <v>36.178150000000002</v>
      </c>
      <c r="H44" s="328">
        <v>31.827960000000001</v>
      </c>
      <c r="I44" s="325">
        <v>39.261879999999998</v>
      </c>
      <c r="J44" s="329">
        <v>30.15494</v>
      </c>
      <c r="K44" s="327">
        <v>43.817549999999997</v>
      </c>
      <c r="L44" s="328">
        <v>41.295119999999997</v>
      </c>
      <c r="M44" s="325">
        <v>44.421959999999999</v>
      </c>
      <c r="N44" s="329">
        <v>41.907940000000004</v>
      </c>
      <c r="O44" s="337">
        <f>G44+Sheet1!D38</f>
        <v>34.178150000000002</v>
      </c>
      <c r="P44" s="338">
        <f>H44+Sheet1!E38</f>
        <v>29.827960000000001</v>
      </c>
      <c r="Q44" s="325">
        <v>31.102720000000001</v>
      </c>
      <c r="R44" s="329">
        <v>25.95074</v>
      </c>
      <c r="S44" s="4">
        <v>38.304729999999999</v>
      </c>
      <c r="T44" s="5">
        <v>31.191970000000001</v>
      </c>
      <c r="U44" s="2">
        <v>39.804729999999999</v>
      </c>
      <c r="V44" s="3">
        <v>35.191969999999998</v>
      </c>
      <c r="W44" s="4">
        <v>46.293230000000001</v>
      </c>
      <c r="X44" s="5">
        <v>36.459470000000003</v>
      </c>
      <c r="Y44" s="2">
        <v>39.304729999999999</v>
      </c>
      <c r="Z44" s="3">
        <v>36.191969999999998</v>
      </c>
      <c r="AA44" s="327">
        <v>32.909700000000001</v>
      </c>
      <c r="AB44" s="328">
        <v>29.584759999999999</v>
      </c>
      <c r="AC44" s="2">
        <v>41.804729999999999</v>
      </c>
      <c r="AD44" s="73">
        <v>34.191969999999998</v>
      </c>
      <c r="AE44" s="337">
        <f>I44+Sheet1!B38</f>
        <v>42.184929999999987</v>
      </c>
      <c r="AF44" s="341">
        <f>J44+Sheet1!C38</f>
        <v>33.822590000000005</v>
      </c>
      <c r="AG44" s="330">
        <v>3.1088186733738907</v>
      </c>
      <c r="AH44" s="331">
        <v>3.6751090636910679</v>
      </c>
      <c r="AI44" s="330">
        <v>3.0163630994445554</v>
      </c>
      <c r="AJ44" s="331">
        <v>3.3861853951618963</v>
      </c>
      <c r="AK44" s="339">
        <v>3.3721677931396998</v>
      </c>
      <c r="AL44" s="340">
        <v>3.5030921960270138</v>
      </c>
      <c r="AM44" s="339">
        <v>2.8722066543480307</v>
      </c>
      <c r="AN44" s="331">
        <v>3.4439701288677305</v>
      </c>
      <c r="AO44" s="332">
        <v>3.1781603538208922</v>
      </c>
      <c r="AP44" s="333">
        <v>3.5364257027970654</v>
      </c>
      <c r="AQ44" s="332">
        <v>2.6234269102448819</v>
      </c>
      <c r="AR44" s="340">
        <v>3.6499032145394832</v>
      </c>
      <c r="AS44" s="339">
        <v>3.4630953049236806</v>
      </c>
      <c r="AT44" s="340">
        <v>3.6966285546134712</v>
      </c>
      <c r="AU44" s="339">
        <v>3.4871121297217096</v>
      </c>
      <c r="AV44" s="340">
        <v>3.4612262913207208</v>
      </c>
      <c r="AW44" s="339">
        <v>4.2398573583136532</v>
      </c>
      <c r="AX44" s="340">
        <v>3.4628149528832362</v>
      </c>
      <c r="AY44" s="339">
        <v>3.3955304631766938</v>
      </c>
      <c r="AZ44" s="340">
        <v>2.9364072716096894</v>
      </c>
      <c r="BA44" s="332">
        <v>2.9701353124798882</v>
      </c>
      <c r="BB44" s="333">
        <v>3.9524757854790731</v>
      </c>
      <c r="BC44" s="15"/>
      <c r="BD44" s="151"/>
      <c r="BE44" s="151"/>
      <c r="BF44" s="151"/>
      <c r="BG44" s="151"/>
      <c r="BH44" s="151"/>
      <c r="BI44" s="151"/>
      <c r="BJ44" s="266">
        <f t="shared" si="6"/>
        <v>3.239786026853229</v>
      </c>
      <c r="BK44" s="266">
        <f t="shared" si="7"/>
        <v>3.603913833516684</v>
      </c>
      <c r="BL44" s="266">
        <f t="shared" si="8"/>
        <v>3.3625793260824102</v>
      </c>
      <c r="BM44" s="266">
        <f t="shared" si="9"/>
        <v>3.7405075139884274</v>
      </c>
      <c r="BN44" s="266">
        <f t="shared" si="10"/>
        <v>3.486696675110188</v>
      </c>
      <c r="BO44" s="266"/>
      <c r="BP44" s="266">
        <f t="shared" si="11"/>
        <v>3.4371905162343062</v>
      </c>
      <c r="BQ44" s="292">
        <f t="shared" si="12"/>
        <v>3.239786026853229</v>
      </c>
      <c r="BR44" s="292">
        <f t="shared" si="13"/>
        <v>3.5593821914080914</v>
      </c>
      <c r="BS44" s="292">
        <f t="shared" si="14"/>
        <v>3.4229782055558147</v>
      </c>
      <c r="BT44" s="292">
        <f t="shared" si="15"/>
        <v>2.907273285504397</v>
      </c>
      <c r="BU44" s="292">
        <f t="shared" si="16"/>
        <v>3.3813179071920554</v>
      </c>
      <c r="BV44" s="292">
        <f t="shared" si="17"/>
        <v>3.4314853951618964</v>
      </c>
      <c r="BW44" s="169"/>
      <c r="BX44" s="148">
        <f>[3]!mGetRate(BX$1,$B44,EOMONTH($B44,0)+1,"FLAT",E44,F44)</f>
        <v>42.022450967741932</v>
      </c>
      <c r="BY44" s="165">
        <f>[3]!mGetRate(BY$1,$B44,EOMONTH($B44,0)+1,"FLAT",G44,H44)</f>
        <v>34.260324301075272</v>
      </c>
      <c r="BZ44" s="165">
        <f>[3]!mGetRate(BZ$1,$B44,EOMONTH($B44,0)+1,"FLAT",I44,J44)</f>
        <v>35.246992473118283</v>
      </c>
      <c r="CA44" s="165">
        <f>IF(ValuationDate&gt;$D44,"",[3]!mGetRate(CA$1,$B44,EOMONTH($B44,0)+1,"FLAT",M44,N44))</f>
        <v>43.313628602150537</v>
      </c>
      <c r="CB44" s="165">
        <f>[3]!mGetRate(CB$1,$B44,EOMONTH($B44,0)+1,"FLAT",Q44,R44)</f>
        <v>28.831416989247312</v>
      </c>
      <c r="CC44" s="165">
        <f>IF(ValuationDate&gt;$D44,"",[3]!mGetRate(CC$1,$B44,EOMONTH($B44,0)+1,"FLAT",K44,L44))</f>
        <v>42.705510967741937</v>
      </c>
      <c r="CD44" s="165">
        <f>[3]!mGetRate(CD$1,$B44,EOMONTH($B44,0)+1,"FLAT",AE44,AF44)</f>
        <v>38.498306989247311</v>
      </c>
      <c r="CE44" s="165">
        <f>[3]!mGetRate(CE$1,$B44,EOMONTH($B44,0)+1,"FLAT",AA44,AB44)</f>
        <v>31.443866236559138</v>
      </c>
      <c r="CF44" s="165">
        <f>[3]!mGetRate(CF$1,$B44,EOMONTH($B44,0)+1,"FLAT",O44,P44)</f>
        <v>32.260324301075272</v>
      </c>
      <c r="CG44" s="170"/>
      <c r="CH44" s="272"/>
      <c r="CI44" s="272"/>
      <c r="CJ44" s="272"/>
      <c r="CK44" s="272"/>
      <c r="CL44" s="272"/>
      <c r="CM44" s="272"/>
      <c r="CN44" s="272"/>
      <c r="CO44" s="171">
        <f t="shared" si="25"/>
        <v>2021</v>
      </c>
      <c r="CP44" s="173">
        <f t="shared" si="26"/>
        <v>44531</v>
      </c>
      <c r="CQ44" s="272">
        <f t="shared" si="27"/>
        <v>3.1093862946272206</v>
      </c>
      <c r="CR44" s="272">
        <f t="shared" si="28"/>
        <v>2.907273285504397</v>
      </c>
      <c r="CS44" s="272">
        <f t="shared" si="95"/>
        <v>3.4331171085265133</v>
      </c>
      <c r="CT44" s="272">
        <f t="shared" si="95"/>
        <v>3.391338220872965</v>
      </c>
      <c r="CU44" s="272">
        <f t="shared" si="95"/>
        <v>3.4331171085265133</v>
      </c>
      <c r="CV44" s="272">
        <f t="shared" si="30"/>
        <v>2.9724559695348578</v>
      </c>
      <c r="CW44" s="272">
        <f t="shared" si="31"/>
        <v>3.4190504571734595</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47.060679999999998</v>
      </c>
      <c r="F45" s="329">
        <v>36.633839999999999</v>
      </c>
      <c r="G45" s="327">
        <v>36.301929999999999</v>
      </c>
      <c r="H45" s="328">
        <v>31.888490000000001</v>
      </c>
      <c r="I45" s="325">
        <v>39.610100000000003</v>
      </c>
      <c r="J45" s="329">
        <v>29.505310000000001</v>
      </c>
      <c r="K45" s="327">
        <v>45.215470000000003</v>
      </c>
      <c r="L45" s="328">
        <v>41.851300000000002</v>
      </c>
      <c r="M45" s="325">
        <v>45.69979</v>
      </c>
      <c r="N45" s="329">
        <v>42.018799999999999</v>
      </c>
      <c r="O45" s="337">
        <f>G45+Sheet1!D39</f>
        <v>34.301929999999999</v>
      </c>
      <c r="P45" s="338">
        <f>H45+Sheet1!E39</f>
        <v>29.888490000000001</v>
      </c>
      <c r="Q45" s="325">
        <v>29.823899999999998</v>
      </c>
      <c r="R45" s="329">
        <v>25.205819999999999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34.120869999999996</v>
      </c>
      <c r="AB45" s="328">
        <v>30.096160000000001</v>
      </c>
      <c r="AC45" s="2">
        <v>41.313470000000002</v>
      </c>
      <c r="AD45" s="73">
        <v>33.710169999999998</v>
      </c>
      <c r="AE45" s="337">
        <f>I45+Sheet1!B39</f>
        <v>43.702249999999992</v>
      </c>
      <c r="AF45" s="341">
        <f>J45+Sheet1!C39</f>
        <v>34.052059999999997</v>
      </c>
      <c r="AG45" s="330">
        <v>3.4084903023723476</v>
      </c>
      <c r="AH45" s="331">
        <v>3.9373939699818497</v>
      </c>
      <c r="AI45" s="330">
        <v>3.3614766430292806</v>
      </c>
      <c r="AJ45" s="331">
        <v>3.678818843594982</v>
      </c>
      <c r="AK45" s="339">
        <v>3.6636129238777251</v>
      </c>
      <c r="AL45" s="340">
        <v>3.8056362140369031</v>
      </c>
      <c r="AM45" s="339">
        <v>3.2429158117002883</v>
      </c>
      <c r="AN45" s="331">
        <v>3.7375859177738158</v>
      </c>
      <c r="AO45" s="332">
        <v>3.4907642062227149</v>
      </c>
      <c r="AP45" s="333">
        <v>3.8198598216241826</v>
      </c>
      <c r="AQ45" s="332">
        <v>2.7973127309124783</v>
      </c>
      <c r="AR45" s="340">
        <v>3.9649942526737543</v>
      </c>
      <c r="AS45" s="339">
        <v>3.7622486564436639</v>
      </c>
      <c r="AT45" s="340">
        <v>4.0156806517312766</v>
      </c>
      <c r="AU45" s="339">
        <v>3.7884028383573458</v>
      </c>
      <c r="AV45" s="340">
        <v>3.7603225732794785</v>
      </c>
      <c r="AW45" s="339">
        <v>4.287359750679598</v>
      </c>
      <c r="AX45" s="340">
        <v>3.762045910847434</v>
      </c>
      <c r="AY45" s="339">
        <v>3.6889561234064865</v>
      </c>
      <c r="AZ45" s="340">
        <v>3.2187890857489081</v>
      </c>
      <c r="BA45" s="332">
        <v>3.2086822501643133</v>
      </c>
      <c r="BB45" s="333">
        <v>4.184215681532951</v>
      </c>
      <c r="BC45" s="15"/>
      <c r="BD45" s="151"/>
      <c r="BE45" s="151"/>
      <c r="BF45" s="151"/>
      <c r="BG45" s="151"/>
      <c r="BH45" s="151"/>
      <c r="BI45" s="151"/>
      <c r="BJ45" s="266">
        <f t="shared" si="6"/>
        <v>3.5575051572545124</v>
      </c>
      <c r="BK45" s="266">
        <f t="shared" si="7"/>
        <v>3.8919859128205943</v>
      </c>
      <c r="BL45" s="266">
        <f t="shared" si="8"/>
        <v>3.6923399568782118</v>
      </c>
      <c r="BM45" s="266">
        <f t="shared" si="9"/>
        <v>4.0394974755495578</v>
      </c>
      <c r="BN45" s="266">
        <f t="shared" si="10"/>
        <v>3.7953321256257193</v>
      </c>
      <c r="BO45" s="266"/>
      <c r="BP45" s="266">
        <f t="shared" si="11"/>
        <v>3.7338887301987045</v>
      </c>
      <c r="BQ45" s="292">
        <f t="shared" si="12"/>
        <v>3.5575051572545124</v>
      </c>
      <c r="BR45" s="292">
        <f t="shared" si="13"/>
        <v>3.8618911632696817</v>
      </c>
      <c r="BS45" s="292">
        <f t="shared" si="14"/>
        <v>3.7184715957393544</v>
      </c>
      <c r="BT45" s="292">
        <f t="shared" si="15"/>
        <v>3.2793591605944878</v>
      </c>
      <c r="BU45" s="292">
        <f t="shared" si="16"/>
        <v>3.6733550702689279</v>
      </c>
      <c r="BV45" s="292">
        <f t="shared" si="17"/>
        <v>3.7241188435949821</v>
      </c>
      <c r="BW45" s="169"/>
      <c r="BX45" s="148">
        <f>[3]!mGetRate(BX$1,$B45,EOMONTH($B45,0)+1,"FLAT",E45,F45)</f>
        <v>42.239667956989244</v>
      </c>
      <c r="BY45" s="165">
        <f>[3]!mGetRate(BY$1,$B45,EOMONTH($B45,0)+1,"FLAT",G45,H45)</f>
        <v>34.261307204301076</v>
      </c>
      <c r="BZ45" s="165">
        <f>[3]!mGetRate(BZ$1,$B45,EOMONTH($B45,0)+1,"FLAT",I45,J45)</f>
        <v>34.937992795698925</v>
      </c>
      <c r="CA45" s="165">
        <f>IF(ValuationDate&gt;$D45,"",[3]!mGetRate(CA$1,$B45,EOMONTH($B45,0)+1,"FLAT",M45,N45))</f>
        <v>43.997826881720428</v>
      </c>
      <c r="CB45" s="165">
        <f>[3]!mGetRate(CB$1,$B45,EOMONTH($B45,0)+1,"FLAT",Q45,R45)</f>
        <v>27.688658709677419</v>
      </c>
      <c r="CC45" s="165">
        <f>IF(ValuationDate&gt;$D45,"",[3]!mGetRate(CC$1,$B45,EOMONTH($B45,0)+1,"FLAT",K45,L45))</f>
        <v>43.659993548387099</v>
      </c>
      <c r="CD45" s="165">
        <f>[3]!mGetRate(CD$1,$B45,EOMONTH($B45,0)+1,"FLAT",AE45,AF45)</f>
        <v>39.240334193548378</v>
      </c>
      <c r="CE45" s="165">
        <f>[3]!mGetRate(CE$1,$B45,EOMONTH($B45,0)+1,"FLAT",AA45,AB45)</f>
        <v>32.259982580645158</v>
      </c>
      <c r="CF45" s="165">
        <f>[3]!mGetRate(CF$1,$B45,EOMONTH($B45,0)+1,"FLAT",O45,P45)</f>
        <v>32.261307204301076</v>
      </c>
      <c r="CG45" s="170"/>
      <c r="CH45" s="272"/>
      <c r="CI45" s="272"/>
      <c r="CJ45" s="272"/>
      <c r="CK45" s="272"/>
      <c r="CL45" s="272"/>
      <c r="CM45" s="272"/>
      <c r="CN45" s="272"/>
      <c r="CO45" s="171">
        <f t="shared" si="25"/>
        <v>2022</v>
      </c>
      <c r="CP45" s="173">
        <f t="shared" si="26"/>
        <v>44562</v>
      </c>
      <c r="CQ45" s="272">
        <f t="shared" si="27"/>
        <v>3.4628775817159485</v>
      </c>
      <c r="CR45" s="272">
        <f t="shared" si="28"/>
        <v>3.2793591605944878</v>
      </c>
      <c r="CS45" s="272">
        <f t="shared" si="95"/>
        <v>3.728610498710053</v>
      </c>
      <c r="CT45" s="272">
        <f t="shared" si="95"/>
        <v>3.683375383949838</v>
      </c>
      <c r="CU45" s="272">
        <f t="shared" si="95"/>
        <v>3.728610498710053</v>
      </c>
      <c r="CV45" s="272">
        <f t="shared" si="30"/>
        <v>3.3512872699684109</v>
      </c>
      <c r="CW45" s="272">
        <f t="shared" si="31"/>
        <v>3.7129771832010667</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46.126910000000002</v>
      </c>
      <c r="F46" s="329">
        <v>37.21931</v>
      </c>
      <c r="G46" s="327">
        <v>34.810630000000003</v>
      </c>
      <c r="H46" s="328">
        <v>31.080909999999999</v>
      </c>
      <c r="I46" s="325">
        <v>38.706780000000002</v>
      </c>
      <c r="J46" s="329">
        <v>30.071549999999998</v>
      </c>
      <c r="K46" s="327">
        <v>44.347450000000002</v>
      </c>
      <c r="L46" s="328">
        <v>41.535850000000003</v>
      </c>
      <c r="M46" s="325">
        <v>44.314749999999997</v>
      </c>
      <c r="N46" s="329">
        <v>41.698749999999997</v>
      </c>
      <c r="O46" s="337">
        <f>G46+Sheet1!D40</f>
        <v>33.310630000000003</v>
      </c>
      <c r="P46" s="338">
        <f>H46+Sheet1!E40</f>
        <v>28.580909999999999</v>
      </c>
      <c r="Q46" s="325">
        <v>28.79721</v>
      </c>
      <c r="R46" s="329">
        <v>24.492979999999999</v>
      </c>
      <c r="S46" s="4">
        <v>38.252630000000003</v>
      </c>
      <c r="T46" s="5">
        <v>30.91583</v>
      </c>
      <c r="U46" s="2">
        <v>38.752630000000003</v>
      </c>
      <c r="V46" s="3">
        <v>33.66583</v>
      </c>
      <c r="W46" s="4">
        <v>39.864570000000001</v>
      </c>
      <c r="X46" s="5">
        <v>32.534930000000003</v>
      </c>
      <c r="Y46" s="2">
        <v>40.252630000000003</v>
      </c>
      <c r="Z46" s="3">
        <v>35.66583</v>
      </c>
      <c r="AA46" s="327">
        <v>31.73396</v>
      </c>
      <c r="AB46" s="328">
        <v>29.16563</v>
      </c>
      <c r="AC46" s="2">
        <v>39.252630000000003</v>
      </c>
      <c r="AD46" s="73">
        <v>31.91583</v>
      </c>
      <c r="AE46" s="337">
        <f>I46+Sheet1!B40</f>
        <v>42.628930000000004</v>
      </c>
      <c r="AF46" s="341">
        <f>J46+Sheet1!C40</f>
        <v>34.793099999999995</v>
      </c>
      <c r="AG46" s="330">
        <v>3.2556959095073803</v>
      </c>
      <c r="AH46" s="331">
        <v>3.6435585990876818</v>
      </c>
      <c r="AI46" s="330">
        <v>3.14991517598548</v>
      </c>
      <c r="AJ46" s="331">
        <v>3.4555039617154142</v>
      </c>
      <c r="AK46" s="339">
        <v>3.4405536994062902</v>
      </c>
      <c r="AL46" s="340">
        <v>3.5779964442348331</v>
      </c>
      <c r="AM46" s="339">
        <v>3.086730824757034</v>
      </c>
      <c r="AN46" s="331">
        <v>3.4907642062227149</v>
      </c>
      <c r="AO46" s="332">
        <v>3.2321890798358468</v>
      </c>
      <c r="AP46" s="333">
        <v>3.3497232281935139</v>
      </c>
      <c r="AQ46" s="332">
        <v>2.6797785825548108</v>
      </c>
      <c r="AR46" s="340">
        <v>3.7321834828495932</v>
      </c>
      <c r="AS46" s="339">
        <v>3.5354380308615281</v>
      </c>
      <c r="AT46" s="340">
        <v>3.7820176905466711</v>
      </c>
      <c r="AU46" s="339">
        <v>3.5600561294638839</v>
      </c>
      <c r="AV46" s="340">
        <v>3.5341423414614042</v>
      </c>
      <c r="AW46" s="339">
        <v>3.8901579212493318</v>
      </c>
      <c r="AX46" s="340">
        <v>3.5352386940307396</v>
      </c>
      <c r="AY46" s="339">
        <v>3.4654708032548296</v>
      </c>
      <c r="AZ46" s="340">
        <v>3.0929102665114723</v>
      </c>
      <c r="BA46" s="332">
        <v>3.0206276127920457</v>
      </c>
      <c r="BB46" s="333">
        <v>3.9844076293249167</v>
      </c>
      <c r="BC46" s="15"/>
      <c r="BD46" s="151"/>
      <c r="BE46" s="151"/>
      <c r="BF46" s="151"/>
      <c r="BG46" s="151"/>
      <c r="BH46" s="151"/>
      <c r="BI46" s="151"/>
      <c r="BJ46" s="266">
        <f t="shared" si="6"/>
        <v>3.2946988493097336</v>
      </c>
      <c r="BK46" s="266">
        <f t="shared" si="7"/>
        <v>3.4141562620119053</v>
      </c>
      <c r="BL46" s="266">
        <f t="shared" si="8"/>
        <v>3.4195733350650106</v>
      </c>
      <c r="BM46" s="266">
        <f t="shared" si="9"/>
        <v>3.54355816316192</v>
      </c>
      <c r="BN46" s="266">
        <f t="shared" si="10"/>
        <v>3.4179966523871426</v>
      </c>
      <c r="BO46" s="266"/>
      <c r="BP46" s="266">
        <f t="shared" si="11"/>
        <v>3.5074719382697093</v>
      </c>
      <c r="BQ46" s="292">
        <f t="shared" si="12"/>
        <v>3.2946988493097336</v>
      </c>
      <c r="BR46" s="292">
        <f t="shared" si="13"/>
        <v>3.6075935913556463</v>
      </c>
      <c r="BS46" s="292">
        <f t="shared" si="14"/>
        <v>3.4923140123758394</v>
      </c>
      <c r="BT46" s="292">
        <f t="shared" si="15"/>
        <v>3.1225941430864537</v>
      </c>
      <c r="BU46" s="292">
        <f t="shared" si="16"/>
        <v>3.4498427304065071</v>
      </c>
      <c r="BV46" s="292">
        <f t="shared" si="17"/>
        <v>3.5008039617154143</v>
      </c>
      <c r="BW46" s="169"/>
      <c r="BX46" s="148">
        <f>[3]!mGetRate(BX$1,$B46,EOMONTH($B46,0)+1,"FLAT",E46,F46)</f>
        <v>42.309367142857148</v>
      </c>
      <c r="BY46" s="165">
        <f>[3]!mGetRate(BY$1,$B46,EOMONTH($B46,0)+1,"FLAT",G46,H46)</f>
        <v>33.212178571428574</v>
      </c>
      <c r="BZ46" s="165">
        <f>[3]!mGetRate(BZ$1,$B46,EOMONTH($B46,0)+1,"FLAT",I46,J46)</f>
        <v>35.005967142857145</v>
      </c>
      <c r="CA46" s="165">
        <f>IF(ValuationDate&gt;$D46,"",[3]!mGetRate(CA$1,$B46,EOMONTH($B46,0)+1,"FLAT",M46,N46))</f>
        <v>43.19360714285714</v>
      </c>
      <c r="CB46" s="165">
        <f>[3]!mGetRate(CB$1,$B46,EOMONTH($B46,0)+1,"FLAT",Q46,R46)</f>
        <v>26.952540000000003</v>
      </c>
      <c r="CC46" s="165">
        <f>IF(ValuationDate&gt;$D46,"",[3]!mGetRate(CC$1,$B46,EOMONTH($B46,0)+1,"FLAT",K46,L46))</f>
        <v>43.142478571428576</v>
      </c>
      <c r="CD46" s="165">
        <f>[3]!mGetRate(CD$1,$B46,EOMONTH($B46,0)+1,"FLAT",AE46,AF46)</f>
        <v>39.270717142857144</v>
      </c>
      <c r="CE46" s="165">
        <f>[3]!mGetRate(CE$1,$B46,EOMONTH($B46,0)+1,"FLAT",AA46,AB46)</f>
        <v>30.633247142857144</v>
      </c>
      <c r="CF46" s="165">
        <f>[3]!mGetRate(CF$1,$B46,EOMONTH($B46,0)+1,"FLAT",O46,P46)</f>
        <v>31.283607142857143</v>
      </c>
      <c r="CG46"/>
      <c r="CH46"/>
      <c r="CI46"/>
      <c r="CJ46"/>
      <c r="CK46"/>
      <c r="CL46"/>
      <c r="CM46"/>
      <c r="CN46"/>
      <c r="CO46" s="171">
        <f t="shared" si="25"/>
        <v>2022</v>
      </c>
      <c r="CP46" s="173">
        <f t="shared" si="26"/>
        <v>44593</v>
      </c>
      <c r="CQ46" s="272">
        <f t="shared" si="27"/>
        <v>3.2461803912583016</v>
      </c>
      <c r="CR46" s="272">
        <f t="shared" si="28"/>
        <v>3.1225941430864537</v>
      </c>
      <c r="CS46" s="272">
        <f t="shared" si="95"/>
        <v>3.502452915346538</v>
      </c>
      <c r="CT46" s="272">
        <f t="shared" si="95"/>
        <v>3.4598630440874167</v>
      </c>
      <c r="CU46" s="272">
        <f t="shared" si="95"/>
        <v>3.502452915346538</v>
      </c>
      <c r="CV46" s="272">
        <f t="shared" si="30"/>
        <v>3.1916803097991271</v>
      </c>
      <c r="CW46" s="272">
        <f t="shared" si="31"/>
        <v>3.4886753733581903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35.708480000000002</v>
      </c>
      <c r="F47" s="329">
        <v>29.941839999999999</v>
      </c>
      <c r="G47" s="327">
        <v>27.943049999999999</v>
      </c>
      <c r="H47" s="328">
        <v>27.076360000000001</v>
      </c>
      <c r="I47" s="325">
        <v>28.625640000000001</v>
      </c>
      <c r="J47" s="329">
        <v>23.035399999999999</v>
      </c>
      <c r="K47" s="327">
        <v>36.484659999999998</v>
      </c>
      <c r="L47" s="328">
        <v>35.243949999999998</v>
      </c>
      <c r="M47" s="325">
        <v>36.43497</v>
      </c>
      <c r="N47" s="329">
        <v>35.585090000000001</v>
      </c>
      <c r="O47" s="337">
        <f>G47+Sheet1!D41</f>
        <v>26.443049999999999</v>
      </c>
      <c r="P47" s="338">
        <f>H47+Sheet1!E41</f>
        <v>25.576360000000001</v>
      </c>
      <c r="Q47" s="325">
        <v>21.680430000000001</v>
      </c>
      <c r="R47" s="329">
        <v>20.286960000000001</v>
      </c>
      <c r="S47" s="4">
        <v>27.127330000000001</v>
      </c>
      <c r="T47" s="5">
        <v>23.924199999999999</v>
      </c>
      <c r="U47" s="2">
        <v>28.377330000000001</v>
      </c>
      <c r="V47" s="3">
        <v>26.424199999999999</v>
      </c>
      <c r="W47" s="4">
        <v>28.890830000000001</v>
      </c>
      <c r="X47" s="5">
        <v>23.959530000000001</v>
      </c>
      <c r="Y47" s="2">
        <v>28.627330000000001</v>
      </c>
      <c r="Z47" s="3">
        <v>28.674199999999999</v>
      </c>
      <c r="AA47" s="327">
        <v>25.378710000000002</v>
      </c>
      <c r="AB47" s="328">
        <v>25.189789999999999</v>
      </c>
      <c r="AC47" s="2">
        <v>28.877330000000001</v>
      </c>
      <c r="AD47" s="73">
        <v>25.924199999999999</v>
      </c>
      <c r="AE47" s="337">
        <f>I47+Sheet1!B41</f>
        <v>32.657340000000005</v>
      </c>
      <c r="AF47" s="341">
        <f>J47+Sheet1!C41</f>
        <v>27.8142</v>
      </c>
      <c r="AG47" s="330">
        <v>3.2439424946716131</v>
      </c>
      <c r="AH47" s="331">
        <v>3.4084903023723476</v>
      </c>
      <c r="AI47" s="330">
        <v>3.0323810276278129</v>
      </c>
      <c r="AJ47" s="331">
        <v>3.102901516642413</v>
      </c>
      <c r="AK47" s="339">
        <v>3.0870999472145955</v>
      </c>
      <c r="AL47" s="340">
        <v>3.2246789450327928</v>
      </c>
      <c r="AM47" s="339">
        <v>2.8421756210834257</v>
      </c>
      <c r="AN47" s="331">
        <v>3.1734220056570135</v>
      </c>
      <c r="AO47" s="332">
        <v>2.9148468792701454</v>
      </c>
      <c r="AP47" s="333">
        <v>3.0088741979562794</v>
      </c>
      <c r="AQ47" s="332">
        <v>2.4212034561679436</v>
      </c>
      <c r="AR47" s="340">
        <v>3.3792182940368471</v>
      </c>
      <c r="AS47" s="339">
        <v>3.1803292068387181</v>
      </c>
      <c r="AT47" s="340">
        <v>3.4318901921295715</v>
      </c>
      <c r="AU47" s="339">
        <v>3.2024514040376628</v>
      </c>
      <c r="AV47" s="340">
        <v>3.1810666134120167</v>
      </c>
      <c r="AW47" s="339">
        <v>3.2424820465881337</v>
      </c>
      <c r="AX47" s="340">
        <v>3.1801185192463475</v>
      </c>
      <c r="AY47" s="339">
        <v>3.1134358962609574</v>
      </c>
      <c r="AZ47" s="340">
        <v>2.9303483784906463</v>
      </c>
      <c r="BA47" s="332">
        <v>2.7973127309124783</v>
      </c>
      <c r="BB47" s="333">
        <v>4.1019417776825842</v>
      </c>
      <c r="BC47" s="15"/>
      <c r="BD47" s="151"/>
      <c r="BE47" s="151"/>
      <c r="BF47" s="151"/>
      <c r="BG47" s="151"/>
      <c r="BH47" s="151"/>
      <c r="BI47" s="151"/>
      <c r="BJ47" s="266">
        <f t="shared" si="6"/>
        <v>2.9721638350138688</v>
      </c>
      <c r="BK47" s="266">
        <f t="shared" si="7"/>
        <v>3.0677297651756068</v>
      </c>
      <c r="BL47" s="266">
        <f t="shared" si="8"/>
        <v>3.0848142992033551</v>
      </c>
      <c r="BM47" s="266">
        <f t="shared" si="9"/>
        <v>3.1840021616808829</v>
      </c>
      <c r="BN47" s="266">
        <f t="shared" si="10"/>
        <v>3.0771775152684286</v>
      </c>
      <c r="BO47" s="266"/>
      <c r="BP47" s="266">
        <f t="shared" si="11"/>
        <v>3.1499717404870862</v>
      </c>
      <c r="BQ47" s="292">
        <f t="shared" si="12"/>
        <v>2.9721638350138688</v>
      </c>
      <c r="BR47" s="292">
        <f t="shared" si="13"/>
        <v>3.2806395703233147</v>
      </c>
      <c r="BS47" s="292">
        <f t="shared" si="14"/>
        <v>3.1339506825657462</v>
      </c>
      <c r="BT47" s="292">
        <f t="shared" si="15"/>
        <v>2.8771307247650562</v>
      </c>
      <c r="BU47" s="292">
        <f t="shared" si="16"/>
        <v>3.095670983540979</v>
      </c>
      <c r="BV47" s="292">
        <f t="shared" si="17"/>
        <v>3.1482015166424131</v>
      </c>
      <c r="BW47" s="169"/>
      <c r="BX47" s="148">
        <f>[3]!mGetRate(BX$1,$B47,EOMONTH($B47,0)+1,"FLAT",E47,F47)</f>
        <v>33.294718169582772</v>
      </c>
      <c r="BY47" s="165">
        <f>[3]!mGetRate(BY$1,$B47,EOMONTH($B47,0)+1,"FLAT",G47,H47)</f>
        <v>27.580276662180349</v>
      </c>
      <c r="BZ47" s="165">
        <f>[3]!mGetRate(BZ$1,$B47,EOMONTH($B47,0)+1,"FLAT",I47,J47)</f>
        <v>26.285714508748317</v>
      </c>
      <c r="CA47" s="165">
        <f>IF(ValuationDate&gt;$D47,"",[3]!mGetRate(CA$1,$B47,EOMONTH($B47,0)+1,"FLAT",M47,N47))</f>
        <v>36.079232880215343</v>
      </c>
      <c r="CB47" s="165">
        <f>[3]!mGetRate(CB$1,$B47,EOMONTH($B47,0)+1,"FLAT",Q47,R47)</f>
        <v>21.097160592193809</v>
      </c>
      <c r="CC47" s="165">
        <f>IF(ValuationDate&gt;$D47,"",[3]!mGetRate(CC$1,$B47,EOMONTH($B47,0)+1,"FLAT",K47,L47))</f>
        <v>35.965331857335123</v>
      </c>
      <c r="CD47" s="165">
        <f>[3]!mGetRate(CD$1,$B47,EOMONTH($B47,0)+1,"FLAT",AE47,AF47)</f>
        <v>30.630130659488561</v>
      </c>
      <c r="CE47" s="165">
        <f>[3]!mGetRate(CE$1,$B47,EOMONTH($B47,0)+1,"FLAT",AA47,AB47)</f>
        <v>25.299633122476447</v>
      </c>
      <c r="CF47" s="165">
        <f>[3]!mGetRate(CF$1,$B47,EOMONTH($B47,0)+1,"FLAT",O47,P47)</f>
        <v>26.080276662180349</v>
      </c>
      <c r="CG47"/>
      <c r="CH47"/>
      <c r="CI47"/>
      <c r="CJ47"/>
      <c r="CK47"/>
      <c r="CL47"/>
      <c r="CM47"/>
      <c r="CN47"/>
      <c r="CO47" s="171">
        <f t="shared" si="25"/>
        <v>2022</v>
      </c>
      <c r="CP47" s="173">
        <f t="shared" si="26"/>
        <v>44621</v>
      </c>
      <c r="CQ47" s="272">
        <f t="shared" si="27"/>
        <v>3.1257930632262756</v>
      </c>
      <c r="CR47" s="272">
        <f t="shared" si="28"/>
        <v>2.8771307247650562</v>
      </c>
      <c r="CS47" s="272">
        <f t="shared" si="95"/>
        <v>3.1440895855364452</v>
      </c>
      <c r="CT47" s="272">
        <f t="shared" si="95"/>
        <v>3.1056912972218891</v>
      </c>
      <c r="CU47" s="272">
        <f t="shared" si="95"/>
        <v>3.1440895855364452</v>
      </c>
      <c r="CV47" s="272">
        <f t="shared" si="30"/>
        <v>2.9417669639914013</v>
      </c>
      <c r="CW47" s="272">
        <f t="shared" si="31"/>
        <v>3.1345146209747017</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24.788150000000002</v>
      </c>
      <c r="F48" s="329">
        <v>22.35134</v>
      </c>
      <c r="G48" s="327">
        <v>22.59694</v>
      </c>
      <c r="H48" s="328">
        <v>24.142510000000001</v>
      </c>
      <c r="I48" s="325">
        <v>18.238530000000001</v>
      </c>
      <c r="J48" s="329">
        <v>15.743029999999999</v>
      </c>
      <c r="K48" s="327">
        <v>19.71415</v>
      </c>
      <c r="L48" s="328">
        <v>22.647079999999999</v>
      </c>
      <c r="M48" s="325">
        <v>20.495729999999998</v>
      </c>
      <c r="N48" s="329">
        <v>23.671379999999999</v>
      </c>
      <c r="O48" s="337">
        <f>G48+Sheet1!D42</f>
        <v>20.59694</v>
      </c>
      <c r="P48" s="338">
        <f>H48+Sheet1!E42</f>
        <v>23.142510000000001</v>
      </c>
      <c r="Q48" s="325">
        <v>20.705400000000001</v>
      </c>
      <c r="R48" s="329">
        <v>18.455649999999999</v>
      </c>
      <c r="S48" s="4">
        <v>19.124600000000001</v>
      </c>
      <c r="T48" s="5">
        <v>17.922129999999999</v>
      </c>
      <c r="U48" s="2">
        <v>20.874600000000001</v>
      </c>
      <c r="V48" s="3">
        <v>19.672129999999999</v>
      </c>
      <c r="W48" s="4">
        <v>20.756329999999998</v>
      </c>
      <c r="X48" s="5">
        <v>13.39377</v>
      </c>
      <c r="Y48" s="2">
        <v>22.124600000000001</v>
      </c>
      <c r="Z48" s="3">
        <v>19.922129999999999</v>
      </c>
      <c r="AA48" s="327">
        <v>23.53745</v>
      </c>
      <c r="AB48" s="328">
        <v>23.842500000000001</v>
      </c>
      <c r="AC48" s="2">
        <v>21.624600000000001</v>
      </c>
      <c r="AD48" s="73">
        <v>20.422129999999999</v>
      </c>
      <c r="AE48" s="337">
        <f>I48+Sheet1!B42</f>
        <v>22.757429999999999</v>
      </c>
      <c r="AF48" s="341">
        <f>J48+Sheet1!C42</f>
        <v>21.695129999999999</v>
      </c>
      <c r="AG48" s="330">
        <v>3.196928835328547</v>
      </c>
      <c r="AH48" s="331">
        <v>3.14991517598548</v>
      </c>
      <c r="AI48" s="330">
        <v>2.8795866347628456</v>
      </c>
      <c r="AJ48" s="331">
        <v>2.8325729754197786</v>
      </c>
      <c r="AK48" s="339">
        <v>2.8132424046139111</v>
      </c>
      <c r="AL48" s="340">
        <v>2.9682735824769688</v>
      </c>
      <c r="AM48" s="339">
        <v>2.7552506921963089</v>
      </c>
      <c r="AN48" s="331">
        <v>2.9030934644343791</v>
      </c>
      <c r="AO48" s="332">
        <v>2.7738059012409448</v>
      </c>
      <c r="AP48" s="333">
        <v>2.8090661457482451</v>
      </c>
      <c r="AQ48" s="332">
        <v>2.2449022336314428</v>
      </c>
      <c r="AR48" s="340">
        <v>3.1422487197297753</v>
      </c>
      <c r="AS48" s="339">
        <v>2.9147923365807351</v>
      </c>
      <c r="AT48" s="340">
        <v>3.2066839557493338</v>
      </c>
      <c r="AU48" s="339">
        <v>2.9351538711629157</v>
      </c>
      <c r="AV48" s="340">
        <v>2.9195605440461816</v>
      </c>
      <c r="AW48" s="339">
        <v>2.836825700997069</v>
      </c>
      <c r="AX48" s="340">
        <v>2.9146634661086956</v>
      </c>
      <c r="AY48" s="339">
        <v>2.8454600226236906</v>
      </c>
      <c r="AZ48" s="340">
        <v>2.9388911148520496</v>
      </c>
      <c r="BA48" s="332">
        <v>2.5622444341971442</v>
      </c>
      <c r="BB48" s="333">
        <v>4.090188362846817</v>
      </c>
      <c r="BC48" s="15"/>
      <c r="BD48" s="151"/>
      <c r="BE48" s="151"/>
      <c r="BF48" s="151"/>
      <c r="BG48" s="151"/>
      <c r="BH48" s="151"/>
      <c r="BI48" s="151"/>
      <c r="BJ48" s="266">
        <f t="shared" si="6"/>
        <v>2.8288149397712621</v>
      </c>
      <c r="BK48" s="266">
        <f t="shared" si="7"/>
        <v>2.8646521635819138</v>
      </c>
      <c r="BL48" s="266">
        <f t="shared" si="8"/>
        <v>2.9360325054870637</v>
      </c>
      <c r="BM48" s="266">
        <f t="shared" si="9"/>
        <v>2.9732279539161364</v>
      </c>
      <c r="BN48" s="266">
        <f t="shared" si="10"/>
        <v>2.9006818906890941</v>
      </c>
      <c r="BO48" s="266"/>
      <c r="BP48" s="266">
        <f t="shared" si="11"/>
        <v>2.8758882555204082</v>
      </c>
      <c r="BQ48" s="292">
        <f t="shared" si="12"/>
        <v>2.8288149397712621</v>
      </c>
      <c r="BR48" s="292">
        <f t="shared" si="13"/>
        <v>3.002123182036514</v>
      </c>
      <c r="BS48" s="292">
        <f t="shared" si="14"/>
        <v>2.8562891773435171</v>
      </c>
      <c r="BT48" s="292">
        <f t="shared" si="15"/>
        <v>2.7898829792194206</v>
      </c>
      <c r="BU48" s="292">
        <f t="shared" si="16"/>
        <v>2.8212571354667864</v>
      </c>
      <c r="BV48" s="292">
        <f t="shared" si="17"/>
        <v>2.8778729754197787</v>
      </c>
      <c r="BW48" s="169"/>
      <c r="BX48" s="148">
        <f>[3]!mGetRate(BX$1,$B48,EOMONTH($B48,0)+1,"FLAT",E48,F48)</f>
        <v>23.759274666666666</v>
      </c>
      <c r="BY48" s="165">
        <f>[3]!mGetRate(BY$1,$B48,EOMONTH($B48,0)+1,"FLAT",G48,H48)</f>
        <v>23.249514000000001</v>
      </c>
      <c r="BZ48" s="165">
        <f>[3]!mGetRate(BZ$1,$B48,EOMONTH($B48,0)+1,"FLAT",I48,J48)</f>
        <v>17.184874444444443</v>
      </c>
      <c r="CA48" s="165">
        <f>IF(ValuationDate&gt;$D48,"",[3]!mGetRate(CA$1,$B48,EOMONTH($B48,0)+1,"FLAT",M48,N48))</f>
        <v>21.836559999999999</v>
      </c>
      <c r="CB48" s="165">
        <f>[3]!mGetRate(CB$1,$B48,EOMONTH($B48,0)+1,"FLAT",Q48,R48)</f>
        <v>19.755505555555558</v>
      </c>
      <c r="CC48" s="165">
        <f>IF(ValuationDate&gt;$D48,"",[3]!mGetRate(CC$1,$B48,EOMONTH($B48,0)+1,"FLAT",K48,L48))</f>
        <v>20.952498222222218</v>
      </c>
      <c r="CD48" s="165">
        <f>[3]!mGetRate(CD$1,$B48,EOMONTH($B48,0)+1,"FLAT",AE48,AF48)</f>
        <v>22.30890333333333</v>
      </c>
      <c r="CE48" s="165">
        <f>[3]!mGetRate(CE$1,$B48,EOMONTH($B48,0)+1,"FLAT",AA48,AB48)</f>
        <v>23.666248888888891</v>
      </c>
      <c r="CF48" s="165">
        <f>[3]!mGetRate(CF$1,$B48,EOMONTH($B48,0)+1,"FLAT",O48,P48)</f>
        <v>21.671736222222226</v>
      </c>
      <c r="CG48"/>
      <c r="CH48"/>
      <c r="CI48"/>
      <c r="CJ48"/>
      <c r="CK48"/>
      <c r="CL48"/>
      <c r="CM48"/>
      <c r="CN48"/>
      <c r="CO48" s="171">
        <f t="shared" si="25"/>
        <v>2022</v>
      </c>
      <c r="CP48" s="173">
        <f t="shared" si="26"/>
        <v>44652</v>
      </c>
      <c r="CQ48" s="272">
        <f t="shared" si="27"/>
        <v>2.9692895367846415</v>
      </c>
      <c r="CR48" s="272">
        <f t="shared" si="28"/>
        <v>2.7898829792194206</v>
      </c>
      <c r="CS48" s="272">
        <f t="shared" si="95"/>
        <v>2.8664280803142161</v>
      </c>
      <c r="CT48" s="272">
        <f t="shared" si="95"/>
        <v>2.831277449147696</v>
      </c>
      <c r="CU48" s="272">
        <f t="shared" si="95"/>
        <v>2.8664280803142161</v>
      </c>
      <c r="CV48" s="272">
        <f t="shared" si="30"/>
        <v>2.8529375320841939</v>
      </c>
      <c r="CW48" s="272">
        <f t="shared" si="31"/>
        <v>2.8629913774806934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21.431149999999999</v>
      </c>
      <c r="F49" s="329">
        <v>16.817250000000001</v>
      </c>
      <c r="G49" s="327">
        <v>22.878699999999998</v>
      </c>
      <c r="H49" s="328">
        <v>23.518820000000002</v>
      </c>
      <c r="I49" s="325">
        <v>14.95223</v>
      </c>
      <c r="J49" s="329">
        <v>10.38674</v>
      </c>
      <c r="K49" s="327">
        <v>18.718820000000001</v>
      </c>
      <c r="L49" s="328">
        <v>18.483139999999999</v>
      </c>
      <c r="M49" s="325">
        <v>19.462879999999998</v>
      </c>
      <c r="N49" s="329">
        <v>19.29421</v>
      </c>
      <c r="O49" s="337">
        <f>G49+Sheet1!D43</f>
        <v>20.878699999999998</v>
      </c>
      <c r="P49" s="338">
        <f>H49+Sheet1!E43</f>
        <v>22.018820000000002</v>
      </c>
      <c r="Q49" s="325">
        <v>22.96527</v>
      </c>
      <c r="R49" s="329">
        <v>19.647829999999999</v>
      </c>
      <c r="S49" s="4">
        <v>21.13963</v>
      </c>
      <c r="T49" s="5">
        <v>18.003579999999999</v>
      </c>
      <c r="U49" s="2">
        <v>21.88963</v>
      </c>
      <c r="V49" s="3">
        <v>21.003579999999999</v>
      </c>
      <c r="W49" s="4">
        <v>14.32788</v>
      </c>
      <c r="X49" s="5">
        <v>5.641267</v>
      </c>
      <c r="Y49" s="2">
        <v>22.63963</v>
      </c>
      <c r="Z49" s="3">
        <v>22.253579999999999</v>
      </c>
      <c r="AA49" s="327">
        <v>24.66901</v>
      </c>
      <c r="AB49" s="328">
        <v>23.785129999999999</v>
      </c>
      <c r="AC49" s="2">
        <v>22.63963</v>
      </c>
      <c r="AD49" s="73">
        <v>21.003579999999999</v>
      </c>
      <c r="AE49" s="337">
        <f>I49+Sheet1!B43</f>
        <v>20.210979999999999</v>
      </c>
      <c r="AF49" s="341">
        <f>J49+Sheet1!C43</f>
        <v>17.817189999999997</v>
      </c>
      <c r="AG49" s="330">
        <v>3.0441344424635792</v>
      </c>
      <c r="AH49" s="331">
        <v>2.9736139534489787</v>
      </c>
      <c r="AI49" s="330">
        <v>2.7032854122263443</v>
      </c>
      <c r="AJ49" s="331">
        <v>2.691531997390578</v>
      </c>
      <c r="AK49" s="339">
        <v>2.6726617099585335</v>
      </c>
      <c r="AL49" s="340">
        <v>2.8229949998338202</v>
      </c>
      <c r="AM49" s="339">
        <v>2.5531498895555869</v>
      </c>
      <c r="AN49" s="331">
        <v>2.7855593160767116</v>
      </c>
      <c r="AO49" s="332">
        <v>2.5739978490329105</v>
      </c>
      <c r="AP49" s="333">
        <v>2.550491019361377</v>
      </c>
      <c r="AQ49" s="332">
        <v>2.1861351594526091</v>
      </c>
      <c r="AR49" s="340">
        <v>2.9916953694762953</v>
      </c>
      <c r="AS49" s="339">
        <v>2.7709130065213778</v>
      </c>
      <c r="AT49" s="340">
        <v>3.0545963275831096</v>
      </c>
      <c r="AU49" s="339">
        <v>2.7902865016182763</v>
      </c>
      <c r="AV49" s="340">
        <v>2.775819281253709</v>
      </c>
      <c r="AW49" s="339">
        <v>2.5273604967317933</v>
      </c>
      <c r="AX49" s="340">
        <v>2.7706614026889502</v>
      </c>
      <c r="AY49" s="339">
        <v>2.7041121890119411</v>
      </c>
      <c r="AZ49" s="340">
        <v>2.7686485720295324</v>
      </c>
      <c r="BA49" s="332">
        <v>2.3506829671533431</v>
      </c>
      <c r="BB49" s="333">
        <v>3.9609007996533832</v>
      </c>
      <c r="BC49" s="15"/>
      <c r="BD49" s="151"/>
      <c r="BE49" s="151"/>
      <c r="BF49" s="151"/>
      <c r="BG49" s="151"/>
      <c r="BH49" s="151"/>
      <c r="BI49" s="151"/>
      <c r="BJ49" s="266">
        <f t="shared" si="6"/>
        <v>2.6257373381775695</v>
      </c>
      <c r="BK49" s="266">
        <f t="shared" si="7"/>
        <v>2.6018458556371349</v>
      </c>
      <c r="BL49" s="266">
        <f t="shared" si="8"/>
        <v>2.7252582977223176</v>
      </c>
      <c r="BM49" s="266">
        <f t="shared" si="9"/>
        <v>2.7004613321029356</v>
      </c>
      <c r="BN49" s="266">
        <f t="shared" si="10"/>
        <v>2.6633257059099895</v>
      </c>
      <c r="BO49" s="266"/>
      <c r="BP49" s="266">
        <f t="shared" si="11"/>
        <v>2.7328881764073589</v>
      </c>
      <c r="BQ49" s="292">
        <f t="shared" si="12"/>
        <v>2.6257373381775695</v>
      </c>
      <c r="BR49" s="292">
        <f t="shared" si="13"/>
        <v>2.8810291001726869</v>
      </c>
      <c r="BS49" s="292">
        <f t="shared" si="14"/>
        <v>2.7137557750770895</v>
      </c>
      <c r="BT49" s="292">
        <f t="shared" si="15"/>
        <v>2.5870316265739102</v>
      </c>
      <c r="BU49" s="292">
        <f t="shared" si="16"/>
        <v>2.6803908696740804</v>
      </c>
      <c r="BV49" s="292">
        <f t="shared" si="17"/>
        <v>2.7368319973905781</v>
      </c>
      <c r="BW49" s="169"/>
      <c r="BX49" s="148">
        <f>[3]!mGetRate(BX$1,$B49,EOMONTH($B49,0)+1,"FLAT",E49,F49)</f>
        <v>19.297841397849464</v>
      </c>
      <c r="BY49" s="165">
        <f>[3]!mGetRate(BY$1,$B49,EOMONTH($B49,0)+1,"FLAT",G49,H49)</f>
        <v>23.174669462365593</v>
      </c>
      <c r="BZ49" s="165">
        <f>[3]!mGetRate(BZ$1,$B49,EOMONTH($B49,0)+1,"FLAT",I49,J49)</f>
        <v>12.841304516129032</v>
      </c>
      <c r="CA49" s="165">
        <f>IF(ValuationDate&gt;$D49,"",[3]!mGetRate(CA$1,$B49,EOMONTH($B49,0)+1,"FLAT",M49,N49))</f>
        <v>19.384892795698924</v>
      </c>
      <c r="CB49" s="165">
        <f>[3]!mGetRate(CB$1,$B49,EOMONTH($B49,0)+1,"FLAT",Q49,R49)</f>
        <v>21.431399892473113</v>
      </c>
      <c r="CC49" s="165">
        <f>IF(ValuationDate&gt;$D49,"",[3]!mGetRate(CC$1,$B49,EOMONTH($B49,0)+1,"FLAT",K49,L49))</f>
        <v>18.609849677419355</v>
      </c>
      <c r="CD49" s="165">
        <f>[3]!mGetRate(CD$1,$B49,EOMONTH($B49,0)+1,"FLAT",AE49,AF49)</f>
        <v>19.104173870967738</v>
      </c>
      <c r="CE49" s="165">
        <f>[3]!mGetRate(CE$1,$B49,EOMONTH($B49,0)+1,"FLAT",AA49,AB49)</f>
        <v>24.260334301075272</v>
      </c>
      <c r="CF49" s="165">
        <f>[3]!mGetRate(CF$1,$B49,EOMONTH($B49,0)+1,"FLAT",O49,P49)</f>
        <v>21.405852258064517</v>
      </c>
      <c r="CG49"/>
      <c r="CH49"/>
      <c r="CI49"/>
      <c r="CJ49"/>
      <c r="CK49"/>
      <c r="CL49"/>
      <c r="CM49"/>
      <c r="CN49"/>
      <c r="CO49" s="171">
        <f t="shared" si="25"/>
        <v>2022</v>
      </c>
      <c r="CP49" s="173">
        <f t="shared" si="26"/>
        <v>44682</v>
      </c>
      <c r="CQ49" s="272">
        <f t="shared" si="27"/>
        <v>2.7887085447366018</v>
      </c>
      <c r="CR49" s="272">
        <f t="shared" si="28"/>
        <v>2.5870316265739102</v>
      </c>
      <c r="CS49" s="272">
        <f t="shared" si="95"/>
        <v>2.7238946780477886</v>
      </c>
      <c r="CT49" s="272">
        <f t="shared" si="95"/>
        <v>2.6904111833549904</v>
      </c>
      <c r="CU49" s="272">
        <f t="shared" si="95"/>
        <v>2.7238946780477886</v>
      </c>
      <c r="CV49" s="272">
        <f t="shared" si="30"/>
        <v>2.6464087524071971</v>
      </c>
      <c r="CW49" s="272">
        <f t="shared" si="31"/>
        <v>2.7213270765272979</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30.783860000000001</v>
      </c>
      <c r="F50" s="329">
        <v>23.074310000000001</v>
      </c>
      <c r="G50" s="327">
        <v>34.219580000000001</v>
      </c>
      <c r="H50" s="328">
        <v>27.647269999999999</v>
      </c>
      <c r="I50" s="325">
        <v>23.912019999999998</v>
      </c>
      <c r="J50" s="329">
        <v>16.412649999999999</v>
      </c>
      <c r="K50" s="327">
        <v>30.162210000000002</v>
      </c>
      <c r="L50" s="328">
        <v>27.850079999999998</v>
      </c>
      <c r="M50" s="325">
        <v>31.022500000000001</v>
      </c>
      <c r="N50" s="329">
        <v>28.933890000000002</v>
      </c>
      <c r="O50" s="337">
        <f>G50+Sheet1!D44</f>
        <v>33.219580000000001</v>
      </c>
      <c r="P50" s="338">
        <f>H50+Sheet1!E44</f>
        <v>25.147269999999999</v>
      </c>
      <c r="Q50" s="325">
        <v>30.3992</v>
      </c>
      <c r="R50" s="329">
        <v>22.409600000000001</v>
      </c>
      <c r="S50" s="4">
        <v>51.203290000000003</v>
      </c>
      <c r="T50" s="5">
        <v>39.310659999999999</v>
      </c>
      <c r="U50" s="2">
        <v>52.203290000000003</v>
      </c>
      <c r="V50" s="3">
        <v>36.310659999999999</v>
      </c>
      <c r="W50" s="4">
        <v>20.837710000000001</v>
      </c>
      <c r="X50" s="5">
        <v>12.377689999999999</v>
      </c>
      <c r="Y50" s="2">
        <v>54.203290000000003</v>
      </c>
      <c r="Z50" s="3">
        <v>38.310659999999999</v>
      </c>
      <c r="AA50" s="327">
        <v>30.704519999999999</v>
      </c>
      <c r="AB50" s="328">
        <v>25.494700000000002</v>
      </c>
      <c r="AC50" s="2">
        <v>50.703290000000003</v>
      </c>
      <c r="AD50" s="73">
        <v>35.810659999999999</v>
      </c>
      <c r="AE50" s="337">
        <f>I50+Sheet1!B44</f>
        <v>30.33212</v>
      </c>
      <c r="AF50" s="341">
        <f>J50+Sheet1!C44</f>
        <v>25.335900000000002</v>
      </c>
      <c r="AG50" s="330">
        <v>2.9030934644343791</v>
      </c>
      <c r="AH50" s="331">
        <v>2.8678332199270784</v>
      </c>
      <c r="AI50" s="330">
        <v>2.597504678704444</v>
      </c>
      <c r="AJ50" s="331">
        <v>2.6327649232117447</v>
      </c>
      <c r="AK50" s="339">
        <v>2.6151190457103257</v>
      </c>
      <c r="AL50" s="340">
        <v>2.7572271791884213</v>
      </c>
      <c r="AM50" s="339">
        <v>2.5210076990360895</v>
      </c>
      <c r="AN50" s="331">
        <v>2.6797785825548108</v>
      </c>
      <c r="AO50" s="332">
        <v>2.5857512638686777</v>
      </c>
      <c r="AP50" s="333">
        <v>2.597504678704444</v>
      </c>
      <c r="AQ50" s="332">
        <v>2.2684090633029759</v>
      </c>
      <c r="AR50" s="340">
        <v>2.9168635509845937</v>
      </c>
      <c r="AS50" s="339">
        <v>2.7084069181011614</v>
      </c>
      <c r="AT50" s="340">
        <v>2.9756831426559915</v>
      </c>
      <c r="AU50" s="339">
        <v>2.7273468266193515</v>
      </c>
      <c r="AV50" s="340">
        <v>2.712641928701502</v>
      </c>
      <c r="AW50" s="339">
        <v>2.514655183135579</v>
      </c>
      <c r="AX50" s="340">
        <v>2.7082892789178188</v>
      </c>
      <c r="AY50" s="339">
        <v>2.6445288415460242</v>
      </c>
      <c r="AZ50" s="340">
        <v>2.6004141477924763</v>
      </c>
      <c r="BA50" s="332">
        <v>2.3741897968248766</v>
      </c>
      <c r="BB50" s="333">
        <v>3.8081064067884163</v>
      </c>
      <c r="BC50" s="15"/>
      <c r="BD50" s="151"/>
      <c r="BE50" s="151"/>
      <c r="BF50" s="151"/>
      <c r="BG50" s="151"/>
      <c r="BH50" s="151"/>
      <c r="BI50" s="151"/>
      <c r="BJ50" s="266">
        <f t="shared" si="6"/>
        <v>2.637683079447787</v>
      </c>
      <c r="BK50" s="266">
        <f t="shared" si="7"/>
        <v>2.6496288207180037</v>
      </c>
      <c r="BL50" s="266">
        <f t="shared" si="8"/>
        <v>2.7376567805320087</v>
      </c>
      <c r="BM50" s="266">
        <f t="shared" si="9"/>
        <v>2.7500552633416993</v>
      </c>
      <c r="BN50" s="266">
        <f t="shared" si="10"/>
        <v>2.693755986009875</v>
      </c>
      <c r="BO50" s="266"/>
      <c r="BP50" s="266">
        <f t="shared" si="11"/>
        <v>2.6733048101102552</v>
      </c>
      <c r="BQ50" s="292">
        <f t="shared" si="12"/>
        <v>2.637683079447787</v>
      </c>
      <c r="BR50" s="292">
        <f t="shared" si="13"/>
        <v>2.7720444264952429</v>
      </c>
      <c r="BS50" s="292">
        <f t="shared" si="14"/>
        <v>2.6554138261282834</v>
      </c>
      <c r="BT50" s="292">
        <f t="shared" si="15"/>
        <v>2.5547700682887577</v>
      </c>
      <c r="BU50" s="292">
        <f t="shared" si="16"/>
        <v>2.62273131509385</v>
      </c>
      <c r="BV50" s="292">
        <f t="shared" si="17"/>
        <v>2.6780649232117448</v>
      </c>
      <c r="BW50" s="169"/>
      <c r="BX50" s="148">
        <f>[3]!mGetRate(BX$1,$B50,EOMONTH($B50,0)+1,"FLAT",E50,F50)</f>
        <v>27.528716666666664</v>
      </c>
      <c r="BY50" s="165">
        <f>[3]!mGetRate(BY$1,$B50,EOMONTH($B50,0)+1,"FLAT",G50,H50)</f>
        <v>31.444604666666667</v>
      </c>
      <c r="BZ50" s="165">
        <f>[3]!mGetRate(BZ$1,$B50,EOMONTH($B50,0)+1,"FLAT",I50,J50)</f>
        <v>20.74561933333333</v>
      </c>
      <c r="CA50" s="165">
        <f>IF(ValuationDate&gt;$D50,"",[3]!mGetRate(CA$1,$B50,EOMONTH($B50,0)+1,"FLAT",M50,N50))</f>
        <v>30.140642444444445</v>
      </c>
      <c r="CB50" s="165">
        <f>[3]!mGetRate(CB$1,$B50,EOMONTH($B50,0)+1,"FLAT",Q50,R50)</f>
        <v>27.025813333333335</v>
      </c>
      <c r="CC50" s="165">
        <f>IF(ValuationDate&gt;$D50,"",[3]!mGetRate(CC$1,$B50,EOMONTH($B50,0)+1,"FLAT",K50,L50))</f>
        <v>29.185977333333334</v>
      </c>
      <c r="CD50" s="165">
        <f>[3]!mGetRate(CD$1,$B50,EOMONTH($B50,0)+1,"FLAT",AE50,AF50)</f>
        <v>28.222604888888892</v>
      </c>
      <c r="CE50" s="165">
        <f>[3]!mGetRate(CE$1,$B50,EOMONTH($B50,0)+1,"FLAT",AA50,AB50)</f>
        <v>28.504818222222223</v>
      </c>
      <c r="CF50" s="165">
        <f>[3]!mGetRate(CF$1,$B50,EOMONTH($B50,0)+1,"FLAT",O50,P50)</f>
        <v>29.81127133333333</v>
      </c>
      <c r="CG50"/>
      <c r="CH50"/>
      <c r="CI50"/>
      <c r="CJ50"/>
      <c r="CK50"/>
      <c r="CL50"/>
      <c r="CM50"/>
      <c r="CN50"/>
      <c r="CO50" s="171">
        <f t="shared" si="25"/>
        <v>2022</v>
      </c>
      <c r="CP50" s="173">
        <f t="shared" si="26"/>
        <v>44713</v>
      </c>
      <c r="CQ50" s="272">
        <f t="shared" si="27"/>
        <v>2.6803599495077783</v>
      </c>
      <c r="CR50" s="272">
        <f t="shared" si="28"/>
        <v>2.5547700682887577</v>
      </c>
      <c r="CS50" s="272">
        <f t="shared" si="95"/>
        <v>2.665552729098982</v>
      </c>
      <c r="CT50" s="272">
        <f t="shared" si="95"/>
        <v>2.6327516287747597</v>
      </c>
      <c r="CU50" s="272">
        <f t="shared" si="95"/>
        <v>2.665552729098982</v>
      </c>
      <c r="CV50" s="272">
        <f t="shared" si="30"/>
        <v>2.6135623346918835</v>
      </c>
      <c r="CW50" s="272">
        <f t="shared" si="31"/>
        <v>2.6623002844633836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47.885199999999998</v>
      </c>
      <c r="F51" s="329">
        <v>30.038920000000001</v>
      </c>
      <c r="G51" s="327">
        <v>50.375900000000001</v>
      </c>
      <c r="H51" s="328">
        <v>34.197609999999997</v>
      </c>
      <c r="I51" s="325">
        <v>40.488959999999999</v>
      </c>
      <c r="J51" s="329">
        <v>23.162189999999999</v>
      </c>
      <c r="K51" s="327">
        <v>45.918149999999997</v>
      </c>
      <c r="L51" s="328">
        <v>33.7834</v>
      </c>
      <c r="M51" s="325">
        <v>47.324100000000001</v>
      </c>
      <c r="N51" s="329">
        <v>34.893320000000003</v>
      </c>
      <c r="O51" s="337">
        <f>G51+Sheet1!D45</f>
        <v>54.875900000000001</v>
      </c>
      <c r="P51" s="338">
        <f>H51+Sheet1!E45</f>
        <v>35.197609999999997</v>
      </c>
      <c r="Q51" s="325">
        <v>45.612740000000002</v>
      </c>
      <c r="R51" s="329">
        <v>27.147690000000001</v>
      </c>
      <c r="S51" s="4">
        <v>145.1198</v>
      </c>
      <c r="T51" s="5">
        <v>58.265389999999996</v>
      </c>
      <c r="U51" s="2">
        <v>147.6198</v>
      </c>
      <c r="V51" s="3">
        <v>58.265389999999996</v>
      </c>
      <c r="W51" s="4">
        <v>53.839199999999998</v>
      </c>
      <c r="X51" s="5">
        <v>28.933810000000001</v>
      </c>
      <c r="Y51" s="2">
        <v>146.1198</v>
      </c>
      <c r="Z51" s="3">
        <v>58.265389999999996</v>
      </c>
      <c r="AA51" s="327">
        <v>46.68526</v>
      </c>
      <c r="AB51" s="328">
        <v>29.624089999999999</v>
      </c>
      <c r="AC51" s="2">
        <v>144.1198</v>
      </c>
      <c r="AD51" s="73">
        <v>56.765389999999996</v>
      </c>
      <c r="AE51" s="337">
        <f>I51+Sheet1!B45</f>
        <v>45.553459999999994</v>
      </c>
      <c r="AF51" s="341">
        <f>J51+Sheet1!C45</f>
        <v>30.374490000000002</v>
      </c>
      <c r="AG51" s="330">
        <v>2.7620524864051781</v>
      </c>
      <c r="AH51" s="331">
        <v>3.196928835328547</v>
      </c>
      <c r="AI51" s="330">
        <v>2.5622444341971442</v>
      </c>
      <c r="AJ51" s="331">
        <v>2.6562717528832773</v>
      </c>
      <c r="AK51" s="339">
        <v>2.6403053829000083</v>
      </c>
      <c r="AL51" s="340">
        <v>2.7727198112945906</v>
      </c>
      <c r="AM51" s="339">
        <v>2.4460478814368951</v>
      </c>
      <c r="AN51" s="331">
        <v>2.691531997390578</v>
      </c>
      <c r="AO51" s="332">
        <v>2.5739978490329105</v>
      </c>
      <c r="AP51" s="333">
        <v>2.6562717528832773</v>
      </c>
      <c r="AQ51" s="332">
        <v>2.2566556484672091</v>
      </c>
      <c r="AR51" s="340">
        <v>2.9214199370721077</v>
      </c>
      <c r="AS51" s="339">
        <v>2.7283333027411008</v>
      </c>
      <c r="AT51" s="340">
        <v>2.9746411703496727</v>
      </c>
      <c r="AU51" s="339">
        <v>2.7473865042544694</v>
      </c>
      <c r="AV51" s="340">
        <v>2.730994364404979</v>
      </c>
      <c r="AW51" s="339">
        <v>2.6880980503832612</v>
      </c>
      <c r="AX51" s="340">
        <v>2.7281204178079905</v>
      </c>
      <c r="AY51" s="339">
        <v>2.6669159995387908</v>
      </c>
      <c r="AZ51" s="340">
        <v>2.4992691147144601</v>
      </c>
      <c r="BA51" s="332">
        <v>2.3741897968248766</v>
      </c>
      <c r="BB51" s="333">
        <v>3.678818843594982</v>
      </c>
      <c r="BC51" s="15"/>
      <c r="BD51" s="151"/>
      <c r="BE51" s="151"/>
      <c r="BF51" s="151"/>
      <c r="BG51" s="151"/>
      <c r="BH51" s="151"/>
      <c r="BI51" s="151"/>
      <c r="BJ51" s="266">
        <f t="shared" si="6"/>
        <v>2.6257373381775695</v>
      </c>
      <c r="BK51" s="266">
        <f t="shared" si="7"/>
        <v>2.7093575270690895</v>
      </c>
      <c r="BL51" s="266">
        <f t="shared" si="8"/>
        <v>2.7252582977223176</v>
      </c>
      <c r="BM51" s="266">
        <f t="shared" si="9"/>
        <v>2.8120476773901535</v>
      </c>
      <c r="BN51" s="266">
        <f t="shared" si="10"/>
        <v>2.7181002100897826</v>
      </c>
      <c r="BO51" s="266"/>
      <c r="BP51" s="266">
        <f t="shared" si="11"/>
        <v>2.6971381566290957</v>
      </c>
      <c r="BQ51" s="292">
        <f t="shared" si="12"/>
        <v>2.6257373381775695</v>
      </c>
      <c r="BR51" s="292">
        <f t="shared" si="13"/>
        <v>2.7841538346816259</v>
      </c>
      <c r="BS51" s="292">
        <f t="shared" si="14"/>
        <v>2.6809500090236322</v>
      </c>
      <c r="BT51" s="292">
        <f t="shared" si="15"/>
        <v>2.4795318693535031</v>
      </c>
      <c r="BU51" s="292">
        <f t="shared" si="16"/>
        <v>2.6479688150052278</v>
      </c>
      <c r="BV51" s="292">
        <f t="shared" si="17"/>
        <v>2.7015717528832774</v>
      </c>
      <c r="BW51" s="169"/>
      <c r="BX51" s="148">
        <f>[3]!mGetRate(BX$1,$B51,EOMONTH($B51,0)+1,"FLAT",E51,F51)</f>
        <v>39.633694193548386</v>
      </c>
      <c r="BY51" s="165">
        <f>[3]!mGetRate(BY$1,$B51,EOMONTH($B51,0)+1,"FLAT",G51,H51)</f>
        <v>42.895615376344089</v>
      </c>
      <c r="BZ51" s="165">
        <f>[3]!mGetRate(BZ$1,$B51,EOMONTH($B51,0)+1,"FLAT",I51,J51)</f>
        <v>32.477657741935488</v>
      </c>
      <c r="CA51" s="165">
        <f>IF(ValuationDate&gt;$D51,"",[3]!mGetRate(CA$1,$B51,EOMONTH($B51,0)+1,"FLAT",M51,N51))</f>
        <v>41.576535053763436</v>
      </c>
      <c r="CB51" s="165">
        <f>[3]!mGetRate(CB$1,$B51,EOMONTH($B51,0)+1,"FLAT",Q51,R51)</f>
        <v>37.075136236559139</v>
      </c>
      <c r="CC51" s="165">
        <f>IF(ValuationDate&gt;$D51,"",[3]!mGetRate(CC$1,$B51,EOMONTH($B51,0)+1,"FLAT",K51,L51))</f>
        <v>40.307459139784946</v>
      </c>
      <c r="CD51" s="165">
        <f>[3]!mGetRate(CD$1,$B51,EOMONTH($B51,0)+1,"FLAT",AE51,AF51)</f>
        <v>38.535226559139787</v>
      </c>
      <c r="CE51" s="165">
        <f>[3]!mGetRate(CE$1,$B51,EOMONTH($B51,0)+1,"FLAT",AA51,AB51)</f>
        <v>38.796762043010752</v>
      </c>
      <c r="CF51" s="165">
        <f>[3]!mGetRate(CF$1,$B51,EOMONTH($B51,0)+1,"FLAT",O51,P51)</f>
        <v>45.777335806451617</v>
      </c>
      <c r="CG51"/>
      <c r="CH51"/>
      <c r="CI51"/>
      <c r="CJ51"/>
      <c r="CK51"/>
      <c r="CL51"/>
      <c r="CM51"/>
      <c r="CN51"/>
      <c r="CO51" s="171">
        <f t="shared" si="25"/>
        <v>2022</v>
      </c>
      <c r="CP51" s="173">
        <f t="shared" si="26"/>
        <v>44743</v>
      </c>
      <c r="CQ51" s="272">
        <f t="shared" si="27"/>
        <v>2.6442437510981707</v>
      </c>
      <c r="CR51" s="272">
        <f t="shared" si="28"/>
        <v>2.4795318693535031</v>
      </c>
      <c r="CS51" s="272">
        <f t="shared" si="95"/>
        <v>2.6910889119943309</v>
      </c>
      <c r="CT51" s="272">
        <f t="shared" si="95"/>
        <v>2.6579891286861375</v>
      </c>
      <c r="CU51" s="272">
        <f t="shared" si="95"/>
        <v>2.6910889119943309</v>
      </c>
      <c r="CV51" s="272">
        <f t="shared" si="30"/>
        <v>2.5369601666089916</v>
      </c>
      <c r="CW51" s="272">
        <f t="shared" si="31"/>
        <v>2.6859110012889489</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50.453310000000002</v>
      </c>
      <c r="F52" s="329">
        <v>30.789960000000001</v>
      </c>
      <c r="G52" s="327">
        <v>48.221080000000001</v>
      </c>
      <c r="H52" s="328">
        <v>33.281730000000003</v>
      </c>
      <c r="I52" s="325">
        <v>43.010219999999997</v>
      </c>
      <c r="J52" s="329">
        <v>23.88438</v>
      </c>
      <c r="K52" s="327">
        <v>47.269910000000003</v>
      </c>
      <c r="L52" s="328">
        <v>33.491700000000002</v>
      </c>
      <c r="M52" s="325">
        <v>48.757339999999999</v>
      </c>
      <c r="N52" s="329">
        <v>34.634880000000003</v>
      </c>
      <c r="O52" s="337">
        <f>G52+Sheet1!D46</f>
        <v>52.221080000000001</v>
      </c>
      <c r="P52" s="338">
        <f>H52+Sheet1!E46</f>
        <v>33.781730000000003</v>
      </c>
      <c r="Q52" s="325">
        <v>41.823929999999997</v>
      </c>
      <c r="R52" s="329">
        <v>25.64818</v>
      </c>
      <c r="S52" s="4">
        <v>145.16030000000001</v>
      </c>
      <c r="T52" s="5">
        <v>58.168900000000001</v>
      </c>
      <c r="U52" s="2">
        <v>147.16030000000001</v>
      </c>
      <c r="V52" s="3">
        <v>58.668900000000001</v>
      </c>
      <c r="W52" s="4">
        <v>68.862380000000002</v>
      </c>
      <c r="X52" s="5">
        <v>41.110329999999998</v>
      </c>
      <c r="Y52" s="2">
        <v>145.16030000000001</v>
      </c>
      <c r="Z52" s="3">
        <v>59.168900000000001</v>
      </c>
      <c r="AA52" s="327">
        <v>42.51634</v>
      </c>
      <c r="AB52" s="328">
        <v>28.362919999999999</v>
      </c>
      <c r="AC52" s="2">
        <v>144.16030000000001</v>
      </c>
      <c r="AD52" s="73">
        <v>57.668900000000001</v>
      </c>
      <c r="AE52" s="337">
        <f>I52+Sheet1!B46</f>
        <v>46.69032</v>
      </c>
      <c r="AF52" s="341">
        <f>J52+Sheet1!C46</f>
        <v>29.915980000000001</v>
      </c>
      <c r="AG52" s="330">
        <v>2.7150388270621115</v>
      </c>
      <c r="AH52" s="331">
        <v>3.1616685908212463</v>
      </c>
      <c r="AI52" s="330">
        <v>2.5387376045256107</v>
      </c>
      <c r="AJ52" s="331">
        <v>2.6562717528832773</v>
      </c>
      <c r="AK52" s="339">
        <v>2.6400433086452315</v>
      </c>
      <c r="AL52" s="340">
        <v>2.774090258051487</v>
      </c>
      <c r="AM52" s="339">
        <v>2.5089174792018247</v>
      </c>
      <c r="AN52" s="331">
        <v>2.6797785825548108</v>
      </c>
      <c r="AO52" s="332">
        <v>2.550491019361377</v>
      </c>
      <c r="AP52" s="333">
        <v>2.7502990715694113</v>
      </c>
      <c r="AQ52" s="332">
        <v>2.1508749149453092</v>
      </c>
      <c r="AR52" s="340">
        <v>2.9244738413240414</v>
      </c>
      <c r="AS52" s="339">
        <v>2.7289751830697209</v>
      </c>
      <c r="AT52" s="340">
        <v>2.9785686554508599</v>
      </c>
      <c r="AU52" s="339">
        <v>2.7473674198728393</v>
      </c>
      <c r="AV52" s="340">
        <v>2.7318963030325691</v>
      </c>
      <c r="AW52" s="339">
        <v>2.8167169715834199</v>
      </c>
      <c r="AX52" s="340">
        <v>2.7287588038132138</v>
      </c>
      <c r="AY52" s="339">
        <v>2.6670907157086408</v>
      </c>
      <c r="AZ52" s="340">
        <v>2.5630122933286432</v>
      </c>
      <c r="BA52" s="332">
        <v>2.3389295523175764</v>
      </c>
      <c r="BB52" s="333">
        <v>3.631805184251915</v>
      </c>
      <c r="BC52" s="15"/>
      <c r="BD52" s="151"/>
      <c r="BE52" s="151"/>
      <c r="BF52" s="151"/>
      <c r="BG52" s="151"/>
      <c r="BH52" s="151"/>
      <c r="BI52" s="151"/>
      <c r="BJ52" s="266">
        <f t="shared" si="6"/>
        <v>2.6018458556371349</v>
      </c>
      <c r="BK52" s="266">
        <f t="shared" si="7"/>
        <v>2.8049234572308275</v>
      </c>
      <c r="BL52" s="266">
        <f t="shared" si="8"/>
        <v>2.7004613321029356</v>
      </c>
      <c r="BM52" s="266">
        <f t="shared" si="9"/>
        <v>2.9112355398676817</v>
      </c>
      <c r="BN52" s="266">
        <f t="shared" si="10"/>
        <v>2.754616546209645</v>
      </c>
      <c r="BO52" s="266"/>
      <c r="BP52" s="266">
        <f t="shared" si="11"/>
        <v>2.6971381566290957</v>
      </c>
      <c r="BQ52" s="292">
        <f t="shared" si="12"/>
        <v>2.6018458556371349</v>
      </c>
      <c r="BR52" s="292">
        <f t="shared" si="13"/>
        <v>2.7720444264952429</v>
      </c>
      <c r="BS52" s="292">
        <f t="shared" si="14"/>
        <v>2.6806842944796019</v>
      </c>
      <c r="BT52" s="292">
        <f t="shared" si="15"/>
        <v>2.5426349485113167</v>
      </c>
      <c r="BU52" s="292">
        <f t="shared" si="16"/>
        <v>2.6477062083811727</v>
      </c>
      <c r="BV52" s="292">
        <f t="shared" si="17"/>
        <v>2.7015717528832774</v>
      </c>
      <c r="BW52" s="169"/>
      <c r="BX52" s="148">
        <f>[3]!mGetRate(BX$1,$B52,EOMONTH($B52,0)+1,"FLAT",E52,F52)</f>
        <v>42.207389032258064</v>
      </c>
      <c r="BY52" s="165">
        <f>[3]!mGetRate(BY$1,$B52,EOMONTH($B52,0)+1,"FLAT",G52,H52)</f>
        <v>41.956191290322586</v>
      </c>
      <c r="BZ52" s="165">
        <f>[3]!mGetRate(BZ$1,$B52,EOMONTH($B52,0)+1,"FLAT",I52,J52)</f>
        <v>34.989706451612896</v>
      </c>
      <c r="CA52" s="165">
        <f>IF(ValuationDate&gt;$D52,"",[3]!mGetRate(CA$1,$B52,EOMONTH($B52,0)+1,"FLAT",M52,N52))</f>
        <v>42.835018064516127</v>
      </c>
      <c r="CB52" s="165">
        <f>[3]!mGetRate(CB$1,$B52,EOMONTH($B52,0)+1,"FLAT",Q52,R52)</f>
        <v>35.040550967741936</v>
      </c>
      <c r="CC52" s="165">
        <f>IF(ValuationDate&gt;$D52,"",[3]!mGetRate(CC$1,$B52,EOMONTH($B52,0)+1,"FLAT",K52,L52))</f>
        <v>41.491950967741936</v>
      </c>
      <c r="CD52" s="165">
        <f>[3]!mGetRate(CD$1,$B52,EOMONTH($B52,0)+1,"FLAT",AE52,AF52)</f>
        <v>39.655919354838709</v>
      </c>
      <c r="CE52" s="165">
        <f>[3]!mGetRate(CE$1,$B52,EOMONTH($B52,0)+1,"FLAT",AA52,AB52)</f>
        <v>36.581034838709677</v>
      </c>
      <c r="CF52" s="165">
        <f>[3]!mGetRate(CF$1,$B52,EOMONTH($B52,0)+1,"FLAT",O52,P52)</f>
        <v>44.488449354838714</v>
      </c>
      <c r="CG52"/>
      <c r="CH52"/>
      <c r="CI52"/>
      <c r="CJ52"/>
      <c r="CK52"/>
      <c r="CL52"/>
      <c r="CM52"/>
      <c r="CN52"/>
      <c r="CO52" s="171">
        <f t="shared" si="25"/>
        <v>2022</v>
      </c>
      <c r="CP52" s="173">
        <f t="shared" si="26"/>
        <v>44774</v>
      </c>
      <c r="CQ52" s="272">
        <f t="shared" si="27"/>
        <v>2.6201662854917656</v>
      </c>
      <c r="CR52" s="272">
        <f t="shared" si="28"/>
        <v>2.5426349485113167</v>
      </c>
      <c r="CS52" s="272">
        <f t="shared" si="95"/>
        <v>2.690823197450301</v>
      </c>
      <c r="CT52" s="272">
        <f t="shared" si="95"/>
        <v>2.6577265220620823</v>
      </c>
      <c r="CU52" s="272">
        <f t="shared" si="95"/>
        <v>2.690823197450301</v>
      </c>
      <c r="CV52" s="272">
        <f t="shared" si="30"/>
        <v>2.601207221224886</v>
      </c>
      <c r="CW52" s="272">
        <f t="shared" si="31"/>
        <v>2.6859110012889489</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35.033349999999999</v>
      </c>
      <c r="F53" s="329">
        <v>29.742260000000002</v>
      </c>
      <c r="G53" s="327">
        <v>36.836709999999997</v>
      </c>
      <c r="H53" s="328">
        <v>30.385999999999999</v>
      </c>
      <c r="I53" s="325">
        <v>27.950150000000001</v>
      </c>
      <c r="J53" s="329">
        <v>22.833670000000001</v>
      </c>
      <c r="K53" s="327">
        <v>42.610579999999999</v>
      </c>
      <c r="L53" s="328">
        <v>37.336280000000002</v>
      </c>
      <c r="M53" s="325">
        <v>42.805259999999997</v>
      </c>
      <c r="N53" s="329">
        <v>37.738410000000002</v>
      </c>
      <c r="O53" s="337">
        <f>G53+Sheet1!D47</f>
        <v>38.836709999999997</v>
      </c>
      <c r="P53" s="338">
        <f>H53+Sheet1!E47</f>
        <v>28.385999999999999</v>
      </c>
      <c r="Q53" s="325">
        <v>28.161480000000001</v>
      </c>
      <c r="R53" s="329">
        <v>21.899750000000001</v>
      </c>
      <c r="S53" s="4">
        <v>106.5376</v>
      </c>
      <c r="T53" s="5">
        <v>46.621879999999997</v>
      </c>
      <c r="U53" s="2">
        <v>111.5376</v>
      </c>
      <c r="V53" s="3">
        <v>47.621879999999997</v>
      </c>
      <c r="W53" s="4">
        <v>58.108640000000001</v>
      </c>
      <c r="X53" s="5">
        <v>35.102690000000003</v>
      </c>
      <c r="Y53" s="2">
        <v>111.0376</v>
      </c>
      <c r="Z53" s="3">
        <v>49.621879999999997</v>
      </c>
      <c r="AA53" s="327">
        <v>30.392029999999998</v>
      </c>
      <c r="AB53" s="328">
        <v>26.132719999999999</v>
      </c>
      <c r="AC53" s="2">
        <v>109.5376</v>
      </c>
      <c r="AD53" s="73">
        <v>46.121879999999997</v>
      </c>
      <c r="AE53" s="337">
        <f>I53+Sheet1!B47</f>
        <v>32.847200000000001</v>
      </c>
      <c r="AF53" s="341">
        <f>J53+Sheet1!C47</f>
        <v>28.695320000000002</v>
      </c>
      <c r="AG53" s="330">
        <v>2.7150388270621115</v>
      </c>
      <c r="AH53" s="331">
        <v>3.0911481018066462</v>
      </c>
      <c r="AI53" s="330">
        <v>2.4917239451825437</v>
      </c>
      <c r="AJ53" s="331">
        <v>2.6210115083759775</v>
      </c>
      <c r="AK53" s="339">
        <v>2.6052412826938118</v>
      </c>
      <c r="AL53" s="340">
        <v>2.7360290210179077</v>
      </c>
      <c r="AM53" s="339">
        <v>2.4081134616667379</v>
      </c>
      <c r="AN53" s="331">
        <v>2.644518338047511</v>
      </c>
      <c r="AO53" s="332">
        <v>2.2919158929745094</v>
      </c>
      <c r="AP53" s="333">
        <v>2.7502990715694113</v>
      </c>
      <c r="AQ53" s="332">
        <v>1.8570395440511411</v>
      </c>
      <c r="AR53" s="340">
        <v>2.8827972546999319</v>
      </c>
      <c r="AS53" s="339">
        <v>2.6920826587836055</v>
      </c>
      <c r="AT53" s="340">
        <v>2.9353646736404846</v>
      </c>
      <c r="AU53" s="339">
        <v>2.7109017947643235</v>
      </c>
      <c r="AV53" s="340">
        <v>2.6948161645685147</v>
      </c>
      <c r="AW53" s="339">
        <v>2.671896769910433</v>
      </c>
      <c r="AX53" s="340">
        <v>2.6919775239457246</v>
      </c>
      <c r="AY53" s="339">
        <v>2.6315249921640884</v>
      </c>
      <c r="AZ53" s="340">
        <v>2.4829694662380852</v>
      </c>
      <c r="BA53" s="332">
        <v>2.0803544259307087</v>
      </c>
      <c r="BB53" s="333">
        <v>3.631805184251915</v>
      </c>
      <c r="BC53" s="15"/>
      <c r="BD53" s="151"/>
      <c r="BE53" s="151"/>
      <c r="BF53" s="151"/>
      <c r="BG53" s="151"/>
      <c r="BH53" s="151"/>
      <c r="BI53" s="151"/>
      <c r="BJ53" s="266">
        <f t="shared" si="6"/>
        <v>2.3390395476923564</v>
      </c>
      <c r="BK53" s="266">
        <f t="shared" si="7"/>
        <v>2.8049234572308275</v>
      </c>
      <c r="BL53" s="266">
        <f t="shared" si="8"/>
        <v>2.4276947102897348</v>
      </c>
      <c r="BM53" s="266">
        <f t="shared" si="9"/>
        <v>2.9112355398676817</v>
      </c>
      <c r="BN53" s="266">
        <f t="shared" si="10"/>
        <v>2.6207233137701502</v>
      </c>
      <c r="BO53" s="266"/>
      <c r="BP53" s="266">
        <f t="shared" si="11"/>
        <v>2.6613881368508339</v>
      </c>
      <c r="BQ53" s="292">
        <f t="shared" si="12"/>
        <v>2.3390395476923564</v>
      </c>
      <c r="BR53" s="292">
        <f t="shared" si="13"/>
        <v>2.7357162019360954</v>
      </c>
      <c r="BS53" s="292">
        <f t="shared" si="14"/>
        <v>2.6453988580490844</v>
      </c>
      <c r="BT53" s="292">
        <f t="shared" si="15"/>
        <v>2.4414565709793616</v>
      </c>
      <c r="BU53" s="292">
        <f t="shared" si="16"/>
        <v>2.612833486704734</v>
      </c>
      <c r="BV53" s="292">
        <f t="shared" si="17"/>
        <v>2.6663115083759776</v>
      </c>
      <c r="BW53" s="169"/>
      <c r="BX53" s="148">
        <f>[3]!mGetRate(BX$1,$B53,EOMONTH($B53,0)+1,"FLAT",E53,F53)</f>
        <v>32.681754444444444</v>
      </c>
      <c r="BY53" s="165">
        <f>[3]!mGetRate(BY$1,$B53,EOMONTH($B53,0)+1,"FLAT",G53,H53)</f>
        <v>33.969727777777777</v>
      </c>
      <c r="BZ53" s="165">
        <f>[3]!mGetRate(BZ$1,$B53,EOMONTH($B53,0)+1,"FLAT",I53,J53)</f>
        <v>25.676158888888892</v>
      </c>
      <c r="CA53" s="165">
        <f>IF(ValuationDate&gt;$D53,"",[3]!mGetRate(CA$1,$B53,EOMONTH($B53,0)+1,"FLAT",M53,N53))</f>
        <v>40.553326666666671</v>
      </c>
      <c r="CB53" s="165">
        <f>[3]!mGetRate(CB$1,$B53,EOMONTH($B53,0)+1,"FLAT",Q53,R53)</f>
        <v>25.378488888888889</v>
      </c>
      <c r="CC53" s="165">
        <f>IF(ValuationDate&gt;$D53,"",[3]!mGetRate(CC$1,$B53,EOMONTH($B53,0)+1,"FLAT",K53,L53))</f>
        <v>40.266446666666667</v>
      </c>
      <c r="CD53" s="165">
        <f>[3]!mGetRate(CD$1,$B53,EOMONTH($B53,0)+1,"FLAT",AE53,AF53)</f>
        <v>31.001920000000002</v>
      </c>
      <c r="CE53" s="165">
        <f>[3]!mGetRate(CE$1,$B53,EOMONTH($B53,0)+1,"FLAT",AA53,AB53)</f>
        <v>28.499003333333334</v>
      </c>
      <c r="CF53" s="165">
        <f>[3]!mGetRate(CF$1,$B53,EOMONTH($B53,0)+1,"FLAT",O53,P53)</f>
        <v>34.191949999999999</v>
      </c>
      <c r="CG53"/>
      <c r="CH53"/>
      <c r="CI53"/>
      <c r="CJ53"/>
      <c r="CK53"/>
      <c r="CL53"/>
      <c r="CM53"/>
      <c r="CN53"/>
      <c r="CO53" s="171">
        <f t="shared" si="25"/>
        <v>2022</v>
      </c>
      <c r="CP53" s="173">
        <f t="shared" si="26"/>
        <v>44805</v>
      </c>
      <c r="CQ53" s="272">
        <f t="shared" si="27"/>
        <v>2.5720113542789549</v>
      </c>
      <c r="CR53" s="272">
        <f t="shared" si="28"/>
        <v>2.4414565709793616</v>
      </c>
      <c r="CS53" s="272">
        <f t="shared" si="95"/>
        <v>2.655537761019783</v>
      </c>
      <c r="CT53" s="272">
        <f t="shared" si="95"/>
        <v>2.6228538003856441</v>
      </c>
      <c r="CU53" s="272">
        <f t="shared" si="95"/>
        <v>2.655537761019783</v>
      </c>
      <c r="CV53" s="272">
        <f t="shared" si="30"/>
        <v>2.4981946133775526</v>
      </c>
      <c r="CW53" s="272">
        <f t="shared" si="31"/>
        <v>2.6504949260506003</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39.722589999999997</v>
      </c>
      <c r="F54" s="329">
        <v>31.75797</v>
      </c>
      <c r="G54" s="327">
        <v>29.642520000000001</v>
      </c>
      <c r="H54" s="328">
        <v>25.660499999999999</v>
      </c>
      <c r="I54" s="325">
        <v>32.488570000000003</v>
      </c>
      <c r="J54" s="329">
        <v>24.790120000000002</v>
      </c>
      <c r="K54" s="327">
        <v>40.771790000000003</v>
      </c>
      <c r="L54" s="328">
        <v>37.333069999999999</v>
      </c>
      <c r="M54" s="325">
        <v>39.828240000000001</v>
      </c>
      <c r="N54" s="329">
        <v>36.611190000000001</v>
      </c>
      <c r="O54" s="337">
        <f>G54+Sheet1!D48</f>
        <v>27.892520000000001</v>
      </c>
      <c r="P54" s="338">
        <f>H54+Sheet1!E48</f>
        <v>23.660499999999999</v>
      </c>
      <c r="Q54" s="325">
        <v>22.553229999999999</v>
      </c>
      <c r="R54" s="329">
        <v>19.12013</v>
      </c>
      <c r="S54" s="4">
        <v>34.877740000000003</v>
      </c>
      <c r="T54" s="5">
        <v>30.714860000000002</v>
      </c>
      <c r="U54" s="2">
        <v>35.377740000000003</v>
      </c>
      <c r="V54" s="3">
        <v>32.464860000000002</v>
      </c>
      <c r="W54" s="4">
        <v>33.259459999999997</v>
      </c>
      <c r="X54" s="5">
        <v>27.719660000000001</v>
      </c>
      <c r="Y54" s="2">
        <v>37.877740000000003</v>
      </c>
      <c r="Z54" s="3">
        <v>34.214860000000002</v>
      </c>
      <c r="AA54" s="327">
        <v>24.839970000000001</v>
      </c>
      <c r="AB54" s="328">
        <v>22.566839999999999</v>
      </c>
      <c r="AC54" s="2">
        <v>36.877740000000003</v>
      </c>
      <c r="AD54" s="73">
        <v>32.214860000000002</v>
      </c>
      <c r="AE54" s="337">
        <f>I54+Sheet1!B48</f>
        <v>37.165170000000003</v>
      </c>
      <c r="AF54" s="341">
        <f>J54+Sheet1!C48</f>
        <v>29.06062</v>
      </c>
      <c r="AG54" s="330">
        <v>2.597504678704444</v>
      </c>
      <c r="AH54" s="331">
        <v>2.6092580935402112</v>
      </c>
      <c r="AI54" s="330">
        <v>2.3506829671533431</v>
      </c>
      <c r="AJ54" s="331">
        <v>2.5034773600183104</v>
      </c>
      <c r="AK54" s="339">
        <v>2.487979151021086</v>
      </c>
      <c r="AL54" s="340">
        <v>2.6154777503715856</v>
      </c>
      <c r="AM54" s="339">
        <v>2.3743256183747743</v>
      </c>
      <c r="AN54" s="331">
        <v>2.526984189689844</v>
      </c>
      <c r="AO54" s="332">
        <v>2.3624363819891094</v>
      </c>
      <c r="AP54" s="333">
        <v>2.5739978490329105</v>
      </c>
      <c r="AQ54" s="332">
        <v>1.8570395440511411</v>
      </c>
      <c r="AR54" s="340">
        <v>2.7585778801126235</v>
      </c>
      <c r="AS54" s="339">
        <v>2.5723927293593012</v>
      </c>
      <c r="AT54" s="340">
        <v>2.810238576770038</v>
      </c>
      <c r="AU54" s="339">
        <v>2.5903706517960816</v>
      </c>
      <c r="AV54" s="340">
        <v>2.5752857283721169</v>
      </c>
      <c r="AW54" s="339">
        <v>2.6422379912401261</v>
      </c>
      <c r="AX54" s="340">
        <v>2.5722894079659864</v>
      </c>
      <c r="AY54" s="339">
        <v>2.5138094993497933</v>
      </c>
      <c r="AZ54" s="340">
        <v>2.4337354195308007</v>
      </c>
      <c r="BA54" s="332">
        <v>2.1038612556022422</v>
      </c>
      <c r="BB54" s="333">
        <v>3.4907642062227149</v>
      </c>
      <c r="BC54" s="15"/>
      <c r="BD54" s="151"/>
      <c r="BE54" s="151"/>
      <c r="BF54" s="151"/>
      <c r="BG54" s="151"/>
      <c r="BH54" s="151"/>
      <c r="BI54" s="151"/>
      <c r="BJ54" s="266">
        <f t="shared" si="6"/>
        <v>2.4107139953136594</v>
      </c>
      <c r="BK54" s="266">
        <f t="shared" si="7"/>
        <v>2.6257373381775695</v>
      </c>
      <c r="BL54" s="266">
        <f t="shared" si="8"/>
        <v>2.5020856071478801</v>
      </c>
      <c r="BM54" s="266">
        <f t="shared" si="9"/>
        <v>2.7252582977223176</v>
      </c>
      <c r="BN54" s="266">
        <f t="shared" si="10"/>
        <v>2.5659488095903566</v>
      </c>
      <c r="BO54" s="266"/>
      <c r="BP54" s="266">
        <f t="shared" si="11"/>
        <v>2.542221404256626</v>
      </c>
      <c r="BQ54" s="292">
        <f t="shared" si="12"/>
        <v>2.4107139953136594</v>
      </c>
      <c r="BR54" s="292">
        <f t="shared" si="13"/>
        <v>2.6146221200722688</v>
      </c>
      <c r="BS54" s="292">
        <f t="shared" si="14"/>
        <v>2.5265079205323797</v>
      </c>
      <c r="BT54" s="292">
        <f t="shared" si="15"/>
        <v>2.4075432483938313</v>
      </c>
      <c r="BU54" s="292">
        <f t="shared" si="16"/>
        <v>2.49533315247945</v>
      </c>
      <c r="BV54" s="292">
        <f t="shared" si="17"/>
        <v>2.5487773600183106</v>
      </c>
      <c r="BW54" s="169"/>
      <c r="BX54" s="148">
        <f>[3]!mGetRate(BX$1,$B54,EOMONTH($B54,0)+1,"FLAT",E54,F54)</f>
        <v>36.211305913978492</v>
      </c>
      <c r="BY54" s="165">
        <f>[3]!mGetRate(BY$1,$B54,EOMONTH($B54,0)+1,"FLAT",G54,H54)</f>
        <v>27.887005806451612</v>
      </c>
      <c r="BZ54" s="165">
        <f>[3]!mGetRate(BZ$1,$B54,EOMONTH($B54,0)+1,"FLAT",I54,J54)</f>
        <v>29.094629677419359</v>
      </c>
      <c r="CA54" s="165">
        <f>IF(ValuationDate&gt;$D54,"",[3]!mGetRate(CA$1,$B54,EOMONTH($B54,0)+1,"FLAT",M54,N54))</f>
        <v>38.409970645161287</v>
      </c>
      <c r="CB54" s="165">
        <f>[3]!mGetRate(CB$1,$B54,EOMONTH($B54,0)+1,"FLAT",Q54,R54)</f>
        <v>21.039712795698925</v>
      </c>
      <c r="CC54" s="165">
        <f>IF(ValuationDate&gt;$D54,"",[3]!mGetRate(CC$1,$B54,EOMONTH($B54,0)+1,"FLAT",K54,L54))</f>
        <v>39.255795161290322</v>
      </c>
      <c r="CD54" s="165">
        <f>[3]!mGetRate(CD$1,$B54,EOMONTH($B54,0)+1,"FLAT",AE54,AF54)</f>
        <v>33.592196344086027</v>
      </c>
      <c r="CE54" s="165">
        <f>[3]!mGetRate(CE$1,$B54,EOMONTH($B54,0)+1,"FLAT",AA54,AB54)</f>
        <v>23.837837419354837</v>
      </c>
      <c r="CF54" s="165">
        <f>[3]!mGetRate(CF$1,$B54,EOMONTH($B54,0)+1,"FLAT",O54,P54)</f>
        <v>26.026790752688171</v>
      </c>
      <c r="CG54"/>
      <c r="CH54"/>
      <c r="CI54"/>
      <c r="CJ54"/>
      <c r="CK54"/>
      <c r="CL54"/>
      <c r="CM54"/>
      <c r="CN54"/>
      <c r="CO54" s="171">
        <f t="shared" si="25"/>
        <v>2022</v>
      </c>
      <c r="CP54" s="173">
        <f t="shared" si="26"/>
        <v>44835</v>
      </c>
      <c r="CQ54" s="272">
        <f t="shared" si="27"/>
        <v>2.4275465606405233</v>
      </c>
      <c r="CR54" s="272">
        <f t="shared" si="28"/>
        <v>2.4075432483938313</v>
      </c>
      <c r="CS54" s="272">
        <f t="shared" si="95"/>
        <v>2.5366468235030784</v>
      </c>
      <c r="CT54" s="272">
        <f t="shared" si="95"/>
        <v>2.50535346616036</v>
      </c>
      <c r="CU54" s="272">
        <f t="shared" si="95"/>
        <v>2.5366468235030784</v>
      </c>
      <c r="CV54" s="272">
        <f t="shared" si="30"/>
        <v>2.4636664870572824</v>
      </c>
      <c r="CW54" s="272">
        <f t="shared" si="31"/>
        <v>2.5324413419227705</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40.566890000000001</v>
      </c>
      <c r="F55" s="329">
        <v>33.7911</v>
      </c>
      <c r="G55" s="327">
        <v>30.25722</v>
      </c>
      <c r="H55" s="328">
        <v>27.20965</v>
      </c>
      <c r="I55" s="325">
        <v>33.302399999999999</v>
      </c>
      <c r="J55" s="329">
        <v>26.75769</v>
      </c>
      <c r="K55" s="327">
        <v>43.22072</v>
      </c>
      <c r="L55" s="328">
        <v>39.649500000000003</v>
      </c>
      <c r="M55" s="325">
        <v>41.899769999999997</v>
      </c>
      <c r="N55" s="329">
        <v>39.13552</v>
      </c>
      <c r="O55" s="337">
        <f>G55+Sheet1!D49</f>
        <v>28.25722</v>
      </c>
      <c r="P55" s="338">
        <f>H55+Sheet1!E49</f>
        <v>25.20965</v>
      </c>
      <c r="Q55" s="325">
        <v>23.060310000000001</v>
      </c>
      <c r="R55" s="329">
        <v>19.7544</v>
      </c>
      <c r="S55" s="4">
        <v>33.418709999999997</v>
      </c>
      <c r="T55" s="5">
        <v>28.270869999999999</v>
      </c>
      <c r="U55" s="2">
        <v>34.168709999999997</v>
      </c>
      <c r="V55" s="3">
        <v>31.020869999999999</v>
      </c>
      <c r="W55" s="4">
        <v>34.757980000000003</v>
      </c>
      <c r="X55" s="5">
        <v>28.430409999999998</v>
      </c>
      <c r="Y55" s="2">
        <v>33.918709999999997</v>
      </c>
      <c r="Z55" s="3">
        <v>32.770870000000002</v>
      </c>
      <c r="AA55" s="327">
        <v>27.034269999999999</v>
      </c>
      <c r="AB55" s="328">
        <v>24.878129999999999</v>
      </c>
      <c r="AC55" s="2">
        <v>33.918709999999997</v>
      </c>
      <c r="AD55" s="73">
        <v>31.270869999999999</v>
      </c>
      <c r="AE55" s="337">
        <f>I55+Sheet1!B49</f>
        <v>36.405149999999992</v>
      </c>
      <c r="AF55" s="341">
        <f>J55+Sheet1!C49</f>
        <v>30.757090000000002</v>
      </c>
      <c r="AG55" s="330">
        <v>2.7738059012409448</v>
      </c>
      <c r="AH55" s="331">
        <v>2.9618605386132124</v>
      </c>
      <c r="AI55" s="330">
        <v>2.526984189689844</v>
      </c>
      <c r="AJ55" s="331">
        <v>2.7738059012409448</v>
      </c>
      <c r="AK55" s="339">
        <v>2.7588447043626227</v>
      </c>
      <c r="AL55" s="340">
        <v>2.8869125496410613</v>
      </c>
      <c r="AM55" s="339">
        <v>2.4097501105351031</v>
      </c>
      <c r="AN55" s="331">
        <v>2.8678332199270784</v>
      </c>
      <c r="AO55" s="332">
        <v>2.5387376045256107</v>
      </c>
      <c r="AP55" s="333">
        <v>3.0088741979562794</v>
      </c>
      <c r="AQ55" s="332">
        <v>2.0921078407664755</v>
      </c>
      <c r="AR55" s="340">
        <v>3.0305400396729549</v>
      </c>
      <c r="AS55" s="339">
        <v>2.8450211983817586</v>
      </c>
      <c r="AT55" s="340">
        <v>3.0804106959340283</v>
      </c>
      <c r="AU55" s="339">
        <v>2.864769978261144</v>
      </c>
      <c r="AV55" s="340">
        <v>2.8463178354445464</v>
      </c>
      <c r="AW55" s="339">
        <v>3.3037314946711192</v>
      </c>
      <c r="AX55" s="340">
        <v>2.8448217157567139</v>
      </c>
      <c r="AY55" s="339">
        <v>2.7837800324931594</v>
      </c>
      <c r="AZ55" s="340">
        <v>2.6030487742030268</v>
      </c>
      <c r="BA55" s="332">
        <v>2.2801624781387426</v>
      </c>
      <c r="BB55" s="333">
        <v>3.6082983545803815</v>
      </c>
      <c r="BC55" s="15"/>
      <c r="BD55" s="151"/>
      <c r="BE55" s="151"/>
      <c r="BF55" s="151"/>
      <c r="BG55" s="151"/>
      <c r="BH55" s="151"/>
      <c r="BI55" s="151"/>
      <c r="BJ55" s="266">
        <f t="shared" si="6"/>
        <v>2.5899001143669178</v>
      </c>
      <c r="BK55" s="266">
        <f t="shared" si="7"/>
        <v>3.0677297651756068</v>
      </c>
      <c r="BL55" s="266">
        <f t="shared" si="8"/>
        <v>2.6880628492932446</v>
      </c>
      <c r="BM55" s="266">
        <f t="shared" si="9"/>
        <v>3.1840021616808829</v>
      </c>
      <c r="BN55" s="266">
        <f t="shared" si="10"/>
        <v>2.8824237226291629</v>
      </c>
      <c r="BO55" s="266"/>
      <c r="BP55" s="266">
        <f t="shared" si="11"/>
        <v>2.816304889223304</v>
      </c>
      <c r="BQ55" s="292">
        <f t="shared" si="12"/>
        <v>2.5899001143669178</v>
      </c>
      <c r="BR55" s="292">
        <f t="shared" si="13"/>
        <v>2.9657949574773652</v>
      </c>
      <c r="BS55" s="292">
        <f t="shared" si="14"/>
        <v>2.8011358768758217</v>
      </c>
      <c r="BT55" s="292">
        <f t="shared" si="15"/>
        <v>2.4430992979374717</v>
      </c>
      <c r="BU55" s="292">
        <f t="shared" si="16"/>
        <v>2.7667489334629858</v>
      </c>
      <c r="BV55" s="292">
        <f t="shared" si="17"/>
        <v>2.819105901240945</v>
      </c>
      <c r="BW55" s="169"/>
      <c r="BX55" s="148">
        <f>[3]!mGetRate(BX$1,$B55,EOMONTH($B55,0)+1,"FLAT",E55,F55)</f>
        <v>37.550206796116505</v>
      </c>
      <c r="BY55" s="165">
        <f>[3]!mGetRate(BY$1,$B55,EOMONTH($B55,0)+1,"FLAT",G55,H55)</f>
        <v>28.900396185852983</v>
      </c>
      <c r="BZ55" s="165">
        <f>[3]!mGetRate(BZ$1,$B55,EOMONTH($B55,0)+1,"FLAT",I55,J55)</f>
        <v>30.388597073509015</v>
      </c>
      <c r="CA55" s="165">
        <f>IF(ValuationDate&gt;$D55,"",[3]!mGetRate(CA$1,$B55,EOMONTH($B55,0)+1,"FLAT",M55,N55))</f>
        <v>40.669084493758668</v>
      </c>
      <c r="CB55" s="165">
        <f>[3]!mGetRate(CB$1,$B55,EOMONTH($B55,0)+1,"FLAT",Q55,R55)</f>
        <v>21.5884693481276</v>
      </c>
      <c r="CC55" s="165">
        <f>IF(ValuationDate&gt;$D55,"",[3]!mGetRate(CC$1,$B55,EOMONTH($B55,0)+1,"FLAT",K55,L55))</f>
        <v>41.630759361997228</v>
      </c>
      <c r="CD55" s="165">
        <f>[3]!mGetRate(CD$1,$B55,EOMONTH($B55,0)+1,"FLAT",AE55,AF55)</f>
        <v>33.890549084604714</v>
      </c>
      <c r="CE55" s="165">
        <f>[3]!mGetRate(CE$1,$B55,EOMONTH($B55,0)+1,"FLAT",AA55,AB55)</f>
        <v>26.074324174757283</v>
      </c>
      <c r="CF55" s="165">
        <f>[3]!mGetRate(CF$1,$B55,EOMONTH($B55,0)+1,"FLAT",O55,P55)</f>
        <v>26.900396185852983</v>
      </c>
      <c r="CG55"/>
      <c r="CH55"/>
      <c r="CI55"/>
      <c r="CJ55"/>
      <c r="CK55"/>
      <c r="CL55"/>
      <c r="CM55"/>
      <c r="CN55"/>
      <c r="CO55" s="171">
        <f t="shared" si="25"/>
        <v>2022</v>
      </c>
      <c r="CP55" s="173">
        <f t="shared" si="26"/>
        <v>44866</v>
      </c>
      <c r="CQ55" s="272">
        <f t="shared" si="27"/>
        <v>2.608127552688563</v>
      </c>
      <c r="CR55" s="272">
        <f t="shared" si="28"/>
        <v>2.4430992979374717</v>
      </c>
      <c r="CS55" s="272">
        <f t="shared" si="95"/>
        <v>2.8112747798465203</v>
      </c>
      <c r="CT55" s="272">
        <f t="shared" si="95"/>
        <v>2.7767692471438958</v>
      </c>
      <c r="CU55" s="272">
        <f t="shared" si="95"/>
        <v>2.8112747798465203</v>
      </c>
      <c r="CV55" s="272">
        <f t="shared" si="30"/>
        <v>2.4998671208051659</v>
      </c>
      <c r="CW55" s="272">
        <f t="shared" si="31"/>
        <v>2.8039645854167787</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45.705190000000002</v>
      </c>
      <c r="F56" s="329">
        <v>36.510800000000003</v>
      </c>
      <c r="G56" s="327">
        <v>34.266249999999999</v>
      </c>
      <c r="H56" s="328">
        <v>30.19894</v>
      </c>
      <c r="I56" s="325">
        <v>38.332410000000003</v>
      </c>
      <c r="J56" s="329">
        <v>29.388999999999999</v>
      </c>
      <c r="K56" s="327">
        <v>42.212420000000002</v>
      </c>
      <c r="L56" s="328">
        <v>40.162610000000001</v>
      </c>
      <c r="M56" s="325">
        <v>42.966970000000003</v>
      </c>
      <c r="N56" s="329">
        <v>40.569850000000002</v>
      </c>
      <c r="O56" s="337">
        <f>G56+Sheet1!D50</f>
        <v>32.266249999999999</v>
      </c>
      <c r="P56" s="338">
        <f>H56+Sheet1!E50</f>
        <v>28.19894</v>
      </c>
      <c r="Q56" s="325">
        <v>26.036059999999999</v>
      </c>
      <c r="R56" s="329">
        <v>22.614789999999999</v>
      </c>
      <c r="S56" s="4">
        <v>35.55048</v>
      </c>
      <c r="T56" s="5">
        <v>28.22775</v>
      </c>
      <c r="U56" s="2">
        <v>37.05048</v>
      </c>
      <c r="V56" s="3">
        <v>32.22775</v>
      </c>
      <c r="W56" s="4">
        <v>40.981430000000003</v>
      </c>
      <c r="X56" s="5">
        <v>32.461039999999997</v>
      </c>
      <c r="Y56" s="2">
        <v>36.55048</v>
      </c>
      <c r="Z56" s="3">
        <v>33.22775</v>
      </c>
      <c r="AA56" s="327">
        <v>30.666640000000001</v>
      </c>
      <c r="AB56" s="328">
        <v>28.015070000000001</v>
      </c>
      <c r="AC56" s="2">
        <v>39.05048</v>
      </c>
      <c r="AD56" s="73">
        <v>31.22775</v>
      </c>
      <c r="AE56" s="337">
        <f>I56+Sheet1!B50</f>
        <v>41.975009999999997</v>
      </c>
      <c r="AF56" s="341">
        <f>J56+Sheet1!C50</f>
        <v>34.333500000000001</v>
      </c>
      <c r="AG56" s="330">
        <v>2.8913400495986119</v>
      </c>
      <c r="AH56" s="331">
        <v>3.3614766430292806</v>
      </c>
      <c r="AI56" s="330">
        <v>2.7032854122263443</v>
      </c>
      <c r="AJ56" s="331">
        <v>3.0676412721351127</v>
      </c>
      <c r="AK56" s="339">
        <v>3.0533243402489809</v>
      </c>
      <c r="AL56" s="340">
        <v>3.1816040499487195</v>
      </c>
      <c r="AM56" s="339">
        <v>2.6858564218382726</v>
      </c>
      <c r="AN56" s="331">
        <v>3.0676412721351127</v>
      </c>
      <c r="AO56" s="332">
        <v>2.9030934644343791</v>
      </c>
      <c r="AP56" s="333">
        <v>3.2909561540146801</v>
      </c>
      <c r="AQ56" s="332">
        <v>2.3271761374818096</v>
      </c>
      <c r="AR56" s="340">
        <v>3.325441492298054</v>
      </c>
      <c r="AS56" s="339">
        <v>3.1411348558172545</v>
      </c>
      <c r="AT56" s="340">
        <v>3.3731645985851593</v>
      </c>
      <c r="AU56" s="339">
        <v>3.1629920384967485</v>
      </c>
      <c r="AV56" s="340">
        <v>3.1407530709669578</v>
      </c>
      <c r="AW56" s="339">
        <v>3.7578128352592262</v>
      </c>
      <c r="AX56" s="340">
        <v>3.1408485171795322</v>
      </c>
      <c r="AY56" s="339">
        <v>3.0771858933925338</v>
      </c>
      <c r="AZ56" s="340">
        <v>2.6739256452664959</v>
      </c>
      <c r="BA56" s="332">
        <v>2.597504678704444</v>
      </c>
      <c r="BB56" s="333">
        <v>3.7140790881022823</v>
      </c>
      <c r="BC56" s="15"/>
      <c r="BD56" s="151"/>
      <c r="BE56" s="151"/>
      <c r="BF56" s="151"/>
      <c r="BG56" s="151"/>
      <c r="BH56" s="151"/>
      <c r="BI56" s="151"/>
      <c r="BJ56" s="266">
        <f t="shared" si="6"/>
        <v>2.9602180937436517</v>
      </c>
      <c r="BK56" s="266">
        <f t="shared" si="7"/>
        <v>3.3544275556608194</v>
      </c>
      <c r="BL56" s="266">
        <f t="shared" si="8"/>
        <v>3.0724158163936646</v>
      </c>
      <c r="BM56" s="266">
        <f t="shared" si="9"/>
        <v>3.4815657491134653</v>
      </c>
      <c r="BN56" s="266">
        <f t="shared" si="10"/>
        <v>3.2171568037279004</v>
      </c>
      <c r="BO56" s="266"/>
      <c r="BP56" s="266">
        <f t="shared" si="11"/>
        <v>3.1142217207088239</v>
      </c>
      <c r="BQ56" s="292">
        <f t="shared" si="12"/>
        <v>2.9602180937436517</v>
      </c>
      <c r="BR56" s="292">
        <f t="shared" si="13"/>
        <v>3.1716548966458706</v>
      </c>
      <c r="BS56" s="292">
        <f t="shared" si="14"/>
        <v>3.0997059223856644</v>
      </c>
      <c r="BT56" s="292">
        <f t="shared" si="15"/>
        <v>2.7202309965254163</v>
      </c>
      <c r="BU56" s="292">
        <f t="shared" si="16"/>
        <v>3.0618267658851219</v>
      </c>
      <c r="BV56" s="292">
        <f t="shared" si="17"/>
        <v>3.1129412721351128</v>
      </c>
      <c r="BW56" s="169"/>
      <c r="BX56" s="148">
        <f>[3]!mGetRate(BX$1,$B56,EOMONTH($B56,0)+1,"FLAT",E56,F56)</f>
        <v>41.651749247311827</v>
      </c>
      <c r="BY56" s="165">
        <f>[3]!mGetRate(BY$1,$B56,EOMONTH($B56,0)+1,"FLAT",G56,H56)</f>
        <v>32.473134838709676</v>
      </c>
      <c r="BZ56" s="165">
        <f>[3]!mGetRate(BZ$1,$B56,EOMONTH($B56,0)+1,"FLAT",I56,J56)</f>
        <v>34.389616344086022</v>
      </c>
      <c r="CA56" s="165">
        <f>IF(ValuationDate&gt;$D56,"",[3]!mGetRate(CA$1,$B56,EOMONTH($B56,0)+1,"FLAT",M56,N56))</f>
        <v>41.910175161290326</v>
      </c>
      <c r="CB56" s="165">
        <f>[3]!mGetRate(CB$1,$B56,EOMONTH($B56,0)+1,"FLAT",Q56,R56)</f>
        <v>24.527758172043008</v>
      </c>
      <c r="CC56" s="165">
        <f>IF(ValuationDate&gt;$D56,"",[3]!mGetRate(CC$1,$B56,EOMONTH($B56,0)+1,"FLAT",K56,L56))</f>
        <v>41.30874032258064</v>
      </c>
      <c r="CD56" s="165">
        <f>[3]!mGetRate(CD$1,$B56,EOMONTH($B56,0)+1,"FLAT",AE56,AF56)</f>
        <v>38.606172258064518</v>
      </c>
      <c r="CE56" s="165">
        <f>[3]!mGetRate(CE$1,$B56,EOMONTH($B56,0)+1,"FLAT",AA56,AB56)</f>
        <v>29.497668279569893</v>
      </c>
      <c r="CF56" s="165">
        <f>[3]!mGetRate(CF$1,$B56,EOMONTH($B56,0)+1,"FLAT",O56,P56)</f>
        <v>30.473134838709676</v>
      </c>
      <c r="CG56"/>
      <c r="CH56"/>
      <c r="CI56"/>
      <c r="CJ56"/>
      <c r="CK56"/>
      <c r="CL56"/>
      <c r="CM56"/>
      <c r="CN56"/>
      <c r="CO56" s="171">
        <f t="shared" si="25"/>
        <v>2022</v>
      </c>
      <c r="CP56" s="173">
        <f t="shared" si="26"/>
        <v>44896</v>
      </c>
      <c r="CQ56" s="272">
        <f t="shared" si="27"/>
        <v>2.7887085447366018</v>
      </c>
      <c r="CR56" s="272">
        <f t="shared" si="28"/>
        <v>2.7202309965254163</v>
      </c>
      <c r="CS56" s="272">
        <f t="shared" si="95"/>
        <v>3.1098448253563635</v>
      </c>
      <c r="CT56" s="272">
        <f t="shared" si="95"/>
        <v>3.0718470795660315</v>
      </c>
      <c r="CU56" s="272">
        <f t="shared" si="95"/>
        <v>3.1098448253563635</v>
      </c>
      <c r="CV56" s="272">
        <f t="shared" si="30"/>
        <v>2.7820228509629175</v>
      </c>
      <c r="CW56" s="272">
        <f t="shared" si="31"/>
        <v>3.0990985457363527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45.354849999999999</v>
      </c>
      <c r="F57" s="329">
        <v>35.477310000000003</v>
      </c>
      <c r="G57" s="327">
        <v>34.326720000000002</v>
      </c>
      <c r="H57" s="328">
        <v>30.59985</v>
      </c>
      <c r="I57" s="325">
        <v>37.436019999999999</v>
      </c>
      <c r="J57" s="329">
        <v>27.794450000000001</v>
      </c>
      <c r="K57" s="327">
        <v>42.676960000000001</v>
      </c>
      <c r="L57" s="328">
        <v>40.191459999999999</v>
      </c>
      <c r="M57" s="325">
        <v>43.215710000000001</v>
      </c>
      <c r="N57" s="329">
        <v>40.400230000000001</v>
      </c>
      <c r="O57" s="337">
        <f>G57+Sheet1!D51</f>
        <v>32.326720000000002</v>
      </c>
      <c r="P57" s="338">
        <f>H57+Sheet1!E51</f>
        <v>28.59985</v>
      </c>
      <c r="Q57" s="325">
        <v>27.65333</v>
      </c>
      <c r="R57" s="329">
        <v>23.518609999999999</v>
      </c>
      <c r="S57" s="4">
        <v>34.501449999999998</v>
      </c>
      <c r="T57" s="5">
        <v>31.149249999999999</v>
      </c>
      <c r="U57" s="2">
        <v>36.001449999999998</v>
      </c>
      <c r="V57" s="3">
        <v>35.149250000000002</v>
      </c>
      <c r="W57" s="4">
        <v>40.601999999999997</v>
      </c>
      <c r="X57" s="5">
        <v>30.13775</v>
      </c>
      <c r="Y57" s="2">
        <v>37.501449999999998</v>
      </c>
      <c r="Z57" s="3">
        <v>36.899250000000002</v>
      </c>
      <c r="AA57" s="327">
        <v>30.726959999999998</v>
      </c>
      <c r="AB57" s="328">
        <v>28.273050000000001</v>
      </c>
      <c r="AC57" s="2">
        <v>36.501449999999998</v>
      </c>
      <c r="AD57" s="73">
        <v>33.149250000000002</v>
      </c>
      <c r="AE57" s="337">
        <f>I57+Sheet1!B51</f>
        <v>39.285569999999993</v>
      </c>
      <c r="AF57" s="341">
        <f>J57+Sheet1!C51</f>
        <v>31.76605</v>
      </c>
      <c r="AG57" s="330">
        <v>3.0120593733767715</v>
      </c>
      <c r="AH57" s="331">
        <v>3.4320676525328948</v>
      </c>
      <c r="AI57" s="330">
        <v>2.8200555886196867</v>
      </c>
      <c r="AJ57" s="331">
        <v>3.0600603195660425</v>
      </c>
      <c r="AK57" s="339">
        <v>3.0459932325928616</v>
      </c>
      <c r="AL57" s="340">
        <v>3.1726907959313149</v>
      </c>
      <c r="AM57" s="339">
        <v>2.7060386307409794</v>
      </c>
      <c r="AN57" s="331">
        <v>3.0840607926606785</v>
      </c>
      <c r="AO57" s="332">
        <v>2.8680565348089582</v>
      </c>
      <c r="AP57" s="333">
        <v>3.192062921586539</v>
      </c>
      <c r="AQ57" s="332">
        <v>2.268044707443067</v>
      </c>
      <c r="AR57" s="340">
        <v>3.3147683743604457</v>
      </c>
      <c r="AS57" s="339">
        <v>3.1328340495073008</v>
      </c>
      <c r="AT57" s="340">
        <v>3.3616586642710504</v>
      </c>
      <c r="AU57" s="339">
        <v>3.154591144025821</v>
      </c>
      <c r="AV57" s="340">
        <v>3.1323651466081945</v>
      </c>
      <c r="AW57" s="339">
        <v>3.6140222045699226</v>
      </c>
      <c r="AX57" s="340">
        <v>3.1326464883476581</v>
      </c>
      <c r="AY57" s="339">
        <v>3.0694383775481637</v>
      </c>
      <c r="AZ57" s="340">
        <v>2.7951301815711282</v>
      </c>
      <c r="BA57" s="332">
        <v>2.652052276957237</v>
      </c>
      <c r="BB57" s="333">
        <v>3.6720723834792515</v>
      </c>
      <c r="BC57" s="15"/>
      <c r="BD57" s="151"/>
      <c r="BE57" s="151"/>
      <c r="BF57" s="151"/>
      <c r="BG57" s="151"/>
      <c r="BH57" s="151"/>
      <c r="BI57" s="151"/>
      <c r="BJ57" s="266">
        <f t="shared" si="6"/>
        <v>2.9246078390171339</v>
      </c>
      <c r="BK57" s="266">
        <f t="shared" si="7"/>
        <v>3.2539160886132117</v>
      </c>
      <c r="BL57" s="266">
        <f t="shared" si="8"/>
        <v>3.0354559391379752</v>
      </c>
      <c r="BM57" s="266">
        <f t="shared" si="9"/>
        <v>3.3772449147527257</v>
      </c>
      <c r="BN57" s="266">
        <f t="shared" si="10"/>
        <v>3.1478061953802619</v>
      </c>
      <c r="BO57" s="266"/>
      <c r="BP57" s="266">
        <f t="shared" si="11"/>
        <v>3.1065354664564966</v>
      </c>
      <c r="BQ57" s="292">
        <f t="shared" si="12"/>
        <v>2.9246078390171339</v>
      </c>
      <c r="BR57" s="292">
        <f t="shared" si="13"/>
        <v>3.1885717398822466</v>
      </c>
      <c r="BS57" s="292">
        <f t="shared" si="14"/>
        <v>3.0922729834663505</v>
      </c>
      <c r="BT57" s="292">
        <f t="shared" si="15"/>
        <v>2.7404881569215891</v>
      </c>
      <c r="BU57" s="292">
        <f t="shared" si="16"/>
        <v>3.0544807660508382</v>
      </c>
      <c r="BV57" s="292">
        <f t="shared" si="17"/>
        <v>3.1053603195660426</v>
      </c>
      <c r="BW57" s="169"/>
      <c r="BX57" s="148">
        <f>[3]!mGetRate(BX$1,$B57,EOMONTH($B57,0)+1,"FLAT",E57,F57)</f>
        <v>40.787815376344085</v>
      </c>
      <c r="BY57" s="165">
        <f>[3]!mGetRate(BY$1,$B57,EOMONTH($B57,0)+1,"FLAT",G57,H57)</f>
        <v>32.603543548387094</v>
      </c>
      <c r="BZ57" s="165">
        <f>[3]!mGetRate(BZ$1,$B57,EOMONTH($B57,0)+1,"FLAT",I57,J57)</f>
        <v>32.978089784946235</v>
      </c>
      <c r="CA57" s="165">
        <f>IF(ValuationDate&gt;$D57,"",[3]!mGetRate(CA$1,$B57,EOMONTH($B57,0)+1,"FLAT",M57,N57))</f>
        <v>41.913928924731188</v>
      </c>
      <c r="CB57" s="165">
        <f>[3]!mGetRate(CB$1,$B57,EOMONTH($B57,0)+1,"FLAT",Q57,R57)</f>
        <v>25.741577741935483</v>
      </c>
      <c r="CC57" s="165">
        <f>IF(ValuationDate&gt;$D57,"",[3]!mGetRate(CC$1,$B57,EOMONTH($B57,0)+1,"FLAT",K57,L57))</f>
        <v>41.527750322580644</v>
      </c>
      <c r="CD57" s="165">
        <f>[3]!mGetRate(CD$1,$B57,EOMONTH($B57,0)+1,"FLAT",AE57,AF57)</f>
        <v>35.808802688172037</v>
      </c>
      <c r="CE57" s="165">
        <f>[3]!mGetRate(CE$1,$B57,EOMONTH($B57,0)+1,"FLAT",AA57,AB57)</f>
        <v>29.592356451612901</v>
      </c>
      <c r="CF57" s="165">
        <f>[3]!mGetRate(CF$1,$B57,EOMONTH($B57,0)+1,"FLAT",O57,P57)</f>
        <v>30.603543548387094</v>
      </c>
      <c r="CG57"/>
      <c r="CH57"/>
      <c r="CI57"/>
      <c r="CJ57"/>
      <c r="CK57"/>
      <c r="CL57"/>
      <c r="CM57"/>
      <c r="CN57"/>
      <c r="CO57" s="171">
        <f t="shared" si="25"/>
        <v>2023</v>
      </c>
      <c r="CP57" s="173">
        <f t="shared" si="26"/>
        <v>44927</v>
      </c>
      <c r="CQ57" s="272">
        <f t="shared" si="27"/>
        <v>2.90831335513642</v>
      </c>
      <c r="CR57" s="272">
        <f t="shared" si="28"/>
        <v>2.7404881569215891</v>
      </c>
      <c r="CS57" s="272">
        <f t="shared" si="95"/>
        <v>3.1024118864370496</v>
      </c>
      <c r="CT57" s="272">
        <f t="shared" si="95"/>
        <v>3.0645010797317482</v>
      </c>
      <c r="CU57" s="272">
        <f t="shared" si="95"/>
        <v>3.1024118864370496</v>
      </c>
      <c r="CV57" s="272">
        <f t="shared" si="30"/>
        <v>2.8026472469148334</v>
      </c>
      <c r="CW57" s="272">
        <f t="shared" si="31"/>
        <v>3.0914840895601068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43.964449999999999</v>
      </c>
      <c r="F58" s="329">
        <v>35.78078</v>
      </c>
      <c r="G58" s="327">
        <v>31.655049999999999</v>
      </c>
      <c r="H58" s="328">
        <v>29.928889999999999</v>
      </c>
      <c r="I58" s="325">
        <v>36.134410000000003</v>
      </c>
      <c r="J58" s="329">
        <v>28.10633</v>
      </c>
      <c r="K58" s="327">
        <v>40.444650000000003</v>
      </c>
      <c r="L58" s="328">
        <v>39.285809999999998</v>
      </c>
      <c r="M58" s="325">
        <v>40.59552</v>
      </c>
      <c r="N58" s="329">
        <v>39.605629999999998</v>
      </c>
      <c r="O58" s="337">
        <f>G58+Sheet1!D52</f>
        <v>30.155049999999999</v>
      </c>
      <c r="P58" s="338">
        <f>H58+Sheet1!E52</f>
        <v>27.428889999999999</v>
      </c>
      <c r="Q58" s="325">
        <v>25.562819999999999</v>
      </c>
      <c r="R58" s="329">
        <v>22.561070000000001</v>
      </c>
      <c r="S58" s="4">
        <v>34.800800000000002</v>
      </c>
      <c r="T58" s="5">
        <v>29.402899999999999</v>
      </c>
      <c r="U58" s="2">
        <v>35.300800000000002</v>
      </c>
      <c r="V58" s="3">
        <v>32.152900000000002</v>
      </c>
      <c r="W58" s="4">
        <v>35.203650000000003</v>
      </c>
      <c r="X58" s="5">
        <v>26.9877</v>
      </c>
      <c r="Y58" s="2">
        <v>36.800800000000002</v>
      </c>
      <c r="Z58" s="3">
        <v>34.152900000000002</v>
      </c>
      <c r="AA58" s="327">
        <v>28.13654</v>
      </c>
      <c r="AB58" s="328">
        <v>27.15579</v>
      </c>
      <c r="AC58" s="2">
        <v>35.800800000000002</v>
      </c>
      <c r="AD58" s="73">
        <v>30.402899999999999</v>
      </c>
      <c r="AE58" s="337">
        <f>I58+Sheet1!B52</f>
        <v>39.833410000000001</v>
      </c>
      <c r="AF58" s="341">
        <f>J58+Sheet1!C52</f>
        <v>33.231079999999992</v>
      </c>
      <c r="AG58" s="330">
        <v>2.8680565348089582</v>
      </c>
      <c r="AH58" s="331">
        <v>3.1800626850392208</v>
      </c>
      <c r="AI58" s="330">
        <v>2.6400520404099197</v>
      </c>
      <c r="AJ58" s="331">
        <v>2.85605629826164</v>
      </c>
      <c r="AK58" s="339">
        <v>2.8425055013380516</v>
      </c>
      <c r="AL58" s="340">
        <v>2.9631979326041451</v>
      </c>
      <c r="AM58" s="339">
        <v>2.5489049013269702</v>
      </c>
      <c r="AN58" s="331">
        <v>2.85605629826164</v>
      </c>
      <c r="AO58" s="332">
        <v>2.6880529865991907</v>
      </c>
      <c r="AP58" s="333">
        <v>2.7480541693357798</v>
      </c>
      <c r="AQ58" s="332">
        <v>2.1840430516118423</v>
      </c>
      <c r="AR58" s="340">
        <v>3.0987059018400287</v>
      </c>
      <c r="AS58" s="339">
        <v>2.9249846852796257</v>
      </c>
      <c r="AT58" s="340">
        <v>3.143875224918657</v>
      </c>
      <c r="AU58" s="339">
        <v>2.9453108806650086</v>
      </c>
      <c r="AV58" s="340">
        <v>2.9248943466334687</v>
      </c>
      <c r="AW58" s="339">
        <v>3.2615864808615602</v>
      </c>
      <c r="AX58" s="340">
        <v>2.9248040079873112</v>
      </c>
      <c r="AY58" s="339">
        <v>2.8650901628773653</v>
      </c>
      <c r="AZ58" s="340">
        <v>2.6211758182527749</v>
      </c>
      <c r="BA58" s="332">
        <v>2.4840489652947877</v>
      </c>
      <c r="BB58" s="333">
        <v>3.4560681256275307</v>
      </c>
      <c r="BC58" s="15"/>
      <c r="BD58" s="151"/>
      <c r="BE58" s="151"/>
      <c r="BF58" s="151"/>
      <c r="BG58" s="151"/>
      <c r="BH58" s="151"/>
      <c r="BI58" s="151"/>
      <c r="BJ58" s="266">
        <f t="shared" si="6"/>
        <v>2.7416588114637572</v>
      </c>
      <c r="BK58" s="266">
        <f t="shared" si="7"/>
        <v>2.802641820648216</v>
      </c>
      <c r="BL58" s="266">
        <f t="shared" si="8"/>
        <v>2.8455731749075586</v>
      </c>
      <c r="BM58" s="266">
        <f t="shared" si="9"/>
        <v>2.9088674296510306</v>
      </c>
      <c r="BN58" s="266">
        <f t="shared" si="10"/>
        <v>2.8246853091676405</v>
      </c>
      <c r="BO58" s="266"/>
      <c r="BP58" s="266">
        <f t="shared" si="11"/>
        <v>2.8996977686927305</v>
      </c>
      <c r="BQ58" s="292">
        <f t="shared" si="12"/>
        <v>2.7416588114637572</v>
      </c>
      <c r="BR58" s="292">
        <f t="shared" si="13"/>
        <v>2.9536613304746098</v>
      </c>
      <c r="BS58" s="292">
        <f t="shared" si="14"/>
        <v>2.8859587471743402</v>
      </c>
      <c r="BT58" s="292">
        <f t="shared" si="15"/>
        <v>2.5827708735591388</v>
      </c>
      <c r="BU58" s="292">
        <f t="shared" si="16"/>
        <v>2.8505796763118552</v>
      </c>
      <c r="BV58" s="292">
        <f t="shared" si="17"/>
        <v>2.9013562982616401</v>
      </c>
      <c r="BW58" s="169"/>
      <c r="BX58" s="148">
        <f>[3]!mGetRate(BX$1,$B58,EOMONTH($B58,0)+1,"FLAT",E58,F58)</f>
        <v>40.457162857142855</v>
      </c>
      <c r="BY58" s="165">
        <f>[3]!mGetRate(BY$1,$B58,EOMONTH($B58,0)+1,"FLAT",G58,H58)</f>
        <v>30.91526714285714</v>
      </c>
      <c r="BZ58" s="165">
        <f>[3]!mGetRate(BZ$1,$B58,EOMONTH($B58,0)+1,"FLAT",I58,J58)</f>
        <v>32.693804285714286</v>
      </c>
      <c r="CA58" s="165">
        <f>IF(ValuationDate&gt;$D58,"",[3]!mGetRate(CA$1,$B58,EOMONTH($B58,0)+1,"FLAT",M58,N58))</f>
        <v>40.171281428571426</v>
      </c>
      <c r="CB58" s="165">
        <f>[3]!mGetRate(CB$1,$B58,EOMONTH($B58,0)+1,"FLAT",Q58,R58)</f>
        <v>24.276355714285717</v>
      </c>
      <c r="CC58" s="165">
        <f>IF(ValuationDate&gt;$D58,"",[3]!mGetRate(CC$1,$B58,EOMONTH($B58,0)+1,"FLAT",K58,L58))</f>
        <v>39.948004285714283</v>
      </c>
      <c r="CD58" s="165">
        <f>[3]!mGetRate(CD$1,$B58,EOMONTH($B58,0)+1,"FLAT",AE58,AF58)</f>
        <v>37.003839999999997</v>
      </c>
      <c r="CE58" s="165">
        <f>[3]!mGetRate(CE$1,$B58,EOMONTH($B58,0)+1,"FLAT",AA58,AB58)</f>
        <v>27.716218571428573</v>
      </c>
      <c r="CF58" s="165">
        <f>[3]!mGetRate(CF$1,$B58,EOMONTH($B58,0)+1,"FLAT",O58,P58)</f>
        <v>28.986695714285712</v>
      </c>
      <c r="CG58"/>
      <c r="CH58"/>
      <c r="CI58"/>
      <c r="CJ58"/>
      <c r="CK58"/>
      <c r="CL58"/>
      <c r="CM58"/>
      <c r="CN58"/>
      <c r="CO58" s="171">
        <f t="shared" si="25"/>
        <v>2023</v>
      </c>
      <c r="CP58" s="173">
        <f t="shared" si="26"/>
        <v>44958</v>
      </c>
      <c r="CQ58" s="272">
        <f t="shared" si="27"/>
        <v>2.7239401622553721</v>
      </c>
      <c r="CR58" s="272">
        <f t="shared" si="28"/>
        <v>2.5827708735591388</v>
      </c>
      <c r="CS58" s="272">
        <f t="shared" si="95"/>
        <v>2.8960976501450388</v>
      </c>
      <c r="CT58" s="272">
        <f t="shared" si="95"/>
        <v>2.8605999899927648</v>
      </c>
      <c r="CU58" s="272">
        <f t="shared" si="95"/>
        <v>2.8960976501450388</v>
      </c>
      <c r="CV58" s="272">
        <f t="shared" si="30"/>
        <v>2.6420707575692548</v>
      </c>
      <c r="CW58" s="272">
        <f t="shared" si="31"/>
        <v>2.8865784835894335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34.81277</v>
      </c>
      <c r="F59" s="329">
        <v>28.478300000000001</v>
      </c>
      <c r="G59" s="327">
        <v>29.489280000000001</v>
      </c>
      <c r="H59" s="328">
        <v>29.150010000000002</v>
      </c>
      <c r="I59" s="325">
        <v>27.23019</v>
      </c>
      <c r="J59" s="329">
        <v>21.072900000000001</v>
      </c>
      <c r="K59" s="327">
        <v>35.387709999999998</v>
      </c>
      <c r="L59" s="328">
        <v>33.956940000000003</v>
      </c>
      <c r="M59" s="325">
        <v>34.258960000000002</v>
      </c>
      <c r="N59" s="329">
        <v>34.353589999999997</v>
      </c>
      <c r="O59" s="337">
        <f>G59+Sheet1!D53</f>
        <v>27.989280000000001</v>
      </c>
      <c r="P59" s="338">
        <f>H59+Sheet1!E53</f>
        <v>27.650010000000002</v>
      </c>
      <c r="Q59" s="325">
        <v>21.27882</v>
      </c>
      <c r="R59" s="329">
        <v>20.021370000000001</v>
      </c>
      <c r="S59" s="4">
        <v>28.90485</v>
      </c>
      <c r="T59" s="5">
        <v>27.0518</v>
      </c>
      <c r="U59" s="2">
        <v>30.15485</v>
      </c>
      <c r="V59" s="3">
        <v>29.5518</v>
      </c>
      <c r="W59" s="4">
        <v>29.232849999999999</v>
      </c>
      <c r="X59" s="5">
        <v>22.7895</v>
      </c>
      <c r="Y59" s="2">
        <v>30.40485</v>
      </c>
      <c r="Z59" s="3">
        <v>31.8018</v>
      </c>
      <c r="AA59" s="327">
        <v>24.462430000000001</v>
      </c>
      <c r="AB59" s="328">
        <v>24.450869999999998</v>
      </c>
      <c r="AC59" s="2">
        <v>30.65485</v>
      </c>
      <c r="AD59" s="73">
        <v>29.0518</v>
      </c>
      <c r="AE59" s="337">
        <f>I59+Sheet1!B53</f>
        <v>30.37659</v>
      </c>
      <c r="AF59" s="341">
        <f>J59+Sheet1!C53</f>
        <v>25.433400000000002</v>
      </c>
      <c r="AG59" s="330">
        <v>2.8800567713562755</v>
      </c>
      <c r="AH59" s="331">
        <v>2.9280577175455469</v>
      </c>
      <c r="AI59" s="330">
        <v>2.5800508576733301</v>
      </c>
      <c r="AJ59" s="331">
        <v>2.6280518038626015</v>
      </c>
      <c r="AK59" s="339">
        <v>2.6137377962162911</v>
      </c>
      <c r="AL59" s="340">
        <v>2.7358839947981406</v>
      </c>
      <c r="AM59" s="339">
        <v>2.3179149715258744</v>
      </c>
      <c r="AN59" s="331">
        <v>2.6880529865991907</v>
      </c>
      <c r="AO59" s="332">
        <v>2.4960492018421054</v>
      </c>
      <c r="AP59" s="333">
        <v>2.604051330767966</v>
      </c>
      <c r="AQ59" s="332">
        <v>2.0880411592332999</v>
      </c>
      <c r="AR59" s="340">
        <v>2.8729167613321529</v>
      </c>
      <c r="AS59" s="339">
        <v>2.6958047733884709</v>
      </c>
      <c r="AT59" s="340">
        <v>2.9206301201531875</v>
      </c>
      <c r="AU59" s="339">
        <v>2.7146038367639589</v>
      </c>
      <c r="AV59" s="340">
        <v>2.6972361741531019</v>
      </c>
      <c r="AW59" s="339">
        <v>2.9230157880942396</v>
      </c>
      <c r="AX59" s="340">
        <v>2.6956139199531872</v>
      </c>
      <c r="AY59" s="339">
        <v>2.6375944756268082</v>
      </c>
      <c r="AZ59" s="340">
        <v>2.4812855121290984</v>
      </c>
      <c r="BA59" s="332">
        <v>2.2800449439903847</v>
      </c>
      <c r="BB59" s="333">
        <v>3.6360716738372978</v>
      </c>
      <c r="BC59" s="15"/>
      <c r="BD59" s="151"/>
      <c r="BE59" s="151"/>
      <c r="BF59" s="151"/>
      <c r="BG59" s="151"/>
      <c r="BH59" s="151"/>
      <c r="BI59" s="151"/>
      <c r="BJ59" s="266">
        <f t="shared" si="6"/>
        <v>2.5465131820734883</v>
      </c>
      <c r="BK59" s="266">
        <f t="shared" si="7"/>
        <v>2.6562825986055145</v>
      </c>
      <c r="BL59" s="266">
        <f t="shared" si="8"/>
        <v>2.6430315597284464</v>
      </c>
      <c r="BM59" s="266">
        <f t="shared" si="9"/>
        <v>2.7569612182666967</v>
      </c>
      <c r="BN59" s="266">
        <f t="shared" si="10"/>
        <v>2.6506971396685364</v>
      </c>
      <c r="BO59" s="266"/>
      <c r="BP59" s="266">
        <f t="shared" si="11"/>
        <v>2.6685262241332266</v>
      </c>
      <c r="BQ59" s="292">
        <f t="shared" si="12"/>
        <v>2.5465131820734883</v>
      </c>
      <c r="BR59" s="292">
        <f t="shared" si="13"/>
        <v>2.7805694498584561</v>
      </c>
      <c r="BS59" s="292">
        <f t="shared" si="14"/>
        <v>2.6540133906684487</v>
      </c>
      <c r="BT59" s="292">
        <f t="shared" si="15"/>
        <v>2.3509231070218553</v>
      </c>
      <c r="BU59" s="292">
        <f t="shared" si="16"/>
        <v>2.6213472597736676</v>
      </c>
      <c r="BV59" s="292">
        <f t="shared" si="17"/>
        <v>2.6733518038626016</v>
      </c>
      <c r="BW59" s="169"/>
      <c r="BX59" s="148">
        <f>[3]!mGetRate(BX$1,$B59,EOMONTH($B59,0)+1,"FLAT",E59,F59)</f>
        <v>32.161329663526246</v>
      </c>
      <c r="BY59" s="165">
        <f>[3]!mGetRate(BY$1,$B59,EOMONTH($B59,0)+1,"FLAT",G59,H59)</f>
        <v>29.347270619111711</v>
      </c>
      <c r="BZ59" s="165">
        <f>[3]!mGetRate(BZ$1,$B59,EOMONTH($B59,0)+1,"FLAT",I59,J59)</f>
        <v>24.652912489905788</v>
      </c>
      <c r="CA59" s="165">
        <f>IF(ValuationDate&gt;$D59,"",[3]!mGetRate(CA$1,$B59,EOMONTH($B59,0)+1,"FLAT",M59,N59))</f>
        <v>34.298569596231495</v>
      </c>
      <c r="CB59" s="165">
        <f>[3]!mGetRate(CB$1,$B59,EOMONTH($B59,0)+1,"FLAT",Q59,R59)</f>
        <v>20.752484939434726</v>
      </c>
      <c r="CC59" s="165">
        <f>IF(ValuationDate&gt;$D59,"",[3]!mGetRate(CC$1,$B59,EOMONTH($B59,0)+1,"FLAT",K59,L59))</f>
        <v>34.788827806191115</v>
      </c>
      <c r="CD59" s="165">
        <f>[3]!mGetRate(CD$1,$B59,EOMONTH($B59,0)+1,"FLAT",AE59,AF59)</f>
        <v>28.307502395693135</v>
      </c>
      <c r="CE59" s="165">
        <f>[3]!mGetRate(CE$1,$B59,EOMONTH($B59,0)+1,"FLAT",AA59,AB59)</f>
        <v>24.45759129205922</v>
      </c>
      <c r="CF59" s="165">
        <f>[3]!mGetRate(CF$1,$B59,EOMONTH($B59,0)+1,"FLAT",O59,P59)</f>
        <v>27.847270619111711</v>
      </c>
      <c r="CN59" s="177"/>
      <c r="CO59" s="171">
        <f t="shared" si="25"/>
        <v>2023</v>
      </c>
      <c r="CP59" s="173">
        <f t="shared" si="26"/>
        <v>44986</v>
      </c>
      <c r="CQ59" s="272">
        <f t="shared" si="27"/>
        <v>2.6624824312950222</v>
      </c>
      <c r="CR59" s="272">
        <f t="shared" si="28"/>
        <v>2.3509231070218553</v>
      </c>
      <c r="CS59" s="272">
        <f t="shared" si="95"/>
        <v>2.6641522936391477</v>
      </c>
      <c r="CT59" s="272">
        <f t="shared" si="95"/>
        <v>2.6313675734545772</v>
      </c>
      <c r="CU59" s="272">
        <f t="shared" si="95"/>
        <v>2.6641522936391477</v>
      </c>
      <c r="CV59" s="272">
        <f t="shared" si="30"/>
        <v>2.4060198973245117</v>
      </c>
      <c r="CW59" s="272">
        <f t="shared" si="31"/>
        <v>2.6575663357398569</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24.56072</v>
      </c>
      <c r="F60" s="329">
        <v>23.772839999999999</v>
      </c>
      <c r="G60" s="327">
        <v>23.23555</v>
      </c>
      <c r="H60" s="328">
        <v>25.164370000000002</v>
      </c>
      <c r="I60" s="325">
        <v>17.834040000000002</v>
      </c>
      <c r="J60" s="329">
        <v>16.692959999999999</v>
      </c>
      <c r="K60" s="327">
        <v>18.78706</v>
      </c>
      <c r="L60" s="328">
        <v>22.71979</v>
      </c>
      <c r="M60" s="325">
        <v>19.503060000000001</v>
      </c>
      <c r="N60" s="329">
        <v>23.65483</v>
      </c>
      <c r="O60" s="337">
        <f>G60+Sheet1!D54</f>
        <v>21.23555</v>
      </c>
      <c r="P60" s="338">
        <f>H60+Sheet1!E54</f>
        <v>24.164370000000002</v>
      </c>
      <c r="Q60" s="325">
        <v>22.09787</v>
      </c>
      <c r="R60" s="329">
        <v>19.32217</v>
      </c>
      <c r="S60" s="4">
        <v>19.140450000000001</v>
      </c>
      <c r="T60" s="5">
        <v>15.637700000000001</v>
      </c>
      <c r="U60" s="2">
        <v>20.890450000000001</v>
      </c>
      <c r="V60" s="3">
        <v>17.387699999999999</v>
      </c>
      <c r="W60" s="4">
        <v>19.91085</v>
      </c>
      <c r="X60" s="5">
        <v>14.972200000000001</v>
      </c>
      <c r="Y60" s="2">
        <v>22.140450000000001</v>
      </c>
      <c r="Z60" s="3">
        <v>17.637699999999999</v>
      </c>
      <c r="AA60" s="327">
        <v>23.926829999999999</v>
      </c>
      <c r="AB60" s="328">
        <v>23.20102</v>
      </c>
      <c r="AC60" s="2">
        <v>21.640450000000001</v>
      </c>
      <c r="AD60" s="73">
        <v>18.137699999999999</v>
      </c>
      <c r="AE60" s="337">
        <f>I60+Sheet1!B54</f>
        <v>21.486390000000004</v>
      </c>
      <c r="AF60" s="341">
        <f>J60+Sheet1!C54</f>
        <v>21.87086</v>
      </c>
      <c r="AG60" s="330">
        <v>2.8800567713562755</v>
      </c>
      <c r="AH60" s="331">
        <v>2.7600544058830971</v>
      </c>
      <c r="AI60" s="330">
        <v>2.5320499114840587</v>
      </c>
      <c r="AJ60" s="331">
        <v>2.5920510942206483</v>
      </c>
      <c r="AK60" s="339">
        <v>2.573907946104312</v>
      </c>
      <c r="AL60" s="340">
        <v>2.7184483594311284</v>
      </c>
      <c r="AM60" s="339">
        <v>2.5134307857165221</v>
      </c>
      <c r="AN60" s="331">
        <v>2.652052276957237</v>
      </c>
      <c r="AO60" s="332">
        <v>2.4120475460108808</v>
      </c>
      <c r="AP60" s="333">
        <v>2.3760468363689276</v>
      </c>
      <c r="AQ60" s="332">
        <v>2.0400402130440285</v>
      </c>
      <c r="AR60" s="340">
        <v>2.8807690579119543</v>
      </c>
      <c r="AS60" s="339">
        <v>2.6683732706300392</v>
      </c>
      <c r="AT60" s="340">
        <v>2.9412462182997441</v>
      </c>
      <c r="AU60" s="339">
        <v>2.6871211903502532</v>
      </c>
      <c r="AV60" s="340">
        <v>2.6730904891402858</v>
      </c>
      <c r="AW60" s="339">
        <v>2.4891189672406311</v>
      </c>
      <c r="AX60" s="340">
        <v>2.6682523163092626</v>
      </c>
      <c r="AY60" s="339">
        <v>2.604146526298206</v>
      </c>
      <c r="AZ60" s="340">
        <v>2.6237411262638499</v>
      </c>
      <c r="BA60" s="332">
        <v>2.1960432881591601</v>
      </c>
      <c r="BB60" s="333">
        <v>3.7440738027631584</v>
      </c>
      <c r="BC60" s="15"/>
      <c r="BD60" s="151"/>
      <c r="BE60" s="151"/>
      <c r="BF60" s="151"/>
      <c r="BG60" s="151"/>
      <c r="BH60" s="151"/>
      <c r="BI60" s="151"/>
      <c r="BJ60" s="266">
        <f t="shared" si="6"/>
        <v>2.4611369692152461</v>
      </c>
      <c r="BK60" s="266">
        <f t="shared" si="7"/>
        <v>2.4245471637045712</v>
      </c>
      <c r="BL60" s="266">
        <f t="shared" si="8"/>
        <v>2.5544196030875854</v>
      </c>
      <c r="BM60" s="266">
        <f t="shared" si="9"/>
        <v>2.5164430502415027</v>
      </c>
      <c r="BN60" s="266">
        <f t="shared" si="10"/>
        <v>2.4891366965622264</v>
      </c>
      <c r="BO60" s="266"/>
      <c r="BP60" s="266">
        <f t="shared" si="11"/>
        <v>2.6320254539396211</v>
      </c>
      <c r="BQ60" s="292">
        <f t="shared" si="12"/>
        <v>2.4611369692152461</v>
      </c>
      <c r="BR60" s="292">
        <f t="shared" si="13"/>
        <v>2.7434783325835661</v>
      </c>
      <c r="BS60" s="292">
        <f t="shared" si="14"/>
        <v>2.6136302921061665</v>
      </c>
      <c r="BT60" s="292">
        <f t="shared" si="15"/>
        <v>2.5471650162767459</v>
      </c>
      <c r="BU60" s="292">
        <f t="shared" si="16"/>
        <v>2.5814365005751032</v>
      </c>
      <c r="BV60" s="292">
        <f t="shared" si="17"/>
        <v>2.6373510942206484</v>
      </c>
      <c r="BW60" s="169"/>
      <c r="BX60" s="148">
        <f>[3]!mGetRate(BX$1,$B60,EOMONTH($B60,0)+1,"FLAT",E60,F60)</f>
        <v>24.210551111111108</v>
      </c>
      <c r="BY60" s="165">
        <f>[3]!mGetRate(BY$1,$B60,EOMONTH($B60,0)+1,"FLAT",G60,H60)</f>
        <v>24.092803333333332</v>
      </c>
      <c r="BZ60" s="165">
        <f>[3]!mGetRate(BZ$1,$B60,EOMONTH($B60,0)+1,"FLAT",I60,J60)</f>
        <v>17.326893333333334</v>
      </c>
      <c r="CA60" s="165">
        <f>IF(ValuationDate&gt;$D60,"",[3]!mGetRate(CA$1,$B60,EOMONTH($B60,0)+1,"FLAT",M60,N60))</f>
        <v>21.348291111111113</v>
      </c>
      <c r="CB60" s="165">
        <f>[3]!mGetRate(CB$1,$B60,EOMONTH($B60,0)+1,"FLAT",Q60,R60)</f>
        <v>20.864225555555556</v>
      </c>
      <c r="CC60" s="165">
        <f>IF(ValuationDate&gt;$D60,"",[3]!mGetRate(CC$1,$B60,EOMONTH($B60,0)+1,"FLAT",K60,L60))</f>
        <v>20.534940000000002</v>
      </c>
      <c r="CD60" s="165">
        <f>[3]!mGetRate(CD$1,$B60,EOMONTH($B60,0)+1,"FLAT",AE60,AF60)</f>
        <v>21.657265555555554</v>
      </c>
      <c r="CE60" s="165">
        <f>[3]!mGetRate(CE$1,$B60,EOMONTH($B60,0)+1,"FLAT",AA60,AB60)</f>
        <v>23.604247777777779</v>
      </c>
      <c r="CF60" s="165">
        <f>[3]!mGetRate(CF$1,$B60,EOMONTH($B60,0)+1,"FLAT",O60,P60)</f>
        <v>22.537247777777775</v>
      </c>
      <c r="CN60" s="177"/>
      <c r="CO60" s="171">
        <f t="shared" si="25"/>
        <v>2023</v>
      </c>
      <c r="CP60" s="173">
        <f t="shared" si="26"/>
        <v>45017</v>
      </c>
      <c r="CQ60" s="272">
        <f t="shared" si="27"/>
        <v>2.6133162465267423</v>
      </c>
      <c r="CR60" s="272">
        <f t="shared" si="28"/>
        <v>2.5471650162767459</v>
      </c>
      <c r="CS60" s="272">
        <f t="shared" si="95"/>
        <v>2.6237691950768651</v>
      </c>
      <c r="CT60" s="272">
        <f t="shared" si="95"/>
        <v>2.5914568142560128</v>
      </c>
      <c r="CU60" s="272">
        <f t="shared" si="95"/>
        <v>2.6237691950768651</v>
      </c>
      <c r="CV60" s="272">
        <f t="shared" si="30"/>
        <v>2.6058194131341175</v>
      </c>
      <c r="CW60" s="272">
        <f t="shared" si="31"/>
        <v>2.6214065229215029</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19.99926</v>
      </c>
      <c r="F61" s="329">
        <v>18.791869999999999</v>
      </c>
      <c r="G61" s="327">
        <v>20.961279999999999</v>
      </c>
      <c r="H61" s="328">
        <v>24.059670000000001</v>
      </c>
      <c r="I61" s="325">
        <v>13.29623</v>
      </c>
      <c r="J61" s="329">
        <v>11.766069999999999</v>
      </c>
      <c r="K61" s="327">
        <v>16.65738</v>
      </c>
      <c r="L61" s="328">
        <v>21.647040000000001</v>
      </c>
      <c r="M61" s="325">
        <v>17.2881</v>
      </c>
      <c r="N61" s="329">
        <v>22.517859999999999</v>
      </c>
      <c r="O61" s="337">
        <f>G61+Sheet1!D55</f>
        <v>18.961279999999999</v>
      </c>
      <c r="P61" s="338">
        <f>H61+Sheet1!E55</f>
        <v>22.559670000000001</v>
      </c>
      <c r="Q61" s="325">
        <v>22.594760000000001</v>
      </c>
      <c r="R61" s="329">
        <v>20.06268</v>
      </c>
      <c r="S61" s="4">
        <v>20.793199999999999</v>
      </c>
      <c r="T61" s="5">
        <v>16.141200000000001</v>
      </c>
      <c r="U61" s="2">
        <v>21.543199999999999</v>
      </c>
      <c r="V61" s="3">
        <v>19.141200000000001</v>
      </c>
      <c r="W61" s="4">
        <v>18.530349999999999</v>
      </c>
      <c r="X61" s="5">
        <v>9.7195499999999999</v>
      </c>
      <c r="Y61" s="2">
        <v>22.293199999999999</v>
      </c>
      <c r="Z61" s="3">
        <v>20.391200000000001</v>
      </c>
      <c r="AA61" s="327">
        <v>22.847619999999999</v>
      </c>
      <c r="AB61" s="328">
        <v>22.33914</v>
      </c>
      <c r="AC61" s="2">
        <v>22.293199999999999</v>
      </c>
      <c r="AD61" s="73">
        <v>19.141200000000001</v>
      </c>
      <c r="AE61" s="337">
        <f>I61+Sheet1!B55</f>
        <v>17.493079999999999</v>
      </c>
      <c r="AF61" s="341">
        <f>J61+Sheet1!C55</f>
        <v>18.346169999999997</v>
      </c>
      <c r="AG61" s="330">
        <v>2.8080553520723686</v>
      </c>
      <c r="AH61" s="331">
        <v>2.6760527500518729</v>
      </c>
      <c r="AI61" s="330">
        <v>2.4600484922001518</v>
      </c>
      <c r="AJ61" s="331">
        <v>2.5320499114840587</v>
      </c>
      <c r="AK61" s="339">
        <v>2.5141429106956283</v>
      </c>
      <c r="AL61" s="340">
        <v>2.6564438769610219</v>
      </c>
      <c r="AM61" s="339">
        <v>2.3082124016286785</v>
      </c>
      <c r="AN61" s="331">
        <v>2.5800508576733301</v>
      </c>
      <c r="AO61" s="332">
        <v>2.3880470729162453</v>
      </c>
      <c r="AP61" s="333">
        <v>2.4600484922001518</v>
      </c>
      <c r="AQ61" s="332">
        <v>2.0400402130440285</v>
      </c>
      <c r="AR61" s="340">
        <v>2.8162937039990776</v>
      </c>
      <c r="AS61" s="339">
        <v>2.6070205547849539</v>
      </c>
      <c r="AT61" s="340">
        <v>2.8759837066271783</v>
      </c>
      <c r="AU61" s="339">
        <v>2.6252856955891533</v>
      </c>
      <c r="AV61" s="340">
        <v>2.6117957549952022</v>
      </c>
      <c r="AW61" s="339">
        <v>2.4002543856812113</v>
      </c>
      <c r="AX61" s="340">
        <v>2.6069011747796975</v>
      </c>
      <c r="AY61" s="339">
        <v>2.5439879120096784</v>
      </c>
      <c r="AZ61" s="340">
        <v>2.518679350895364</v>
      </c>
      <c r="BA61" s="332">
        <v>2.1840430516118423</v>
      </c>
      <c r="BB61" s="333">
        <v>3.6600721469319333</v>
      </c>
      <c r="BC61" s="15"/>
      <c r="BD61" s="151"/>
      <c r="BE61" s="151"/>
      <c r="BF61" s="151"/>
      <c r="BG61" s="151"/>
      <c r="BH61" s="151"/>
      <c r="BI61" s="151"/>
      <c r="BJ61" s="266">
        <f t="shared" si="6"/>
        <v>2.436743765541463</v>
      </c>
      <c r="BK61" s="266">
        <f t="shared" si="7"/>
        <v>2.5099233765628131</v>
      </c>
      <c r="BL61" s="266">
        <f t="shared" si="8"/>
        <v>2.529101901190197</v>
      </c>
      <c r="BM61" s="266">
        <f t="shared" si="9"/>
        <v>2.6050550068823632</v>
      </c>
      <c r="BN61" s="266">
        <f t="shared" si="10"/>
        <v>2.5202060125442092</v>
      </c>
      <c r="BO61" s="266"/>
      <c r="BP61" s="266">
        <f t="shared" si="11"/>
        <v>2.5711908369502776</v>
      </c>
      <c r="BQ61" s="292">
        <f t="shared" si="12"/>
        <v>2.436743765541463</v>
      </c>
      <c r="BR61" s="292">
        <f t="shared" si="13"/>
        <v>2.6692960980337861</v>
      </c>
      <c r="BS61" s="292">
        <f t="shared" si="14"/>
        <v>2.5530351026012656</v>
      </c>
      <c r="BT61" s="292">
        <f t="shared" si="15"/>
        <v>2.3411845042945685</v>
      </c>
      <c r="BU61" s="292">
        <f t="shared" si="16"/>
        <v>2.5215500603805348</v>
      </c>
      <c r="BV61" s="292">
        <f t="shared" si="17"/>
        <v>2.5773499114840588</v>
      </c>
      <c r="BW61" s="169"/>
      <c r="BX61" s="148">
        <f>[3]!mGetRate(BX$1,$B61,EOMONTH($B61,0)+1,"FLAT",E61,F61)</f>
        <v>19.466969784946237</v>
      </c>
      <c r="BY61" s="165">
        <f>[3]!mGetRate(BY$1,$B61,EOMONTH($B61,0)+1,"FLAT",G61,H61)</f>
        <v>22.327236881720431</v>
      </c>
      <c r="BZ61" s="165">
        <f>[3]!mGetRate(BZ$1,$B61,EOMONTH($B61,0)+1,"FLAT",I61,J61)</f>
        <v>12.621643333333333</v>
      </c>
      <c r="CA61" s="165">
        <f>IF(ValuationDate&gt;$D61,"",[3]!mGetRate(CA$1,$B61,EOMONTH($B61,0)+1,"FLAT",M61,N61))</f>
        <v>19.593693118279571</v>
      </c>
      <c r="CB61" s="165">
        <f>[3]!mGetRate(CB$1,$B61,EOMONTH($B61,0)+1,"FLAT",Q61,R61)</f>
        <v>21.478466666666669</v>
      </c>
      <c r="CC61" s="165">
        <f>IF(ValuationDate&gt;$D61,"",[3]!mGetRate(CC$1,$B61,EOMONTH($B61,0)+1,"FLAT",K61,L61))</f>
        <v>18.857122580645161</v>
      </c>
      <c r="CD61" s="165">
        <f>[3]!mGetRate(CD$1,$B61,EOMONTH($B61,0)+1,"FLAT",AE61,AF61)</f>
        <v>17.869173440860216</v>
      </c>
      <c r="CE61" s="165">
        <f>[3]!mGetRate(CE$1,$B61,EOMONTH($B61,0)+1,"FLAT",AA61,AB61)</f>
        <v>22.623451397849461</v>
      </c>
      <c r="CF61" s="165">
        <f>[3]!mGetRate(CF$1,$B61,EOMONTH($B61,0)+1,"FLAT",O61,P61)</f>
        <v>20.547666989247311</v>
      </c>
      <c r="CN61" s="177"/>
      <c r="CO61" s="171">
        <f t="shared" si="25"/>
        <v>2023</v>
      </c>
      <c r="CP61" s="173">
        <f t="shared" si="26"/>
        <v>45047</v>
      </c>
      <c r="CQ61" s="272">
        <f t="shared" si="27"/>
        <v>2.5395669693743232</v>
      </c>
      <c r="CR61" s="272">
        <f t="shared" si="28"/>
        <v>2.3411845042945685</v>
      </c>
      <c r="CS61" s="272">
        <f t="shared" si="95"/>
        <v>2.5631740055719643</v>
      </c>
      <c r="CT61" s="272">
        <f t="shared" si="95"/>
        <v>2.5315703740614448</v>
      </c>
      <c r="CU61" s="272">
        <f t="shared" si="95"/>
        <v>2.5631740055719643</v>
      </c>
      <c r="CV61" s="272">
        <f t="shared" si="30"/>
        <v>2.3961047465956899</v>
      </c>
      <c r="CW61" s="272">
        <f t="shared" si="31"/>
        <v>2.5611401682242452</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29.753689999999999</v>
      </c>
      <c r="F62" s="329">
        <v>22.25601</v>
      </c>
      <c r="G62" s="327">
        <v>32.837560000000003</v>
      </c>
      <c r="H62" s="328">
        <v>27.21368</v>
      </c>
      <c r="I62" s="325">
        <v>22.593820000000001</v>
      </c>
      <c r="J62" s="329">
        <v>15.10318</v>
      </c>
      <c r="K62" s="327">
        <v>27.400759999999998</v>
      </c>
      <c r="L62" s="328">
        <v>27.25741</v>
      </c>
      <c r="M62" s="325">
        <v>28.041450000000001</v>
      </c>
      <c r="N62" s="329">
        <v>28.151720000000001</v>
      </c>
      <c r="O62" s="337">
        <f>G62+Sheet1!D56</f>
        <v>31.837560000000003</v>
      </c>
      <c r="P62" s="338">
        <f>H62+Sheet1!E56</f>
        <v>24.71368</v>
      </c>
      <c r="Q62" s="325">
        <v>32.406939999999999</v>
      </c>
      <c r="R62" s="329">
        <v>23.42736</v>
      </c>
      <c r="S62" s="4">
        <v>46.61665</v>
      </c>
      <c r="T62" s="5">
        <v>31.184650000000001</v>
      </c>
      <c r="U62" s="2">
        <v>47.61665</v>
      </c>
      <c r="V62" s="3">
        <v>28.184650000000001</v>
      </c>
      <c r="W62" s="4">
        <v>18.912600000000001</v>
      </c>
      <c r="X62" s="5">
        <v>7.9928499999999998</v>
      </c>
      <c r="Y62" s="2">
        <v>49.61665</v>
      </c>
      <c r="Z62" s="3">
        <v>30.184650000000001</v>
      </c>
      <c r="AA62" s="327">
        <v>31.586310000000001</v>
      </c>
      <c r="AB62" s="328">
        <v>24.552669999999999</v>
      </c>
      <c r="AC62" s="2">
        <v>46.11665</v>
      </c>
      <c r="AD62" s="73">
        <v>27.684650000000001</v>
      </c>
      <c r="AE62" s="337">
        <f>I62+Sheet1!B56</f>
        <v>27.732520000000001</v>
      </c>
      <c r="AF62" s="341">
        <f>J62+Sheet1!C56</f>
        <v>22.771329999999999</v>
      </c>
      <c r="AG62" s="330">
        <v>2.7360539327884617</v>
      </c>
      <c r="AH62" s="331">
        <v>2.6400520404099197</v>
      </c>
      <c r="AI62" s="330">
        <v>2.4120475460108808</v>
      </c>
      <c r="AJ62" s="331">
        <v>2.4720487287474699</v>
      </c>
      <c r="AK62" s="339">
        <v>2.4549015699353487</v>
      </c>
      <c r="AL62" s="340">
        <v>2.5918502116481563</v>
      </c>
      <c r="AM62" s="339">
        <v>2.3320135984484804</v>
      </c>
      <c r="AN62" s="331">
        <v>2.5200496749367414</v>
      </c>
      <c r="AO62" s="332">
        <v>2.4240477825581985</v>
      </c>
      <c r="AP62" s="333">
        <v>2.4840489652947877</v>
      </c>
      <c r="AQ62" s="332">
        <v>2.0880411592332999</v>
      </c>
      <c r="AR62" s="340">
        <v>2.7456030689968429</v>
      </c>
      <c r="AS62" s="339">
        <v>2.5445240533267022</v>
      </c>
      <c r="AT62" s="340">
        <v>2.802760265037247</v>
      </c>
      <c r="AU62" s="339">
        <v>2.5622427840992272</v>
      </c>
      <c r="AV62" s="340">
        <v>2.5488680002257724</v>
      </c>
      <c r="AW62" s="339">
        <v>2.354876476864642</v>
      </c>
      <c r="AX62" s="340">
        <v>2.5442954245425402</v>
      </c>
      <c r="AY62" s="339">
        <v>2.4834801679555509</v>
      </c>
      <c r="AZ62" s="340">
        <v>2.4577594297373691</v>
      </c>
      <c r="BA62" s="332">
        <v>2.220043761253796</v>
      </c>
      <c r="BB62" s="333">
        <v>3.5520700180060731</v>
      </c>
      <c r="BC62" s="15"/>
      <c r="BD62" s="151"/>
      <c r="BE62" s="151"/>
      <c r="BF62" s="151"/>
      <c r="BG62" s="151"/>
      <c r="BH62" s="151"/>
      <c r="BI62" s="151"/>
      <c r="BJ62" s="266">
        <f t="shared" si="6"/>
        <v>2.4733335710521378</v>
      </c>
      <c r="BK62" s="266">
        <f t="shared" si="7"/>
        <v>2.534316580236597</v>
      </c>
      <c r="BL62" s="266">
        <f t="shared" si="8"/>
        <v>2.5670784540362797</v>
      </c>
      <c r="BM62" s="266">
        <f t="shared" si="9"/>
        <v>2.6303727087797526</v>
      </c>
      <c r="BN62" s="266">
        <f t="shared" si="10"/>
        <v>2.5512753285261915</v>
      </c>
      <c r="BO62" s="266"/>
      <c r="BP62" s="266">
        <f t="shared" si="11"/>
        <v>2.5103562199609346</v>
      </c>
      <c r="BQ62" s="292">
        <f t="shared" si="12"/>
        <v>2.4733335710521378</v>
      </c>
      <c r="BR62" s="292">
        <f t="shared" si="13"/>
        <v>2.6074775692423029</v>
      </c>
      <c r="BS62" s="292">
        <f t="shared" si="14"/>
        <v>2.4929708820190091</v>
      </c>
      <c r="BT62" s="292">
        <f t="shared" si="15"/>
        <v>2.3650740925910672</v>
      </c>
      <c r="BU62" s="292">
        <f t="shared" si="16"/>
        <v>2.4621883786509691</v>
      </c>
      <c r="BV62" s="292">
        <f t="shared" si="17"/>
        <v>2.5173487287474701</v>
      </c>
      <c r="BW62" s="169"/>
      <c r="BX62" s="148">
        <f>[3]!mGetRate(BX$1,$B62,EOMONTH($B62,0)+1,"FLAT",E62,F62)</f>
        <v>26.588002888888887</v>
      </c>
      <c r="BY62" s="165">
        <f>[3]!mGetRate(BY$1,$B62,EOMONTH($B62,0)+1,"FLAT",G62,H62)</f>
        <v>30.463032888888893</v>
      </c>
      <c r="BZ62" s="165">
        <f>[3]!mGetRate(BZ$1,$B62,EOMONTH($B62,0)+1,"FLAT",I62,J62)</f>
        <v>19.431105333333335</v>
      </c>
      <c r="CA62" s="165">
        <f>IF(ValuationDate&gt;$D62,"",[3]!mGetRate(CA$1,$B62,EOMONTH($B62,0)+1,"FLAT",M62,N62))</f>
        <v>28.088008444444448</v>
      </c>
      <c r="CB62" s="165">
        <f>[3]!mGetRate(CB$1,$B62,EOMONTH($B62,0)+1,"FLAT",Q62,R62)</f>
        <v>28.615561777777778</v>
      </c>
      <c r="CC62" s="165">
        <f>IF(ValuationDate&gt;$D62,"",[3]!mGetRate(CC$1,$B62,EOMONTH($B62,0)+1,"FLAT",K62,L62))</f>
        <v>27.340234444444445</v>
      </c>
      <c r="CD62" s="165">
        <f>[3]!mGetRate(CD$1,$B62,EOMONTH($B62,0)+1,"FLAT",AE62,AF62)</f>
        <v>25.637795333333333</v>
      </c>
      <c r="CE62" s="165">
        <f>[3]!mGetRate(CE$1,$B62,EOMONTH($B62,0)+1,"FLAT",AA62,AB62)</f>
        <v>28.616550888888888</v>
      </c>
      <c r="CF62" s="165">
        <f>[3]!mGetRate(CF$1,$B62,EOMONTH($B62,0)+1,"FLAT",O62,P62)</f>
        <v>28.829699555555557</v>
      </c>
      <c r="CN62" s="177"/>
      <c r="CO62" s="171">
        <f t="shared" si="25"/>
        <v>2023</v>
      </c>
      <c r="CP62" s="173">
        <f t="shared" si="26"/>
        <v>45078</v>
      </c>
      <c r="CQ62" s="272">
        <f t="shared" si="27"/>
        <v>2.4904007846060439</v>
      </c>
      <c r="CR62" s="272">
        <f t="shared" si="28"/>
        <v>2.3650740925910672</v>
      </c>
      <c r="CS62" s="272">
        <f t="shared" si="95"/>
        <v>2.5031097849897077</v>
      </c>
      <c r="CT62" s="272">
        <f t="shared" si="95"/>
        <v>2.4722086923318791</v>
      </c>
      <c r="CU62" s="272">
        <f t="shared" si="95"/>
        <v>2.5031097849897077</v>
      </c>
      <c r="CV62" s="272">
        <f t="shared" si="30"/>
        <v>2.420427421566874</v>
      </c>
      <c r="CW62" s="272">
        <f t="shared" si="31"/>
        <v>2.5008738135269888</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55.158090000000001</v>
      </c>
      <c r="F63" s="329">
        <v>30.12546</v>
      </c>
      <c r="G63" s="327">
        <v>57.249639999999999</v>
      </c>
      <c r="H63" s="328">
        <v>35.88167</v>
      </c>
      <c r="I63" s="325">
        <v>47.236579999999996</v>
      </c>
      <c r="J63" s="329">
        <v>22.748570000000001</v>
      </c>
      <c r="K63" s="327">
        <v>51.313160000000003</v>
      </c>
      <c r="L63" s="328">
        <v>33.4285</v>
      </c>
      <c r="M63" s="325">
        <v>53.541890000000002</v>
      </c>
      <c r="N63" s="329">
        <v>34.658029999999997</v>
      </c>
      <c r="O63" s="337">
        <f>G63+Sheet1!D57</f>
        <v>61.749639999999999</v>
      </c>
      <c r="P63" s="338">
        <f>H63+Sheet1!E57</f>
        <v>36.88167</v>
      </c>
      <c r="Q63" s="325">
        <v>58.278849999999998</v>
      </c>
      <c r="R63" s="329">
        <v>30.939139999999998</v>
      </c>
      <c r="S63" s="4">
        <v>112.12730000000001</v>
      </c>
      <c r="T63" s="5">
        <v>54.1417</v>
      </c>
      <c r="U63" s="2">
        <v>114.62730000000001</v>
      </c>
      <c r="V63" s="3">
        <v>54.1417</v>
      </c>
      <c r="W63" s="4">
        <v>54.126300000000001</v>
      </c>
      <c r="X63" s="5">
        <v>30.449100000000001</v>
      </c>
      <c r="Y63" s="2">
        <v>113.12730000000001</v>
      </c>
      <c r="Z63" s="3">
        <v>54.1417</v>
      </c>
      <c r="AA63" s="327">
        <v>56.834029999999998</v>
      </c>
      <c r="AB63" s="328">
        <v>31.474270000000001</v>
      </c>
      <c r="AC63" s="2">
        <v>111.12730000000001</v>
      </c>
      <c r="AD63" s="73">
        <v>52.6417</v>
      </c>
      <c r="AE63" s="337">
        <f>I63+Sheet1!B57</f>
        <v>51.255479999999991</v>
      </c>
      <c r="AF63" s="341">
        <f>J63+Sheet1!C57</f>
        <v>30.248419999999999</v>
      </c>
      <c r="AG63" s="330">
        <v>2.6880529865991907</v>
      </c>
      <c r="AH63" s="331">
        <v>3.0480600830187252</v>
      </c>
      <c r="AI63" s="330">
        <v>2.4360480191055163</v>
      </c>
      <c r="AJ63" s="331">
        <v>2.5200496749367414</v>
      </c>
      <c r="AK63" s="339">
        <v>2.5043353764025276</v>
      </c>
      <c r="AL63" s="340">
        <v>2.6332973863733082</v>
      </c>
      <c r="AM63" s="339">
        <v>2.3079066447248557</v>
      </c>
      <c r="AN63" s="331">
        <v>2.5320499114840587</v>
      </c>
      <c r="AO63" s="332">
        <v>2.4840489652947877</v>
      </c>
      <c r="AP63" s="333">
        <v>2.6280518038626015</v>
      </c>
      <c r="AQ63" s="332">
        <v>2.1480423419698891</v>
      </c>
      <c r="AR63" s="340">
        <v>2.7781832188587585</v>
      </c>
      <c r="AS63" s="339">
        <v>2.5897163984384224</v>
      </c>
      <c r="AT63" s="340">
        <v>2.8305642139728047</v>
      </c>
      <c r="AU63" s="339">
        <v>2.6078402227478819</v>
      </c>
      <c r="AV63" s="340">
        <v>2.5927544961550368</v>
      </c>
      <c r="AW63" s="339">
        <v>2.4814972625328036</v>
      </c>
      <c r="AX63" s="340">
        <v>2.5895068744579661</v>
      </c>
      <c r="AY63" s="339">
        <v>2.5305258739595509</v>
      </c>
      <c r="AZ63" s="340">
        <v>2.3877352812786614</v>
      </c>
      <c r="BA63" s="332">
        <v>2.2800449439903847</v>
      </c>
      <c r="BB63" s="333">
        <v>3.5880707276480268</v>
      </c>
      <c r="BC63" s="15"/>
      <c r="BD63" s="151"/>
      <c r="BE63" s="151"/>
      <c r="BF63" s="151"/>
      <c r="BG63" s="151"/>
      <c r="BH63" s="151"/>
      <c r="BI63" s="151"/>
      <c r="BJ63" s="266">
        <f t="shared" si="6"/>
        <v>2.534316580236597</v>
      </c>
      <c r="BK63" s="266">
        <f t="shared" si="7"/>
        <v>2.680675802279298</v>
      </c>
      <c r="BL63" s="266">
        <f t="shared" si="8"/>
        <v>2.6303727087797526</v>
      </c>
      <c r="BM63" s="266">
        <f t="shared" si="9"/>
        <v>2.7822789201640856</v>
      </c>
      <c r="BN63" s="266">
        <f t="shared" si="10"/>
        <v>2.6569110028649332</v>
      </c>
      <c r="BO63" s="266"/>
      <c r="BP63" s="266">
        <f t="shared" si="11"/>
        <v>2.5590239135524095</v>
      </c>
      <c r="BQ63" s="292">
        <f t="shared" si="12"/>
        <v>2.534316580236597</v>
      </c>
      <c r="BR63" s="292">
        <f t="shared" si="13"/>
        <v>2.6198412750005993</v>
      </c>
      <c r="BS63" s="292">
        <f t="shared" si="14"/>
        <v>2.5430913387433107</v>
      </c>
      <c r="BT63" s="292">
        <f t="shared" si="15"/>
        <v>2.3408776118888444</v>
      </c>
      <c r="BU63" s="292">
        <f t="shared" si="16"/>
        <v>2.5117226033752202</v>
      </c>
      <c r="BV63" s="292">
        <f t="shared" si="17"/>
        <v>2.5653496749367415</v>
      </c>
      <c r="BW63" s="169"/>
      <c r="BX63" s="148">
        <f>[3]!mGetRate(BX$1,$B63,EOMONTH($B63,0)+1,"FLAT",E63,F63)</f>
        <v>43.583863225806454</v>
      </c>
      <c r="BY63" s="165">
        <f>[3]!mGetRate(BY$1,$B63,EOMONTH($B63,0)+1,"FLAT",G63,H63)</f>
        <v>47.369825913978495</v>
      </c>
      <c r="BZ63" s="165">
        <f>[3]!mGetRate(BZ$1,$B63,EOMONTH($B63,0)+1,"FLAT",I63,J63)</f>
        <v>35.914166774193546</v>
      </c>
      <c r="CA63" s="165">
        <f>IF(ValuationDate&gt;$D63,"",[3]!mGetRate(CA$1,$B63,EOMONTH($B63,0)+1,"FLAT",M63,N63))</f>
        <v>44.810642903225805</v>
      </c>
      <c r="CB63" s="165">
        <f>[3]!mGetRate(CB$1,$B63,EOMONTH($B63,0)+1,"FLAT",Q63,R63)</f>
        <v>45.637908817204305</v>
      </c>
      <c r="CC63" s="165">
        <f>IF(ValuationDate&gt;$D63,"",[3]!mGetRate(CC$1,$B63,EOMONTH($B63,0)+1,"FLAT",K63,L63))</f>
        <v>43.043908602150537</v>
      </c>
      <c r="CD63" s="165">
        <f>[3]!mGetRate(CD$1,$B63,EOMONTH($B63,0)+1,"FLAT",AE63,AF63)</f>
        <v>41.542538279569889</v>
      </c>
      <c r="CE63" s="165">
        <f>[3]!mGetRate(CE$1,$B63,EOMONTH($B63,0)+1,"FLAT",AA63,AB63)</f>
        <v>45.108549569892475</v>
      </c>
      <c r="CF63" s="165">
        <f>[3]!mGetRate(CF$1,$B63,EOMONTH($B63,0)+1,"FLAT",O63,P63)</f>
        <v>50.251546344086023</v>
      </c>
      <c r="CN63" s="177"/>
      <c r="CO63" s="171">
        <f t="shared" si="25"/>
        <v>2023</v>
      </c>
      <c r="CP63" s="173">
        <f t="shared" si="26"/>
        <v>45108</v>
      </c>
      <c r="CQ63" s="272">
        <f t="shared" si="27"/>
        <v>2.5149838769901836</v>
      </c>
      <c r="CR63" s="272">
        <f t="shared" si="28"/>
        <v>2.3408776118888444</v>
      </c>
      <c r="CS63" s="272">
        <f t="shared" si="95"/>
        <v>2.5532302417140098</v>
      </c>
      <c r="CT63" s="272">
        <f t="shared" si="95"/>
        <v>2.5217429170561299</v>
      </c>
      <c r="CU63" s="272">
        <f t="shared" si="95"/>
        <v>2.5532302417140098</v>
      </c>
      <c r="CV63" s="272">
        <f t="shared" si="30"/>
        <v>2.3957922906360936</v>
      </c>
      <c r="CW63" s="272">
        <f t="shared" si="31"/>
        <v>2.5490868972847944</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60.732010000000002</v>
      </c>
      <c r="F64" s="329">
        <v>33.45241</v>
      </c>
      <c r="G64" s="327">
        <v>58.512630000000001</v>
      </c>
      <c r="H64" s="328">
        <v>35.8932</v>
      </c>
      <c r="I64" s="325">
        <v>52.673029999999997</v>
      </c>
      <c r="J64" s="329">
        <v>25.95523</v>
      </c>
      <c r="K64" s="327">
        <v>55.838389999999997</v>
      </c>
      <c r="L64" s="328">
        <v>35.47898</v>
      </c>
      <c r="M64" s="325">
        <v>58.280329999999999</v>
      </c>
      <c r="N64" s="329">
        <v>37.211280000000002</v>
      </c>
      <c r="O64" s="337">
        <f>G64+Sheet1!D58</f>
        <v>62.512630000000001</v>
      </c>
      <c r="P64" s="338">
        <f>H64+Sheet1!E58</f>
        <v>36.3932</v>
      </c>
      <c r="Q64" s="325">
        <v>54.135809999999999</v>
      </c>
      <c r="R64" s="329">
        <v>30.923259999999999</v>
      </c>
      <c r="S64" s="4">
        <v>111.87560000000001</v>
      </c>
      <c r="T64" s="5">
        <v>54.496099999999998</v>
      </c>
      <c r="U64" s="2">
        <v>113.87560000000001</v>
      </c>
      <c r="V64" s="3">
        <v>54.996099999999998</v>
      </c>
      <c r="W64" s="4">
        <v>63.455550000000002</v>
      </c>
      <c r="X64" s="5">
        <v>38.160249999999998</v>
      </c>
      <c r="Y64" s="2">
        <v>111.87560000000001</v>
      </c>
      <c r="Z64" s="3">
        <v>55.496099999999998</v>
      </c>
      <c r="AA64" s="327">
        <v>53.119700000000002</v>
      </c>
      <c r="AB64" s="328">
        <v>31.059529999999999</v>
      </c>
      <c r="AC64" s="2">
        <v>110.87560000000001</v>
      </c>
      <c r="AD64" s="73">
        <v>53.996099999999998</v>
      </c>
      <c r="AE64" s="337">
        <f>I64+Sheet1!B58</f>
        <v>55.541979999999995</v>
      </c>
      <c r="AF64" s="341">
        <f>J64+Sheet1!C58</f>
        <v>32.578579999999995</v>
      </c>
      <c r="AG64" s="330">
        <v>2.6760527500518729</v>
      </c>
      <c r="AH64" s="331">
        <v>3.0720605561133607</v>
      </c>
      <c r="AI64" s="330">
        <v>2.4600484922001518</v>
      </c>
      <c r="AJ64" s="331">
        <v>2.5440501480313769</v>
      </c>
      <c r="AK64" s="339">
        <v>2.528281242155149</v>
      </c>
      <c r="AL64" s="340">
        <v>2.6580067744969145</v>
      </c>
      <c r="AM64" s="339">
        <v>2.3285417677229336</v>
      </c>
      <c r="AN64" s="331">
        <v>2.5680506211260128</v>
      </c>
      <c r="AO64" s="332">
        <v>2.4720487287474699</v>
      </c>
      <c r="AP64" s="333">
        <v>2.7480541693357798</v>
      </c>
      <c r="AQ64" s="332">
        <v>2.1480423419698891</v>
      </c>
      <c r="AR64" s="340">
        <v>2.8036063387540824</v>
      </c>
      <c r="AS64" s="339">
        <v>2.614169216161002</v>
      </c>
      <c r="AT64" s="340">
        <v>2.8561693583415075</v>
      </c>
      <c r="AU64" s="339">
        <v>2.6324611469774264</v>
      </c>
      <c r="AV64" s="340">
        <v>2.6171127452578977</v>
      </c>
      <c r="AW64" s="339">
        <v>2.5258633432541275</v>
      </c>
      <c r="AX64" s="340">
        <v>2.6139589640826526</v>
      </c>
      <c r="AY64" s="339">
        <v>2.5545627519488621</v>
      </c>
      <c r="AZ64" s="340">
        <v>2.4191604134916549</v>
      </c>
      <c r="BA64" s="332">
        <v>2.268044707443067</v>
      </c>
      <c r="BB64" s="333">
        <v>3.6000709641953446</v>
      </c>
      <c r="BC64" s="15"/>
      <c r="BD64" s="151"/>
      <c r="BE64" s="151"/>
      <c r="BF64" s="151"/>
      <c r="BG64" s="151"/>
      <c r="BH64" s="151"/>
      <c r="BI64" s="151"/>
      <c r="BJ64" s="266">
        <f t="shared" si="6"/>
        <v>2.5221199783997053</v>
      </c>
      <c r="BK64" s="266">
        <f t="shared" si="7"/>
        <v>2.802641820648216</v>
      </c>
      <c r="BL64" s="266">
        <f t="shared" si="8"/>
        <v>2.6177138578310579</v>
      </c>
      <c r="BM64" s="266">
        <f t="shared" si="9"/>
        <v>2.9088674296510306</v>
      </c>
      <c r="BN64" s="266">
        <f t="shared" si="10"/>
        <v>2.7128357716325024</v>
      </c>
      <c r="BO64" s="266"/>
      <c r="BP64" s="266">
        <f t="shared" si="11"/>
        <v>2.5833577603481466</v>
      </c>
      <c r="BQ64" s="292">
        <f t="shared" si="12"/>
        <v>2.5221199783997053</v>
      </c>
      <c r="BR64" s="292">
        <f t="shared" si="13"/>
        <v>2.6569323922754897</v>
      </c>
      <c r="BS64" s="292">
        <f t="shared" si="14"/>
        <v>2.5673698196848314</v>
      </c>
      <c r="BT64" s="292">
        <f t="shared" si="15"/>
        <v>2.3615893683859617</v>
      </c>
      <c r="BU64" s="292">
        <f t="shared" si="16"/>
        <v>2.5357171119954418</v>
      </c>
      <c r="BV64" s="292">
        <f t="shared" si="17"/>
        <v>2.589350148031377</v>
      </c>
      <c r="BW64" s="169"/>
      <c r="BX64" s="148">
        <f>[3]!mGetRate(BX$1,$B64,EOMONTH($B64,0)+1,"FLAT",E64,F64)</f>
        <v>49.292177741935483</v>
      </c>
      <c r="BY64" s="165">
        <f>[3]!mGetRate(BY$1,$B64,EOMONTH($B64,0)+1,"FLAT",G64,H64)</f>
        <v>49.027062580645165</v>
      </c>
      <c r="BZ64" s="165">
        <f>[3]!mGetRate(BZ$1,$B64,EOMONTH($B64,0)+1,"FLAT",I64,J64)</f>
        <v>41.468791290322578</v>
      </c>
      <c r="CA64" s="165">
        <f>IF(ValuationDate&gt;$D64,"",[3]!mGetRate(CA$1,$B64,EOMONTH($B64,0)+1,"FLAT",M64,N64))</f>
        <v>49.444921935483869</v>
      </c>
      <c r="CB64" s="165">
        <f>[3]!mGetRate(CB$1,$B64,EOMONTH($B64,0)+1,"FLAT",Q64,R64)</f>
        <v>44.40151483870968</v>
      </c>
      <c r="CC64" s="165">
        <f>IF(ValuationDate&gt;$D64,"",[3]!mGetRate(CC$1,$B64,EOMONTH($B64,0)+1,"FLAT",K64,L64))</f>
        <v>47.300572903225806</v>
      </c>
      <c r="CD64" s="165">
        <f>[3]!mGetRate(CD$1,$B64,EOMONTH($B64,0)+1,"FLAT",AE64,AF64)</f>
        <v>45.912167096774191</v>
      </c>
      <c r="CE64" s="165">
        <f>[3]!mGetRate(CE$1,$B64,EOMONTH($B64,0)+1,"FLAT",AA64,AB64)</f>
        <v>43.868660967741938</v>
      </c>
      <c r="CF64" s="165">
        <f>[3]!mGetRate(CF$1,$B64,EOMONTH($B64,0)+1,"FLAT",O64,P64)</f>
        <v>51.5593206451613</v>
      </c>
      <c r="CN64" s="177"/>
      <c r="CO64" s="171">
        <f t="shared" si="25"/>
        <v>2023</v>
      </c>
      <c r="CP64" s="173">
        <f t="shared" si="26"/>
        <v>45139</v>
      </c>
      <c r="CQ64" s="272">
        <f t="shared" si="27"/>
        <v>2.5395669693743232</v>
      </c>
      <c r="CR64" s="272">
        <f t="shared" si="28"/>
        <v>2.3615893683859617</v>
      </c>
      <c r="CS64" s="272">
        <f t="shared" si="95"/>
        <v>2.57750872265553</v>
      </c>
      <c r="CT64" s="272">
        <f t="shared" si="95"/>
        <v>2.5457374256763519</v>
      </c>
      <c r="CU64" s="272">
        <f t="shared" si="95"/>
        <v>2.57750872265553</v>
      </c>
      <c r="CV64" s="272">
        <f t="shared" si="30"/>
        <v>2.4168795239156857</v>
      </c>
      <c r="CW64" s="272">
        <f t="shared" si="31"/>
        <v>2.5731934391636972</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37.152810000000002</v>
      </c>
      <c r="F65" s="329">
        <v>30.51296</v>
      </c>
      <c r="G65" s="327">
        <v>38.45158</v>
      </c>
      <c r="H65" s="328">
        <v>31.96048</v>
      </c>
      <c r="I65" s="325">
        <v>29.40522</v>
      </c>
      <c r="J65" s="329">
        <v>22.98696</v>
      </c>
      <c r="K65" s="327">
        <v>43.988320000000002</v>
      </c>
      <c r="L65" s="328">
        <v>38.227499999999999</v>
      </c>
      <c r="M65" s="325">
        <v>42.873530000000002</v>
      </c>
      <c r="N65" s="329">
        <v>38.293300000000002</v>
      </c>
      <c r="O65" s="337">
        <f>G65+Sheet1!D59</f>
        <v>40.45158</v>
      </c>
      <c r="P65" s="338">
        <f>H65+Sheet1!E59</f>
        <v>29.96048</v>
      </c>
      <c r="Q65" s="325">
        <v>31.080079999999999</v>
      </c>
      <c r="R65" s="329">
        <v>24.183399999999999</v>
      </c>
      <c r="S65" s="4">
        <v>85.077699999999993</v>
      </c>
      <c r="T65" s="5">
        <v>48.634300000000003</v>
      </c>
      <c r="U65" s="2">
        <v>90.077699999999993</v>
      </c>
      <c r="V65" s="3">
        <v>49.634300000000003</v>
      </c>
      <c r="W65" s="4">
        <v>51.4726</v>
      </c>
      <c r="X65" s="5">
        <v>30.978449999999999</v>
      </c>
      <c r="Y65" s="2">
        <v>89.577699999999993</v>
      </c>
      <c r="Z65" s="3">
        <v>51.634300000000003</v>
      </c>
      <c r="AA65" s="327">
        <v>31.759989999999998</v>
      </c>
      <c r="AB65" s="328">
        <v>27.105119999999999</v>
      </c>
      <c r="AC65" s="2">
        <v>88.077699999999993</v>
      </c>
      <c r="AD65" s="73">
        <v>48.134300000000003</v>
      </c>
      <c r="AE65" s="337">
        <f>I65+Sheet1!B59</f>
        <v>32.979669999999999</v>
      </c>
      <c r="AF65" s="341">
        <f>J65+Sheet1!C59</f>
        <v>29.213609999999999</v>
      </c>
      <c r="AG65" s="330">
        <v>2.7240536962411439</v>
      </c>
      <c r="AH65" s="331">
        <v>3.0480600830187252</v>
      </c>
      <c r="AI65" s="330">
        <v>2.4720487287474699</v>
      </c>
      <c r="AJ65" s="331">
        <v>2.6280518038626015</v>
      </c>
      <c r="AK65" s="339">
        <v>2.6115543035244806</v>
      </c>
      <c r="AL65" s="340">
        <v>2.7467238229614819</v>
      </c>
      <c r="AM65" s="339">
        <v>2.4218330496360947</v>
      </c>
      <c r="AN65" s="331">
        <v>2.652052276957237</v>
      </c>
      <c r="AO65" s="332">
        <v>2.3760468363689276</v>
      </c>
      <c r="AP65" s="333">
        <v>2.85605629826164</v>
      </c>
      <c r="AQ65" s="332">
        <v>2.0280399764967108</v>
      </c>
      <c r="AR65" s="340">
        <v>2.8986108094077783</v>
      </c>
      <c r="AS65" s="339">
        <v>2.7009707553570945</v>
      </c>
      <c r="AT65" s="340">
        <v>2.9536024772015135</v>
      </c>
      <c r="AU65" s="339">
        <v>2.7198878890781395</v>
      </c>
      <c r="AV65" s="340">
        <v>2.7041602720891307</v>
      </c>
      <c r="AW65" s="339">
        <v>2.6390501374213491</v>
      </c>
      <c r="AX65" s="340">
        <v>2.7007507886859199</v>
      </c>
      <c r="AY65" s="339">
        <v>2.6390501374213491</v>
      </c>
      <c r="AZ65" s="340">
        <v>2.5139990848583951</v>
      </c>
      <c r="BA65" s="332">
        <v>2.1720428150645246</v>
      </c>
      <c r="BB65" s="333">
        <v>3.6360716738372978</v>
      </c>
      <c r="BC65" s="15"/>
      <c r="BD65" s="151"/>
      <c r="BE65" s="151"/>
      <c r="BF65" s="151"/>
      <c r="BG65" s="151"/>
      <c r="BH65" s="151"/>
      <c r="BI65" s="151"/>
      <c r="BJ65" s="266">
        <f t="shared" si="6"/>
        <v>2.4245471637045712</v>
      </c>
      <c r="BK65" s="266">
        <f t="shared" si="7"/>
        <v>2.9124112371802418</v>
      </c>
      <c r="BL65" s="266">
        <f t="shared" si="8"/>
        <v>2.5164430502415027</v>
      </c>
      <c r="BM65" s="266">
        <f t="shared" si="9"/>
        <v>3.0227970881892805</v>
      </c>
      <c r="BN65" s="266">
        <f t="shared" si="10"/>
        <v>2.7190496348288988</v>
      </c>
      <c r="BO65" s="266"/>
      <c r="BP65" s="266">
        <f t="shared" si="11"/>
        <v>2.6685262241332266</v>
      </c>
      <c r="BQ65" s="292">
        <f t="shared" si="12"/>
        <v>2.4245471637045712</v>
      </c>
      <c r="BR65" s="292">
        <f t="shared" si="13"/>
        <v>2.7434783325835661</v>
      </c>
      <c r="BS65" s="292">
        <f t="shared" si="14"/>
        <v>2.6517995686144991</v>
      </c>
      <c r="BT65" s="292">
        <f t="shared" si="15"/>
        <v>2.4552271099428831</v>
      </c>
      <c r="BU65" s="292">
        <f t="shared" si="16"/>
        <v>2.6191593316044761</v>
      </c>
      <c r="BV65" s="292">
        <f t="shared" si="17"/>
        <v>2.6733518038626016</v>
      </c>
      <c r="BW65" s="169"/>
      <c r="BX65" s="148">
        <f>[3]!mGetRate(BX$1,$B65,EOMONTH($B65,0)+1,"FLAT",E65,F65)</f>
        <v>34.201765555555554</v>
      </c>
      <c r="BY65" s="165">
        <f>[3]!mGetRate(BY$1,$B65,EOMONTH($B65,0)+1,"FLAT",G65,H65)</f>
        <v>35.566646666666664</v>
      </c>
      <c r="BZ65" s="165">
        <f>[3]!mGetRate(BZ$1,$B65,EOMONTH($B65,0)+1,"FLAT",I65,J65)</f>
        <v>26.552660000000003</v>
      </c>
      <c r="CA65" s="165">
        <f>IF(ValuationDate&gt;$D65,"",[3]!mGetRate(CA$1,$B65,EOMONTH($B65,0)+1,"FLAT",M65,N65))</f>
        <v>40.837872222222224</v>
      </c>
      <c r="CB65" s="165">
        <f>[3]!mGetRate(CB$1,$B65,EOMONTH($B65,0)+1,"FLAT",Q65,R65)</f>
        <v>28.014888888888887</v>
      </c>
      <c r="CC65" s="165">
        <f>IF(ValuationDate&gt;$D65,"",[3]!mGetRate(CC$1,$B65,EOMONTH($B65,0)+1,"FLAT",K65,L65))</f>
        <v>41.427955555555556</v>
      </c>
      <c r="CD65" s="165">
        <f>[3]!mGetRate(CD$1,$B65,EOMONTH($B65,0)+1,"FLAT",AE65,AF65)</f>
        <v>31.305865555555556</v>
      </c>
      <c r="CE65" s="165">
        <f>[3]!mGetRate(CE$1,$B65,EOMONTH($B65,0)+1,"FLAT",AA65,AB65)</f>
        <v>29.691158888888886</v>
      </c>
      <c r="CF65" s="165">
        <f>[3]!mGetRate(CF$1,$B65,EOMONTH($B65,0)+1,"FLAT",O65,P65)</f>
        <v>35.788868888888892</v>
      </c>
      <c r="CN65" s="177"/>
      <c r="CO65" s="171">
        <f t="shared" si="25"/>
        <v>2023</v>
      </c>
      <c r="CP65" s="173">
        <f t="shared" si="26"/>
        <v>45170</v>
      </c>
      <c r="CQ65" s="272">
        <f t="shared" si="27"/>
        <v>2.5518585155663933</v>
      </c>
      <c r="CR65" s="272">
        <f t="shared" si="28"/>
        <v>2.4552271099428831</v>
      </c>
      <c r="CS65" s="272">
        <f t="shared" si="95"/>
        <v>2.6619384715851981</v>
      </c>
      <c r="CT65" s="272">
        <f t="shared" si="95"/>
        <v>2.6291796452853857</v>
      </c>
      <c r="CU65" s="272">
        <f t="shared" si="95"/>
        <v>2.6619384715851981</v>
      </c>
      <c r="CV65" s="272">
        <f t="shared" si="30"/>
        <v>2.5122147940198807</v>
      </c>
      <c r="CW65" s="272">
        <f t="shared" si="31"/>
        <v>2.6575663357398569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42.106819999999999</v>
      </c>
      <c r="F66" s="329">
        <v>32.527149999999999</v>
      </c>
      <c r="G66" s="327">
        <v>30.01127</v>
      </c>
      <c r="H66" s="328">
        <v>26.30827</v>
      </c>
      <c r="I66" s="325">
        <v>34.236289999999997</v>
      </c>
      <c r="J66" s="329">
        <v>24.973659999999999</v>
      </c>
      <c r="K66" s="327">
        <v>42.008200000000002</v>
      </c>
      <c r="L66" s="328">
        <v>38.190440000000002</v>
      </c>
      <c r="M66" s="325">
        <v>40.47054</v>
      </c>
      <c r="N66" s="329">
        <v>37.425980000000003</v>
      </c>
      <c r="O66" s="337">
        <f>G66+Sheet1!D60</f>
        <v>28.26127</v>
      </c>
      <c r="P66" s="338">
        <f>H66+Sheet1!E60</f>
        <v>24.30827</v>
      </c>
      <c r="Q66" s="325">
        <v>23.911930000000002</v>
      </c>
      <c r="R66" s="329">
        <v>20.107700000000001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24.97138</v>
      </c>
      <c r="AB66" s="328">
        <v>22.50421</v>
      </c>
      <c r="AC66" s="2">
        <v>31.184550000000002</v>
      </c>
      <c r="AD66" s="73">
        <v>29.421150000000001</v>
      </c>
      <c r="AE66" s="337">
        <f>I66+Sheet1!B60</f>
        <v>39.449189999999994</v>
      </c>
      <c r="AF66" s="341">
        <f>J66+Sheet1!C60</f>
        <v>28.56176</v>
      </c>
      <c r="AG66" s="330">
        <v>2.6400520404099197</v>
      </c>
      <c r="AH66" s="331">
        <v>2.5680506211260128</v>
      </c>
      <c r="AI66" s="330">
        <v>2.3520463632742916</v>
      </c>
      <c r="AJ66" s="331">
        <v>2.4600484922001518</v>
      </c>
      <c r="AK66" s="339">
        <v>2.443980246006813</v>
      </c>
      <c r="AL66" s="340">
        <v>2.5742401618141448</v>
      </c>
      <c r="AM66" s="339">
        <v>2.3422146867823348</v>
      </c>
      <c r="AN66" s="331">
        <v>2.5080494383894232</v>
      </c>
      <c r="AO66" s="332">
        <v>2.3280458901796561</v>
      </c>
      <c r="AP66" s="333">
        <v>2.7480541693357798</v>
      </c>
      <c r="AQ66" s="332">
        <v>1.9920392668547573</v>
      </c>
      <c r="AR66" s="340">
        <v>2.7205683238148164</v>
      </c>
      <c r="AS66" s="339">
        <v>2.5297846806792417</v>
      </c>
      <c r="AT66" s="340">
        <v>2.7741291444592791</v>
      </c>
      <c r="AU66" s="339">
        <v>2.5474597514919139</v>
      </c>
      <c r="AV66" s="340">
        <v>2.5333196948417758</v>
      </c>
      <c r="AW66" s="339">
        <v>2.5157517456703924</v>
      </c>
      <c r="AX66" s="340">
        <v>2.5295704373966643</v>
      </c>
      <c r="AY66" s="339">
        <v>2.4707606563290443</v>
      </c>
      <c r="AZ66" s="340">
        <v>2.4159143759891148</v>
      </c>
      <c r="BA66" s="332">
        <v>2.1240418688752531</v>
      </c>
      <c r="BB66" s="333">
        <v>3.4800685987221662</v>
      </c>
      <c r="BC66" s="17"/>
      <c r="BD66" s="151"/>
      <c r="BE66" s="151"/>
      <c r="BF66" s="151"/>
      <c r="BG66" s="151"/>
      <c r="BH66" s="151"/>
      <c r="BI66" s="151"/>
      <c r="BJ66" s="266">
        <f t="shared" si="6"/>
        <v>2.3757607563570038</v>
      </c>
      <c r="BK66" s="266">
        <f t="shared" si="7"/>
        <v>2.802641820648216</v>
      </c>
      <c r="BL66" s="266">
        <f t="shared" si="8"/>
        <v>2.4658076464467245</v>
      </c>
      <c r="BM66" s="266">
        <f t="shared" si="9"/>
        <v>2.9088674296510306</v>
      </c>
      <c r="BN66" s="266">
        <f t="shared" si="10"/>
        <v>2.6382694132757436</v>
      </c>
      <c r="BO66" s="266"/>
      <c r="BP66" s="266">
        <f t="shared" si="11"/>
        <v>2.4981892965630657</v>
      </c>
      <c r="BQ66" s="292">
        <f t="shared" si="12"/>
        <v>2.3757607563570038</v>
      </c>
      <c r="BR66" s="292">
        <f t="shared" si="13"/>
        <v>2.5951138634840056</v>
      </c>
      <c r="BS66" s="292">
        <f t="shared" si="14"/>
        <v>2.4818978576567097</v>
      </c>
      <c r="BT66" s="292">
        <f t="shared" si="15"/>
        <v>2.375313065123291</v>
      </c>
      <c r="BU66" s="292">
        <f t="shared" si="16"/>
        <v>2.4512448694934936</v>
      </c>
      <c r="BV66" s="292">
        <f t="shared" si="17"/>
        <v>2.5053484922001519</v>
      </c>
      <c r="BW66" s="169"/>
      <c r="BX66" s="148">
        <f>[3]!mGetRate(BX$1,$B66,EOMONTH($B66,0)+1,"FLAT",E66,F66)</f>
        <v>37.883524623655916</v>
      </c>
      <c r="BY66" s="165">
        <f>[3]!mGetRate(BY$1,$B66,EOMONTH($B66,0)+1,"FLAT",G66,H66)</f>
        <v>28.378764623655915</v>
      </c>
      <c r="BZ66" s="165">
        <f>[3]!mGetRate(BZ$1,$B66,EOMONTH($B66,0)+1,"FLAT",I66,J66)</f>
        <v>30.152764946236559</v>
      </c>
      <c r="CA66" s="165">
        <f>IF(ValuationDate&gt;$D66,"",[3]!mGetRate(CA$1,$B66,EOMONTH($B66,0)+1,"FLAT",M66,N66))</f>
        <v>39.128314623655918</v>
      </c>
      <c r="CB66" s="165">
        <f>[3]!mGetRate(CB$1,$B66,EOMONTH($B66,0)+1,"FLAT",Q66,R66)</f>
        <v>22.234796344086025</v>
      </c>
      <c r="CC66" s="165">
        <f>IF(ValuationDate&gt;$D66,"",[3]!mGetRate(CC$1,$B66,EOMONTH($B66,0)+1,"FLAT",K66,L66))</f>
        <v>40.325101505376345</v>
      </c>
      <c r="CD66" s="165">
        <f>[3]!mGetRate(CD$1,$B66,EOMONTH($B66,0)+1,"FLAT",AE66,AF66)</f>
        <v>34.649355268817196</v>
      </c>
      <c r="CE66" s="165">
        <f>[3]!mGetRate(CE$1,$B66,EOMONTH($B66,0)+1,"FLAT",AA66,AB66)</f>
        <v>23.883702903225807</v>
      </c>
      <c r="CF66" s="165">
        <f>[3]!mGetRate(CF$1,$B66,EOMONTH($B66,0)+1,"FLAT",O66,P66)</f>
        <v>26.518549569892475</v>
      </c>
      <c r="CN66" s="177"/>
      <c r="CO66" s="171">
        <f t="shared" si="25"/>
        <v>2023</v>
      </c>
      <c r="CP66" s="173">
        <f t="shared" si="26"/>
        <v>45200</v>
      </c>
      <c r="CQ66" s="272">
        <f t="shared" si="27"/>
        <v>2.4289430536456944</v>
      </c>
      <c r="CR66" s="272">
        <f t="shared" si="28"/>
        <v>2.375313065123291</v>
      </c>
      <c r="CS66" s="272">
        <f t="shared" si="95"/>
        <v>2.4920367606274088</v>
      </c>
      <c r="CT66" s="272">
        <f t="shared" si="95"/>
        <v>2.4612651831744037</v>
      </c>
      <c r="CU66" s="272">
        <f t="shared" si="95"/>
        <v>2.4920367606274088</v>
      </c>
      <c r="CV66" s="272">
        <f t="shared" si="30"/>
        <v>2.4308520131441451</v>
      </c>
      <c r="CW66" s="272">
        <f t="shared" si="31"/>
        <v>2.4888205425875367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42.991419999999998</v>
      </c>
      <c r="F67" s="329">
        <v>35.037930000000003</v>
      </c>
      <c r="G67" s="327">
        <v>32.522829999999999</v>
      </c>
      <c r="H67" s="328">
        <v>30.306249999999999</v>
      </c>
      <c r="I67" s="325">
        <v>35.069989999999997</v>
      </c>
      <c r="J67" s="329">
        <v>27.396070000000002</v>
      </c>
      <c r="K67" s="327">
        <v>44.160530000000001</v>
      </c>
      <c r="L67" s="328">
        <v>41.01079</v>
      </c>
      <c r="M67" s="325">
        <v>42.758859999999999</v>
      </c>
      <c r="N67" s="329">
        <v>40.511310000000002</v>
      </c>
      <c r="O67" s="337">
        <f>G67+Sheet1!D61</f>
        <v>30.522829999999999</v>
      </c>
      <c r="P67" s="338">
        <f>H67+Sheet1!E61</f>
        <v>28.306249999999999</v>
      </c>
      <c r="Q67" s="325">
        <v>24.675460000000001</v>
      </c>
      <c r="R67" s="329">
        <v>21.99879</v>
      </c>
      <c r="S67" s="4">
        <v>29.229749999999999</v>
      </c>
      <c r="T67" s="5">
        <v>27.090900000000001</v>
      </c>
      <c r="U67" s="2">
        <v>29.979749999999999</v>
      </c>
      <c r="V67" s="3">
        <v>29.840900000000001</v>
      </c>
      <c r="W67" s="4">
        <v>33.029299999999999</v>
      </c>
      <c r="X67" s="5">
        <v>27.569749999999999</v>
      </c>
      <c r="Y67" s="2">
        <v>29.729749999999999</v>
      </c>
      <c r="Z67" s="3">
        <v>31.590900000000001</v>
      </c>
      <c r="AA67" s="327">
        <v>26.75939</v>
      </c>
      <c r="AB67" s="328">
        <v>25.047090000000001</v>
      </c>
      <c r="AC67" s="2">
        <v>29.729749999999999</v>
      </c>
      <c r="AD67" s="73">
        <v>30.090900000000001</v>
      </c>
      <c r="AE67" s="337">
        <f>I67+Sheet1!B61</f>
        <v>38.811639999999997</v>
      </c>
      <c r="AF67" s="341">
        <f>J67+Sheet1!C61</f>
        <v>30.203019999999995</v>
      </c>
      <c r="AG67" s="330">
        <v>2.8080553520723686</v>
      </c>
      <c r="AH67" s="331">
        <v>2.9760586637348183</v>
      </c>
      <c r="AI67" s="330">
        <v>2.5560503845786946</v>
      </c>
      <c r="AJ67" s="331">
        <v>2.7960551155250508</v>
      </c>
      <c r="AK67" s="339">
        <v>2.7810575018176036</v>
      </c>
      <c r="AL67" s="340">
        <v>2.9096370433361165</v>
      </c>
      <c r="AM67" s="339">
        <v>2.4711068185303642</v>
      </c>
      <c r="AN67" s="331">
        <v>2.8680565348089582</v>
      </c>
      <c r="AO67" s="332">
        <v>2.6280518038626015</v>
      </c>
      <c r="AP67" s="333">
        <v>3.192062921586539</v>
      </c>
      <c r="AQ67" s="332">
        <v>2.220043761253796</v>
      </c>
      <c r="AR67" s="340">
        <v>3.0539140872017576</v>
      </c>
      <c r="AS67" s="339">
        <v>2.8676437249552649</v>
      </c>
      <c r="AT67" s="340">
        <v>3.1039061328932478</v>
      </c>
      <c r="AU67" s="339">
        <v>2.887640543231861</v>
      </c>
      <c r="AV67" s="340">
        <v>2.8689435181432437</v>
      </c>
      <c r="AW67" s="339">
        <v>3.2963755088054851</v>
      </c>
      <c r="AX67" s="340">
        <v>2.8674437567724991</v>
      </c>
      <c r="AY67" s="339">
        <v>2.8060535246633491</v>
      </c>
      <c r="AZ67" s="340">
        <v>2.5373962711172799</v>
      </c>
      <c r="BA67" s="332">
        <v>2.4240477825581985</v>
      </c>
      <c r="BB67" s="333">
        <v>3.5880707276480268</v>
      </c>
      <c r="BC67" s="15"/>
      <c r="BD67" s="151"/>
      <c r="BE67" s="151"/>
      <c r="BF67" s="151"/>
      <c r="BG67" s="151"/>
      <c r="BH67" s="151"/>
      <c r="BI67" s="151"/>
      <c r="BJ67" s="266">
        <f t="shared" si="6"/>
        <v>2.680675802279298</v>
      </c>
      <c r="BK67" s="266">
        <f t="shared" si="7"/>
        <v>3.2539160886132117</v>
      </c>
      <c r="BL67" s="266">
        <f t="shared" si="8"/>
        <v>2.7822789201640856</v>
      </c>
      <c r="BM67" s="266">
        <f t="shared" si="9"/>
        <v>3.3772449147527257</v>
      </c>
      <c r="BN67" s="266">
        <f t="shared" si="10"/>
        <v>3.0235289314523301</v>
      </c>
      <c r="BO67" s="266"/>
      <c r="BP67" s="266">
        <f t="shared" si="11"/>
        <v>2.8388631517033871</v>
      </c>
      <c r="BQ67" s="292">
        <f t="shared" si="12"/>
        <v>2.680675802279298</v>
      </c>
      <c r="BR67" s="292">
        <f t="shared" si="13"/>
        <v>2.9660250362329066</v>
      </c>
      <c r="BS67" s="292">
        <f t="shared" si="14"/>
        <v>2.8236572166862044</v>
      </c>
      <c r="BT67" s="292">
        <f t="shared" si="15"/>
        <v>2.504683868845091</v>
      </c>
      <c r="BU67" s="292">
        <f t="shared" si="16"/>
        <v>2.7890068532859278</v>
      </c>
      <c r="BV67" s="292">
        <f t="shared" si="17"/>
        <v>2.8413551155250509</v>
      </c>
      <c r="BW67" s="169"/>
      <c r="BX67" s="148">
        <f>[3]!mGetRate(BX$1,$B67,EOMONTH($B67,0)+1,"FLAT",E67,F67)</f>
        <v>39.450407115117891</v>
      </c>
      <c r="BY67" s="165">
        <f>[3]!mGetRate(BY$1,$B67,EOMONTH($B67,0)+1,"FLAT",G67,H67)</f>
        <v>31.535975381414701</v>
      </c>
      <c r="BZ67" s="165">
        <f>[3]!mGetRate(BZ$1,$B67,EOMONTH($B67,0)+1,"FLAT",I67,J67)</f>
        <v>31.653445866851595</v>
      </c>
      <c r="CA67" s="165">
        <f>IF(ValuationDate&gt;$D67,"",[3]!mGetRate(CA$1,$B67,EOMONTH($B67,0)+1,"FLAT",M67,N67))</f>
        <v>41.758217073509016</v>
      </c>
      <c r="CB67" s="165">
        <f>[3]!mGetRate(CB$1,$B67,EOMONTH($B67,0)+1,"FLAT",Q67,R67)</f>
        <v>23.483766421636613</v>
      </c>
      <c r="CC67" s="165">
        <f>IF(ValuationDate&gt;$D67,"",[3]!mGetRate(CC$1,$B67,EOMONTH($B67,0)+1,"FLAT",K67,L67))</f>
        <v>42.758218571428571</v>
      </c>
      <c r="CD67" s="165">
        <f>[3]!mGetRate(CD$1,$B67,EOMONTH($B67,0)+1,"FLAT",AE67,AF67)</f>
        <v>34.978953425797499</v>
      </c>
      <c r="CE67" s="165">
        <f>[3]!mGetRate(CE$1,$B67,EOMONTH($B67,0)+1,"FLAT",AA67,AB67)</f>
        <v>25.997048391123439</v>
      </c>
      <c r="CF67" s="165">
        <f>[3]!mGetRate(CF$1,$B67,EOMONTH($B67,0)+1,"FLAT",O67,P67)</f>
        <v>29.535975381414701</v>
      </c>
      <c r="CN67" s="177"/>
      <c r="CO67" s="171">
        <f t="shared" si="25"/>
        <v>2023</v>
      </c>
      <c r="CP67" s="173">
        <f t="shared" si="26"/>
        <v>45231</v>
      </c>
      <c r="CQ67" s="272">
        <f t="shared" si="27"/>
        <v>2.6378993389108825</v>
      </c>
      <c r="CR67" s="272">
        <f t="shared" si="28"/>
        <v>2.504683868845091</v>
      </c>
      <c r="CS67" s="272">
        <f t="shared" si="95"/>
        <v>2.8337961196569035</v>
      </c>
      <c r="CT67" s="272">
        <f t="shared" si="95"/>
        <v>2.7990271669668374</v>
      </c>
      <c r="CU67" s="272">
        <f t="shared" si="95"/>
        <v>2.8337961196569035</v>
      </c>
      <c r="CV67" s="272">
        <f t="shared" si="30"/>
        <v>2.5625681386224288</v>
      </c>
      <c r="CW67" s="272">
        <f t="shared" si="31"/>
        <v>2.8263121288921762</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46.854230000000001</v>
      </c>
      <c r="F68" s="329">
        <v>37.2834</v>
      </c>
      <c r="G68" s="327">
        <v>33.892449999999997</v>
      </c>
      <c r="H68" s="328">
        <v>30.640160000000002</v>
      </c>
      <c r="I68" s="325">
        <v>39.057510000000001</v>
      </c>
      <c r="J68" s="329">
        <v>29.599969999999999</v>
      </c>
      <c r="K68" s="327">
        <v>42.586179999999999</v>
      </c>
      <c r="L68" s="328">
        <v>40.898330000000001</v>
      </c>
      <c r="M68" s="325">
        <v>43.148859999999999</v>
      </c>
      <c r="N68" s="329">
        <v>41.210790000000003</v>
      </c>
      <c r="O68" s="337">
        <f>G68+Sheet1!D62</f>
        <v>31.892449999999997</v>
      </c>
      <c r="P68" s="338">
        <f>H68+Sheet1!E62</f>
        <v>28.640160000000002</v>
      </c>
      <c r="Q68" s="325">
        <v>27.224989999999998</v>
      </c>
      <c r="R68" s="329">
        <v>23.815390000000001</v>
      </c>
      <c r="S68" s="4">
        <v>32.052500000000002</v>
      </c>
      <c r="T68" s="5">
        <v>29.94425</v>
      </c>
      <c r="U68" s="2">
        <v>33.552500000000002</v>
      </c>
      <c r="V68" s="3">
        <v>33.944249999999997</v>
      </c>
      <c r="W68" s="4">
        <v>39.782800000000002</v>
      </c>
      <c r="X68" s="5">
        <v>32.270049999999998</v>
      </c>
      <c r="Y68" s="2">
        <v>33.052500000000002</v>
      </c>
      <c r="Z68" s="3">
        <v>34.944249999999997</v>
      </c>
      <c r="AA68" s="327">
        <v>29.763110000000001</v>
      </c>
      <c r="AB68" s="328">
        <v>27.920839999999998</v>
      </c>
      <c r="AC68" s="2">
        <v>35.552500000000002</v>
      </c>
      <c r="AD68" s="73">
        <v>32.944249999999997</v>
      </c>
      <c r="AE68" s="337">
        <f>I68+Sheet1!B62</f>
        <v>40.575060000000001</v>
      </c>
      <c r="AF68" s="341">
        <f>J68+Sheet1!C62</f>
        <v>31.124519999999997</v>
      </c>
      <c r="AG68" s="330">
        <v>2.9040572444509114</v>
      </c>
      <c r="AH68" s="331">
        <v>3.3600662332489879</v>
      </c>
      <c r="AI68" s="330">
        <v>2.7480541693357798</v>
      </c>
      <c r="AJ68" s="331">
        <v>3.0960610292079962</v>
      </c>
      <c r="AK68" s="339">
        <v>3.0809901496239882</v>
      </c>
      <c r="AL68" s="340">
        <v>3.2141162526160567</v>
      </c>
      <c r="AM68" s="339">
        <v>2.729336292663807</v>
      </c>
      <c r="AN68" s="331">
        <v>3.0480600830187252</v>
      </c>
      <c r="AO68" s="332">
        <v>2.8200555886196867</v>
      </c>
      <c r="AP68" s="333">
        <v>3.3720664697963061</v>
      </c>
      <c r="AQ68" s="332">
        <v>2.3400461267269739</v>
      </c>
      <c r="AR68" s="340">
        <v>3.3636193780894139</v>
      </c>
      <c r="AS68" s="339">
        <v>3.1716163721891548</v>
      </c>
      <c r="AT68" s="340">
        <v>3.4138556433694398</v>
      </c>
      <c r="AU68" s="339">
        <v>3.1937203289123666</v>
      </c>
      <c r="AV68" s="340">
        <v>3.1718173172502748</v>
      </c>
      <c r="AW68" s="339">
        <v>3.7768628962829069</v>
      </c>
      <c r="AX68" s="340">
        <v>3.1714154271280353</v>
      </c>
      <c r="AY68" s="339">
        <v>3.1061082822640014</v>
      </c>
      <c r="AZ68" s="340">
        <v>2.7707309752545481</v>
      </c>
      <c r="BA68" s="332">
        <v>2.6160515673152838</v>
      </c>
      <c r="BB68" s="333">
        <v>3.6600721469319333</v>
      </c>
      <c r="BC68" s="15"/>
      <c r="BD68" s="151"/>
      <c r="BE68" s="151"/>
      <c r="BF68" s="151"/>
      <c r="BG68" s="151"/>
      <c r="BH68" s="151"/>
      <c r="BI68" s="151"/>
      <c r="BJ68" s="266">
        <f t="shared" si="6"/>
        <v>2.8758214316695665</v>
      </c>
      <c r="BK68" s="266">
        <f t="shared" si="7"/>
        <v>3.436865116166588</v>
      </c>
      <c r="BL68" s="266">
        <f t="shared" si="8"/>
        <v>2.9848205353431974</v>
      </c>
      <c r="BM68" s="266">
        <f t="shared" si="9"/>
        <v>3.5671276789831419</v>
      </c>
      <c r="BN68" s="266">
        <f t="shared" si="10"/>
        <v>3.216158690540623</v>
      </c>
      <c r="BO68" s="266"/>
      <c r="BP68" s="266">
        <f t="shared" si="11"/>
        <v>3.1430362366501026</v>
      </c>
      <c r="BQ68" s="292">
        <f t="shared" si="12"/>
        <v>2.8758214316695665</v>
      </c>
      <c r="BR68" s="292">
        <f t="shared" si="13"/>
        <v>3.1514806226073566</v>
      </c>
      <c r="BS68" s="292">
        <f t="shared" si="14"/>
        <v>3.1277560180715689</v>
      </c>
      <c r="BT68" s="292">
        <f t="shared" si="15"/>
        <v>2.7638723403230019</v>
      </c>
      <c r="BU68" s="292">
        <f t="shared" si="16"/>
        <v>3.0895487747025041</v>
      </c>
      <c r="BV68" s="292">
        <f t="shared" si="17"/>
        <v>3.1413610292079963</v>
      </c>
      <c r="BW68" s="169"/>
      <c r="BX68" s="148">
        <f>[3]!mGetRate(BX$1,$B68,EOMONTH($B68,0)+1,"FLAT",E68,F68)</f>
        <v>42.429007526881719</v>
      </c>
      <c r="BY68" s="165">
        <f>[3]!mGetRate(BY$1,$B68,EOMONTH($B68,0)+1,"FLAT",G68,H68)</f>
        <v>32.388703010752685</v>
      </c>
      <c r="BZ68" s="165">
        <f>[3]!mGetRate(BZ$1,$B68,EOMONTH($B68,0)+1,"FLAT",I68,J68)</f>
        <v>34.684668924731184</v>
      </c>
      <c r="CA68" s="165">
        <f>IF(ValuationDate&gt;$D68,"",[3]!mGetRate(CA$1,$B68,EOMONTH($B68,0)+1,"FLAT",M68,N68))</f>
        <v>42.252763118279567</v>
      </c>
      <c r="CB68" s="165">
        <f>[3]!mGetRate(CB$1,$B68,EOMONTH($B68,0)+1,"FLAT",Q68,R68)</f>
        <v>25.648508279569896</v>
      </c>
      <c r="CC68" s="165">
        <f>IF(ValuationDate&gt;$D68,"",[3]!mGetRate(CC$1,$B68,EOMONTH($B68,0)+1,"FLAT",K68,L68))</f>
        <v>41.80577623655914</v>
      </c>
      <c r="CD68" s="165">
        <f>[3]!mGetRate(CD$1,$B68,EOMONTH($B68,0)+1,"FLAT",AE68,AF68)</f>
        <v>36.205455483870963</v>
      </c>
      <c r="CE68" s="165">
        <f>[3]!mGetRate(CE$1,$B68,EOMONTH($B68,0)+1,"FLAT",AA68,AB68)</f>
        <v>28.911307741935481</v>
      </c>
      <c r="CF68" s="165">
        <f>[3]!mGetRate(CF$1,$B68,EOMONTH($B68,0)+1,"FLAT",O68,P68)</f>
        <v>30.388703010752685</v>
      </c>
      <c r="CN68" s="177"/>
      <c r="CO68" s="171">
        <f t="shared" si="25"/>
        <v>2023</v>
      </c>
      <c r="CP68" s="173">
        <f t="shared" si="26"/>
        <v>45261</v>
      </c>
      <c r="CQ68" s="272">
        <f t="shared" si="27"/>
        <v>2.8345640779840005</v>
      </c>
      <c r="CR68" s="272">
        <f t="shared" si="28"/>
        <v>2.7638723403230019</v>
      </c>
      <c r="CS68" s="272">
        <f t="shared" si="95"/>
        <v>3.1378949210422675</v>
      </c>
      <c r="CT68" s="272">
        <f t="shared" si="95"/>
        <v>3.0995690883834142</v>
      </c>
      <c r="CU68" s="272">
        <f t="shared" si="95"/>
        <v>3.1378949210422675</v>
      </c>
      <c r="CV68" s="272">
        <f t="shared" si="30"/>
        <v>2.8264553546678863</v>
      </c>
      <c r="CW68" s="272">
        <f t="shared" si="31"/>
        <v>3.1276439023784612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47.248440000000002</v>
      </c>
      <c r="F69" s="329">
        <v>36.406469999999999</v>
      </c>
      <c r="G69" s="327">
        <v>35.60425</v>
      </c>
      <c r="H69" s="328">
        <v>31.84524</v>
      </c>
      <c r="I69" s="325">
        <v>38.946579999999997</v>
      </c>
      <c r="J69" s="329">
        <v>28.228000000000002</v>
      </c>
      <c r="K69" s="327">
        <v>44.781680000000001</v>
      </c>
      <c r="L69" s="328">
        <v>42.031730000000003</v>
      </c>
      <c r="M69" s="325">
        <v>45.712980000000002</v>
      </c>
      <c r="N69" s="329">
        <v>42.567279999999997</v>
      </c>
      <c r="O69" s="337">
        <f>G69+Sheet1!D63</f>
        <v>33.60425</v>
      </c>
      <c r="P69" s="338">
        <f>H69+Sheet1!E63</f>
        <v>29.84524</v>
      </c>
      <c r="Q69" s="325">
        <v>28.23274</v>
      </c>
      <c r="R69" s="329">
        <v>24.24747</v>
      </c>
      <c r="S69" s="4">
        <v>35.769150000000003</v>
      </c>
      <c r="T69" s="5">
        <v>29.494199999999999</v>
      </c>
      <c r="U69" s="2">
        <v>37.269150000000003</v>
      </c>
      <c r="V69" s="3">
        <v>33.494199999999999</v>
      </c>
      <c r="W69" s="4">
        <v>37.501800000000003</v>
      </c>
      <c r="X69" s="5">
        <v>28.695250000000001</v>
      </c>
      <c r="Y69" s="2">
        <v>38.769150000000003</v>
      </c>
      <c r="Z69" s="3">
        <v>35.244199999999999</v>
      </c>
      <c r="AA69" s="327">
        <v>31.559229999999999</v>
      </c>
      <c r="AB69" s="328">
        <v>28.785450000000001</v>
      </c>
      <c r="AC69" s="2">
        <v>37.769150000000003</v>
      </c>
      <c r="AD69" s="73">
        <v>31.494199999999999</v>
      </c>
      <c r="AE69" s="337">
        <f>I69+Sheet1!B63</f>
        <v>40.848329999999997</v>
      </c>
      <c r="AF69" s="341">
        <f>J69+Sheet1!C63</f>
        <v>33.274799999999999</v>
      </c>
      <c r="AG69" s="330">
        <v>3.1918229168555925</v>
      </c>
      <c r="AH69" s="331">
        <v>3.6092151444444007</v>
      </c>
      <c r="AI69" s="330">
        <v>3.032231771012813</v>
      </c>
      <c r="AJ69" s="331">
        <v>3.2409278848072169</v>
      </c>
      <c r="AK69" s="339">
        <v>3.225696529018105</v>
      </c>
      <c r="AL69" s="340">
        <v>3.361763307400838</v>
      </c>
      <c r="AM69" s="339">
        <v>2.9320359894040289</v>
      </c>
      <c r="AN69" s="331">
        <v>3.2040991588434982</v>
      </c>
      <c r="AO69" s="332">
        <v>3.0445080130007187</v>
      </c>
      <c r="AP69" s="333">
        <v>3.3636903046862785</v>
      </c>
      <c r="AQ69" s="332">
        <v>2.3938671876416944</v>
      </c>
      <c r="AR69" s="340">
        <v>3.5145845771515929</v>
      </c>
      <c r="AS69" s="339">
        <v>3.3187093417036149</v>
      </c>
      <c r="AT69" s="340">
        <v>3.5653557631152992</v>
      </c>
      <c r="AU69" s="339">
        <v>3.3415563753872828</v>
      </c>
      <c r="AV69" s="340">
        <v>3.3185062569597599</v>
      </c>
      <c r="AW69" s="339">
        <v>3.9152707767771613</v>
      </c>
      <c r="AX69" s="340">
        <v>3.3185062569597599</v>
      </c>
      <c r="AY69" s="339">
        <v>3.2510821219999588</v>
      </c>
      <c r="AZ69" s="340">
        <v>3.048809717120553</v>
      </c>
      <c r="BA69" s="332">
        <v>2.8358118992063148</v>
      </c>
      <c r="BB69" s="333">
        <v>3.7688062902871802</v>
      </c>
      <c r="BC69" s="15"/>
      <c r="BD69" s="151"/>
      <c r="BE69" s="151"/>
      <c r="BF69" s="151"/>
      <c r="BG69" s="151"/>
      <c r="BH69" s="151"/>
      <c r="BI69" s="151"/>
      <c r="BJ69" s="266">
        <f t="shared" si="6"/>
        <v>3.1039466724267899</v>
      </c>
      <c r="BK69" s="266">
        <f t="shared" si="7"/>
        <v>3.4283518880844377</v>
      </c>
      <c r="BL69" s="266">
        <f t="shared" si="8"/>
        <v>3.2215916834875777</v>
      </c>
      <c r="BM69" s="266">
        <f t="shared" si="9"/>
        <v>3.5582918010209537</v>
      </c>
      <c r="BN69" s="266">
        <f t="shared" si="10"/>
        <v>3.3280455112549396</v>
      </c>
      <c r="BO69" s="266"/>
      <c r="BP69" s="266">
        <f t="shared" si="11"/>
        <v>3.2899153359091726</v>
      </c>
      <c r="BQ69" s="292">
        <f t="shared" si="12"/>
        <v>3.1039466724267899</v>
      </c>
      <c r="BR69" s="292">
        <f t="shared" si="13"/>
        <v>3.3122458885824879</v>
      </c>
      <c r="BS69" s="292">
        <f t="shared" si="14"/>
        <v>3.2744724120633735</v>
      </c>
      <c r="BT69" s="292">
        <f t="shared" si="15"/>
        <v>2.9673248112054891</v>
      </c>
      <c r="BU69" s="292">
        <f t="shared" si="16"/>
        <v>3.2345491060182807</v>
      </c>
      <c r="BV69" s="292">
        <f t="shared" si="17"/>
        <v>3.2862278848072171</v>
      </c>
      <c r="BW69" s="169"/>
      <c r="BX69" s="148">
        <f>[3]!mGetRate(BX$1,$B69,EOMONTH($B69,0)+1,"FLAT",E69,F69)</f>
        <v>42.468646774193552</v>
      </c>
      <c r="BY69" s="165">
        <f>[3]!mGetRate(BY$1,$B69,EOMONTH($B69,0)+1,"FLAT",G69,H69)</f>
        <v>33.947052043010757</v>
      </c>
      <c r="BZ69" s="165">
        <f>[3]!mGetRate(BZ$1,$B69,EOMONTH($B69,0)+1,"FLAT",I69,J69)</f>
        <v>34.221184516129028</v>
      </c>
      <c r="CA69" s="165">
        <f>IF(ValuationDate&gt;$D69,"",[3]!mGetRate(CA$1,$B69,EOMONTH($B69,0)+1,"FLAT",M69,N69))</f>
        <v>44.326166021505372</v>
      </c>
      <c r="CB69" s="165">
        <f>[3]!mGetRate(CB$1,$B69,EOMONTH($B69,0)+1,"FLAT",Q69,R69)</f>
        <v>26.475793010752689</v>
      </c>
      <c r="CC69" s="165">
        <f>IF(ValuationDate&gt;$D69,"",[3]!mGetRate(CC$1,$B69,EOMONTH($B69,0)+1,"FLAT",K69,L69))</f>
        <v>43.569336451612912</v>
      </c>
      <c r="CD69" s="165">
        <f>[3]!mGetRate(CD$1,$B69,EOMONTH($B69,0)+1,"FLAT",AE69,AF69)</f>
        <v>37.50946193548387</v>
      </c>
      <c r="CE69" s="165">
        <f>[3]!mGetRate(CE$1,$B69,EOMONTH($B69,0)+1,"FLAT",AA69,AB69)</f>
        <v>30.336380752688175</v>
      </c>
      <c r="CF69" s="165">
        <f>[3]!mGetRate(CF$1,$B69,EOMONTH($B69,0)+1,"FLAT",O69,P69)</f>
        <v>31.947052043010753</v>
      </c>
      <c r="CN69" s="177"/>
      <c r="CO69" s="171">
        <f t="shared" si="25"/>
        <v>2024</v>
      </c>
      <c r="CP69" s="173">
        <f t="shared" si="26"/>
        <v>45292</v>
      </c>
      <c r="CQ69" s="272">
        <f t="shared" si="27"/>
        <v>3.1256401833584073</v>
      </c>
      <c r="CR69" s="272">
        <f t="shared" si="28"/>
        <v>2.9673248112054891</v>
      </c>
      <c r="CS69" s="272">
        <f t="shared" si="95"/>
        <v>3.2846113150340721</v>
      </c>
      <c r="CT69" s="272">
        <f t="shared" si="95"/>
        <v>3.2445694196991908</v>
      </c>
      <c r="CU69" s="272">
        <f t="shared" si="95"/>
        <v>3.2846113150340721</v>
      </c>
      <c r="CV69" s="272">
        <f t="shared" si="30"/>
        <v>3.033596150061344</v>
      </c>
      <c r="CW69" s="272">
        <f t="shared" si="31"/>
        <v>3.273150989159519</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48.732410000000002</v>
      </c>
      <c r="F70" s="329">
        <v>38.704439999999998</v>
      </c>
      <c r="G70" s="327">
        <v>35.856090000000002</v>
      </c>
      <c r="H70" s="328">
        <v>32.244770000000003</v>
      </c>
      <c r="I70" s="325">
        <v>40.328180000000003</v>
      </c>
      <c r="J70" s="329">
        <v>30.489429999999999</v>
      </c>
      <c r="K70" s="327">
        <v>46.223399999999998</v>
      </c>
      <c r="L70" s="328">
        <v>43.609139999999996</v>
      </c>
      <c r="M70" s="325">
        <v>46.936349999999997</v>
      </c>
      <c r="N70" s="329">
        <v>44.115229999999997</v>
      </c>
      <c r="O70" s="337">
        <f>G70+Sheet1!D64</f>
        <v>34.356090000000002</v>
      </c>
      <c r="P70" s="338">
        <f>H70+Sheet1!E64</f>
        <v>29.744770000000003</v>
      </c>
      <c r="Q70" s="325">
        <v>28.036300000000001</v>
      </c>
      <c r="R70" s="329">
        <v>24.187930000000001</v>
      </c>
      <c r="S70" s="4">
        <v>36.218000000000004</v>
      </c>
      <c r="T70" s="5">
        <v>29.393000000000001</v>
      </c>
      <c r="U70" s="2">
        <v>36.718000000000004</v>
      </c>
      <c r="V70" s="3">
        <v>32.143000000000001</v>
      </c>
      <c r="W70" s="4">
        <v>32.119549999999997</v>
      </c>
      <c r="X70" s="5">
        <v>26.36515</v>
      </c>
      <c r="Y70" s="2">
        <v>38.218000000000004</v>
      </c>
      <c r="Z70" s="3">
        <v>34.143000000000001</v>
      </c>
      <c r="AA70" s="327">
        <v>30.899180000000001</v>
      </c>
      <c r="AB70" s="328">
        <v>28.866340000000001</v>
      </c>
      <c r="AC70" s="2">
        <v>37.218000000000004</v>
      </c>
      <c r="AD70" s="73">
        <v>30.393000000000001</v>
      </c>
      <c r="AE70" s="337">
        <f>I70+Sheet1!B64</f>
        <v>43.644480000000001</v>
      </c>
      <c r="AF70" s="341">
        <f>J70+Sheet1!C64</f>
        <v>36.206229999999998</v>
      </c>
      <c r="AG70" s="330">
        <v>3.2163754008314047</v>
      </c>
      <c r="AH70" s="331">
        <v>3.5110052085411514</v>
      </c>
      <c r="AI70" s="330">
        <v>2.970850561073282</v>
      </c>
      <c r="AJ70" s="331">
        <v>3.1672704328797803</v>
      </c>
      <c r="AK70" s="339">
        <v>3.1521005444791168</v>
      </c>
      <c r="AL70" s="340">
        <v>3.2869102860663433</v>
      </c>
      <c r="AM70" s="339">
        <v>2.8605352894183724</v>
      </c>
      <c r="AN70" s="331">
        <v>3.1672704328797803</v>
      </c>
      <c r="AO70" s="332">
        <v>2.9585743190853764</v>
      </c>
      <c r="AP70" s="333">
        <v>3.2286516428193108</v>
      </c>
      <c r="AQ70" s="332">
        <v>2.4184196716175066</v>
      </c>
      <c r="AR70" s="340">
        <v>3.4381035071262853</v>
      </c>
      <c r="AS70" s="339">
        <v>3.244030068187135</v>
      </c>
      <c r="AT70" s="340">
        <v>3.4886698017951625</v>
      </c>
      <c r="AU70" s="339">
        <v>3.2666837681987926</v>
      </c>
      <c r="AV70" s="340">
        <v>3.244030068187135</v>
      </c>
      <c r="AW70" s="339">
        <v>3.6587748170612642</v>
      </c>
      <c r="AX70" s="340">
        <v>3.2438278030084602</v>
      </c>
      <c r="AY70" s="339">
        <v>3.1773836918135556</v>
      </c>
      <c r="AZ70" s="340">
        <v>2.9616678787561264</v>
      </c>
      <c r="BA70" s="332">
        <v>2.7621544472788782</v>
      </c>
      <c r="BB70" s="333">
        <v>3.8301875002267112</v>
      </c>
      <c r="BC70" s="15"/>
      <c r="BD70" s="151"/>
      <c r="BE70" s="151"/>
      <c r="BF70" s="151"/>
      <c r="BG70" s="151"/>
      <c r="BH70" s="151"/>
      <c r="BI70" s="151"/>
      <c r="BJ70" s="266">
        <f t="shared" si="6"/>
        <v>3.0166068066728084</v>
      </c>
      <c r="BK70" s="266">
        <f t="shared" si="7"/>
        <v>3.2911035276138945</v>
      </c>
      <c r="BL70" s="266">
        <f t="shared" si="8"/>
        <v>3.1309416518439774</v>
      </c>
      <c r="BM70" s="266">
        <f t="shared" si="9"/>
        <v>3.4158417512952948</v>
      </c>
      <c r="BN70" s="266">
        <f t="shared" si="10"/>
        <v>3.213623434356494</v>
      </c>
      <c r="BO70" s="266"/>
      <c r="BP70" s="266">
        <f t="shared" si="11"/>
        <v>3.2152347600930553</v>
      </c>
      <c r="BQ70" s="292">
        <f t="shared" si="12"/>
        <v>3.0166068066728084</v>
      </c>
      <c r="BR70" s="292">
        <f t="shared" si="13"/>
        <v>3.2743016756102761</v>
      </c>
      <c r="BS70" s="292">
        <f t="shared" si="14"/>
        <v>3.1998541574359898</v>
      </c>
      <c r="BT70" s="292">
        <f t="shared" si="15"/>
        <v>2.8955585761501279</v>
      </c>
      <c r="BU70" s="292">
        <f t="shared" si="16"/>
        <v>3.160803620944677</v>
      </c>
      <c r="BV70" s="292">
        <f t="shared" si="17"/>
        <v>3.2125704328797804</v>
      </c>
      <c r="BW70" s="169"/>
      <c r="BX70" s="148">
        <f>[3]!mGetRate(BX$1,$B70,EOMONTH($B70,0)+1,"FLAT",E70,F70)</f>
        <v>44.467641149425283</v>
      </c>
      <c r="BY70" s="165">
        <f>[3]!mGetRate(BY$1,$B70,EOMONTH($B70,0)+1,"FLAT",G70,H70)</f>
        <v>34.320241264367816</v>
      </c>
      <c r="BZ70" s="165">
        <f>[3]!mGetRate(BZ$1,$B70,EOMONTH($B70,0)+1,"FLAT",I70,J70)</f>
        <v>36.143884022988509</v>
      </c>
      <c r="CA70" s="165">
        <f>IF(ValuationDate&gt;$D70,"",[3]!mGetRate(CA$1,$B70,EOMONTH($B70,0)+1,"FLAT",M70,N70))</f>
        <v>45.736563333333329</v>
      </c>
      <c r="CB70" s="165">
        <f>[3]!mGetRate(CB$1,$B70,EOMONTH($B70,0)+1,"FLAT",Q70,R70)</f>
        <v>26.399636896551723</v>
      </c>
      <c r="CC70" s="165">
        <f>IF(ValuationDate&gt;$D70,"",[3]!mGetRate(CC$1,$B70,EOMONTH($B70,0)+1,"FLAT",K70,L70))</f>
        <v>45.111588275862069</v>
      </c>
      <c r="CD70" s="165">
        <f>[3]!mGetRate(CD$1,$B70,EOMONTH($B70,0)+1,"FLAT",AE70,AF70)</f>
        <v>40.481086321839079</v>
      </c>
      <c r="CE70" s="165">
        <f>[3]!mGetRate(CE$1,$B70,EOMONTH($B70,0)+1,"FLAT",AA70,AB70)</f>
        <v>30.034638850574712</v>
      </c>
      <c r="CF70" s="165">
        <f>[3]!mGetRate(CF$1,$B70,EOMONTH($B70,0)+1,"FLAT",O70,P70)</f>
        <v>32.394953908045977</v>
      </c>
      <c r="CN70" s="177"/>
      <c r="CO70" s="171">
        <f t="shared" si="25"/>
        <v>2024</v>
      </c>
      <c r="CP70" s="173">
        <f t="shared" si="26"/>
        <v>45323</v>
      </c>
      <c r="CQ70" s="272">
        <f t="shared" si="27"/>
        <v>3.0627689245859693</v>
      </c>
      <c r="CR70" s="272">
        <f t="shared" si="28"/>
        <v>2.8955585761501279</v>
      </c>
      <c r="CS70" s="272">
        <f t="shared" si="95"/>
        <v>3.2099930604066889</v>
      </c>
      <c r="CT70" s="272">
        <f t="shared" si="95"/>
        <v>3.1708239346255871</v>
      </c>
      <c r="CU70" s="272">
        <f t="shared" si="95"/>
        <v>3.2099930604066889</v>
      </c>
      <c r="CV70" s="272">
        <f t="shared" si="30"/>
        <v>2.9605288879765905</v>
      </c>
      <c r="CW70" s="272">
        <f t="shared" si="31"/>
        <v>3.1991680121331663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34.807839999999999</v>
      </c>
      <c r="F71" s="329">
        <v>30.21219</v>
      </c>
      <c r="G71" s="327">
        <v>26.074780000000001</v>
      </c>
      <c r="H71" s="328">
        <v>27.114730000000002</v>
      </c>
      <c r="I71" s="325">
        <v>26.808679999999999</v>
      </c>
      <c r="J71" s="329">
        <v>22.353649999999998</v>
      </c>
      <c r="K71" s="327">
        <v>34.921799999999998</v>
      </c>
      <c r="L71" s="328">
        <v>35.470030000000001</v>
      </c>
      <c r="M71" s="325">
        <v>34.29665</v>
      </c>
      <c r="N71" s="329">
        <v>35.669330000000002</v>
      </c>
      <c r="O71" s="337">
        <f>G71+Sheet1!D65</f>
        <v>24.574780000000001</v>
      </c>
      <c r="P71" s="338">
        <f>H71+Sheet1!E65</f>
        <v>25.614730000000002</v>
      </c>
      <c r="Q71" s="325">
        <v>18.33182</v>
      </c>
      <c r="R71" s="329">
        <v>19.303270000000001</v>
      </c>
      <c r="S71" s="4">
        <v>31.290900000000001</v>
      </c>
      <c r="T71" s="5">
        <v>26.91405</v>
      </c>
      <c r="U71" s="2">
        <v>32.540900000000001</v>
      </c>
      <c r="V71" s="3">
        <v>29.41405</v>
      </c>
      <c r="W71" s="4">
        <v>26.035250000000001</v>
      </c>
      <c r="X71" s="5">
        <v>22.228100000000001</v>
      </c>
      <c r="Y71" s="2">
        <v>32.790900000000001</v>
      </c>
      <c r="Z71" s="3">
        <v>31.66405</v>
      </c>
      <c r="AA71" s="327">
        <v>22.08428</v>
      </c>
      <c r="AB71" s="328">
        <v>24.285049999999998</v>
      </c>
      <c r="AC71" s="2">
        <v>33.040900000000001</v>
      </c>
      <c r="AD71" s="73">
        <v>28.91405</v>
      </c>
      <c r="AE71" s="337">
        <f>I71+Sheet1!B65</f>
        <v>30.933029999999999</v>
      </c>
      <c r="AF71" s="341">
        <f>J71+Sheet1!C65</f>
        <v>28.852799999999995</v>
      </c>
      <c r="AG71" s="330">
        <v>3.1918229168555925</v>
      </c>
      <c r="AH71" s="331">
        <v>3.2409278848072169</v>
      </c>
      <c r="AI71" s="330">
        <v>2.8726406251700332</v>
      </c>
      <c r="AJ71" s="331">
        <v>2.9094693511337515</v>
      </c>
      <c r="AK71" s="339">
        <v>2.8932201738804166</v>
      </c>
      <c r="AL71" s="340">
        <v>3.0307965412919837</v>
      </c>
      <c r="AM71" s="339">
        <v>2.649699170777108</v>
      </c>
      <c r="AN71" s="331">
        <v>2.970850561073282</v>
      </c>
      <c r="AO71" s="332">
        <v>2.7744306892667838</v>
      </c>
      <c r="AP71" s="333">
        <v>2.9954030450490943</v>
      </c>
      <c r="AQ71" s="332">
        <v>2.3324859777021634</v>
      </c>
      <c r="AR71" s="340">
        <v>3.1852720530470187</v>
      </c>
      <c r="AS71" s="339">
        <v>2.9854071728310019</v>
      </c>
      <c r="AT71" s="340">
        <v>3.2394359772248009</v>
      </c>
      <c r="AU71" s="339">
        <v>3.0058811361702036</v>
      </c>
      <c r="AV71" s="340">
        <v>2.9873570741014022</v>
      </c>
      <c r="AW71" s="339">
        <v>3.3377976635316533</v>
      </c>
      <c r="AX71" s="340">
        <v>2.9851905171342907</v>
      </c>
      <c r="AY71" s="339">
        <v>2.9203021359693087</v>
      </c>
      <c r="AZ71" s="340">
        <v>2.8568220168329472</v>
      </c>
      <c r="BA71" s="332">
        <v>2.5657345754723799</v>
      </c>
      <c r="BB71" s="333">
        <v>3.9406736781178662</v>
      </c>
      <c r="BC71" s="15"/>
      <c r="BD71" s="151"/>
      <c r="BE71" s="151"/>
      <c r="BF71" s="151"/>
      <c r="BG71" s="151"/>
      <c r="BH71" s="151"/>
      <c r="BI71" s="151"/>
      <c r="BJ71" s="266">
        <f t="shared" si="6"/>
        <v>2.8294499514857034</v>
      </c>
      <c r="BK71" s="266">
        <f t="shared" si="7"/>
        <v>3.054038177710229</v>
      </c>
      <c r="BL71" s="266">
        <f t="shared" si="8"/>
        <v>2.9366915840362604</v>
      </c>
      <c r="BM71" s="266">
        <f t="shared" si="9"/>
        <v>3.1697916654055205</v>
      </c>
      <c r="BN71" s="266">
        <f t="shared" si="10"/>
        <v>2.9974928446594284</v>
      </c>
      <c r="BO71" s="266"/>
      <c r="BP71" s="266">
        <f t="shared" si="11"/>
        <v>2.9538527447366434</v>
      </c>
      <c r="BQ71" s="292">
        <f t="shared" si="12"/>
        <v>2.8294499514857034</v>
      </c>
      <c r="BR71" s="292">
        <f t="shared" si="13"/>
        <v>3.0719325397584756</v>
      </c>
      <c r="BS71" s="292">
        <f t="shared" si="14"/>
        <v>2.9373778615841193</v>
      </c>
      <c r="BT71" s="292">
        <f t="shared" si="15"/>
        <v>2.6839394668042837</v>
      </c>
      <c r="BU71" s="292">
        <f t="shared" si="16"/>
        <v>2.9013973690217663</v>
      </c>
      <c r="BV71" s="292">
        <f t="shared" si="17"/>
        <v>2.9547693511337516</v>
      </c>
      <c r="BW71" s="169"/>
      <c r="BX71" s="148">
        <f>[3]!mGetRate(BX$1,$B71,EOMONTH($B71,0)+1,"FLAT",E71,F71)</f>
        <v>32.785259179004044</v>
      </c>
      <c r="BY71" s="165">
        <f>[3]!mGetRate(BY$1,$B71,EOMONTH($B71,0)+1,"FLAT",G71,H71)</f>
        <v>26.532469973082101</v>
      </c>
      <c r="BZ71" s="165">
        <f>[3]!mGetRate(BZ$1,$B71,EOMONTH($B71,0)+1,"FLAT",I71,J71)</f>
        <v>24.847987119784658</v>
      </c>
      <c r="CA71" s="165">
        <f>IF(ValuationDate&gt;$D71,"",[3]!mGetRate(CA$1,$B71,EOMONTH($B71,0)+1,"FLAT",M71,N71))</f>
        <v>34.900776998654109</v>
      </c>
      <c r="CB71" s="165">
        <f>[3]!mGetRate(CB$1,$B71,EOMONTH($B71,0)+1,"FLAT",Q71,R71)</f>
        <v>18.75936259757739</v>
      </c>
      <c r="CC71" s="165">
        <f>IF(ValuationDate&gt;$D71,"",[3]!mGetRate(CC$1,$B71,EOMONTH($B71,0)+1,"FLAT",K71,L71))</f>
        <v>35.163080228802151</v>
      </c>
      <c r="CD71" s="165">
        <f>[3]!mGetRate(CD$1,$B71,EOMONTH($B71,0)+1,"FLAT",AE71,AF71)</f>
        <v>30.017504818304168</v>
      </c>
      <c r="CE71" s="165">
        <f>[3]!mGetRate(CE$1,$B71,EOMONTH($B71,0)+1,"FLAT",AA71,AB71)</f>
        <v>23.052855760430685</v>
      </c>
      <c r="CF71" s="165">
        <f>[3]!mGetRate(CF$1,$B71,EOMONTH($B71,0)+1,"FLAT",O71,P71)</f>
        <v>25.032469973082101</v>
      </c>
      <c r="CN71" s="177"/>
      <c r="CO71" s="171">
        <f t="shared" si="25"/>
        <v>2024</v>
      </c>
      <c r="CP71" s="173">
        <f t="shared" si="26"/>
        <v>45352</v>
      </c>
      <c r="CQ71" s="272">
        <f t="shared" si="27"/>
        <v>2.9621749105500697</v>
      </c>
      <c r="CR71" s="272">
        <f t="shared" si="28"/>
        <v>2.6839394668042837</v>
      </c>
      <c r="CS71" s="272">
        <f t="shared" si="95"/>
        <v>2.9475167645548179</v>
      </c>
      <c r="CT71" s="272">
        <f t="shared" si="95"/>
        <v>2.9114176827026763</v>
      </c>
      <c r="CU71" s="272">
        <f t="shared" si="95"/>
        <v>2.9475167645548179</v>
      </c>
      <c r="CV71" s="272">
        <f t="shared" si="30"/>
        <v>2.7450734037535849</v>
      </c>
      <c r="CW71" s="272">
        <f t="shared" si="31"/>
        <v>2.9402275925409316</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21.966370000000001</v>
      </c>
      <c r="F72" s="329">
        <v>23.13439</v>
      </c>
      <c r="G72" s="327">
        <v>20.385750000000002</v>
      </c>
      <c r="H72" s="328">
        <v>24.23582</v>
      </c>
      <c r="I72" s="325">
        <v>15.090780000000001</v>
      </c>
      <c r="J72" s="329">
        <v>15.634370000000001</v>
      </c>
      <c r="K72" s="327">
        <v>16.47945</v>
      </c>
      <c r="L72" s="328">
        <v>23.36889</v>
      </c>
      <c r="M72" s="325">
        <v>17.151240000000001</v>
      </c>
      <c r="N72" s="329">
        <v>24.343620000000001</v>
      </c>
      <c r="O72" s="337">
        <f>G72+Sheet1!D66</f>
        <v>18.385750000000002</v>
      </c>
      <c r="P72" s="338">
        <f>H72+Sheet1!E66</f>
        <v>23.23582</v>
      </c>
      <c r="Q72" s="325">
        <v>18.45045</v>
      </c>
      <c r="R72" s="329">
        <v>17.054369999999999</v>
      </c>
      <c r="S72" s="4">
        <v>20.46285</v>
      </c>
      <c r="T72" s="5">
        <v>20.088100000000001</v>
      </c>
      <c r="U72" s="2">
        <v>22.21285</v>
      </c>
      <c r="V72" s="3">
        <v>21.838100000000001</v>
      </c>
      <c r="W72" s="4">
        <v>22.681650000000001</v>
      </c>
      <c r="X72" s="5">
        <v>17.91395</v>
      </c>
      <c r="Y72" s="2">
        <v>23.46285</v>
      </c>
      <c r="Z72" s="3">
        <v>22.088100000000001</v>
      </c>
      <c r="AA72" s="327">
        <v>20.0502</v>
      </c>
      <c r="AB72" s="328">
        <v>22.122060000000001</v>
      </c>
      <c r="AC72" s="2">
        <v>22.96285</v>
      </c>
      <c r="AD72" s="73">
        <v>22.588100000000001</v>
      </c>
      <c r="AE72" s="337">
        <f>I72+Sheet1!B66</f>
        <v>16.327380000000005</v>
      </c>
      <c r="AF72" s="341">
        <f>J72+Sheet1!C66</f>
        <v>19.344370000000001</v>
      </c>
      <c r="AG72" s="330">
        <v>3.1427179489039681</v>
      </c>
      <c r="AH72" s="331">
        <v>2.9831268030611886</v>
      </c>
      <c r="AI72" s="330">
        <v>2.798983173242596</v>
      </c>
      <c r="AJ72" s="331">
        <v>2.8112594152305026</v>
      </c>
      <c r="AK72" s="339">
        <v>2.7916851260282289</v>
      </c>
      <c r="AL72" s="340">
        <v>2.9478879538623706</v>
      </c>
      <c r="AM72" s="339">
        <v>2.7351806778643333</v>
      </c>
      <c r="AN72" s="331">
        <v>2.8726406251700332</v>
      </c>
      <c r="AO72" s="332">
        <v>2.6148395434240044</v>
      </c>
      <c r="AP72" s="333">
        <v>2.7007732373393476</v>
      </c>
      <c r="AQ72" s="332">
        <v>2.2342760417989149</v>
      </c>
      <c r="AR72" s="340">
        <v>3.12327358511474</v>
      </c>
      <c r="AS72" s="339">
        <v>2.8938629156640965</v>
      </c>
      <c r="AT72" s="340">
        <v>3.1885212157889846</v>
      </c>
      <c r="AU72" s="339">
        <v>2.9133067096050209</v>
      </c>
      <c r="AV72" s="340">
        <v>2.8989522308566871</v>
      </c>
      <c r="AW72" s="339">
        <v>2.7103865782081202</v>
      </c>
      <c r="AX72" s="340">
        <v>2.8936019251413994</v>
      </c>
      <c r="AY72" s="339">
        <v>2.8243089413653513</v>
      </c>
      <c r="AZ72" s="340">
        <v>2.8802914084838531</v>
      </c>
      <c r="BA72" s="332">
        <v>2.4061434296296005</v>
      </c>
      <c r="BB72" s="333">
        <v>3.9406736781178662</v>
      </c>
      <c r="BC72" s="15"/>
      <c r="BD72" s="151"/>
      <c r="BE72" s="151"/>
      <c r="BF72" s="151"/>
      <c r="BG72" s="151"/>
      <c r="BH72" s="151"/>
      <c r="BI72" s="151"/>
      <c r="BJ72" s="266">
        <f t="shared" si="6"/>
        <v>2.66724734365688</v>
      </c>
      <c r="BK72" s="266">
        <f t="shared" si="7"/>
        <v>2.7545872094108623</v>
      </c>
      <c r="BL72" s="266">
        <f t="shared" si="8"/>
        <v>2.7683415252695731</v>
      </c>
      <c r="BM72" s="266">
        <f t="shared" si="9"/>
        <v>2.8589915569131743</v>
      </c>
      <c r="BN72" s="266">
        <f t="shared" si="10"/>
        <v>2.7622919088126228</v>
      </c>
      <c r="BO72" s="266"/>
      <c r="BP72" s="266">
        <f t="shared" si="11"/>
        <v>2.8542786436484868</v>
      </c>
      <c r="BQ72" s="292">
        <f t="shared" si="12"/>
        <v>2.66724734365688</v>
      </c>
      <c r="BR72" s="292">
        <f t="shared" si="13"/>
        <v>2.9707479718325756</v>
      </c>
      <c r="BS72" s="292">
        <f t="shared" si="14"/>
        <v>2.8344324617542624</v>
      </c>
      <c r="BT72" s="292">
        <f t="shared" si="15"/>
        <v>2.7697384300555385</v>
      </c>
      <c r="BU72" s="292">
        <f t="shared" si="16"/>
        <v>2.7996560661132572</v>
      </c>
      <c r="BV72" s="292">
        <f t="shared" si="17"/>
        <v>2.8565594152305027</v>
      </c>
      <c r="BW72" s="169"/>
      <c r="BX72" s="148">
        <f>[3]!mGetRate(BX$1,$B72,EOMONTH($B72,0)+1,"FLAT",E72,F72)</f>
        <v>22.459533999999998</v>
      </c>
      <c r="BY72" s="165">
        <f>[3]!mGetRate(BY$1,$B72,EOMONTH($B72,0)+1,"FLAT",G72,H72)</f>
        <v>22.011335111111116</v>
      </c>
      <c r="BZ72" s="165">
        <f>[3]!mGetRate(BZ$1,$B72,EOMONTH($B72,0)+1,"FLAT",I72,J72)</f>
        <v>15.320295777777776</v>
      </c>
      <c r="CA72" s="165">
        <f>IF(ValuationDate&gt;$D72,"",[3]!mGetRate(CA$1,$B72,EOMONTH($B72,0)+1,"FLAT",M72,N72))</f>
        <v>20.188022666666669</v>
      </c>
      <c r="CB72" s="165">
        <f>[3]!mGetRate(CB$1,$B72,EOMONTH($B72,0)+1,"FLAT",Q72,R72)</f>
        <v>17.860994000000002</v>
      </c>
      <c r="CC72" s="165">
        <f>IF(ValuationDate&gt;$D72,"",[3]!mGetRate(CC$1,$B72,EOMONTH($B72,0)+1,"FLAT",K72,L72))</f>
        <v>19.388324666666669</v>
      </c>
      <c r="CD72" s="165">
        <f>[3]!mGetRate(CD$1,$B72,EOMONTH($B72,0)+1,"FLAT",AE72,AF72)</f>
        <v>17.601220222222224</v>
      </c>
      <c r="CE72" s="165">
        <f>[3]!mGetRate(CE$1,$B72,EOMONTH($B72,0)+1,"FLAT",AA72,AB72)</f>
        <v>20.924985333333336</v>
      </c>
      <c r="CF72" s="165">
        <f>[3]!mGetRate(CF$1,$B72,EOMONTH($B72,0)+1,"FLAT",O72,P72)</f>
        <v>20.433557333333336</v>
      </c>
      <c r="CN72" s="177"/>
      <c r="CO72" s="171">
        <f t="shared" si="25"/>
        <v>2024</v>
      </c>
      <c r="CP72" s="173">
        <f t="shared" si="26"/>
        <v>45383</v>
      </c>
      <c r="CQ72" s="272">
        <f t="shared" si="27"/>
        <v>2.8867294000231447</v>
      </c>
      <c r="CR72" s="272">
        <f t="shared" si="28"/>
        <v>2.7697384300555385</v>
      </c>
      <c r="CS72" s="272">
        <f t="shared" si="95"/>
        <v>2.8445713647249611</v>
      </c>
      <c r="CT72" s="272">
        <f t="shared" si="95"/>
        <v>2.8096763797941673</v>
      </c>
      <c r="CU72" s="272">
        <f t="shared" si="95"/>
        <v>2.8445713647249611</v>
      </c>
      <c r="CV72" s="272">
        <f t="shared" si="30"/>
        <v>2.8324277888574367</v>
      </c>
      <c r="CW72" s="272">
        <f t="shared" si="31"/>
        <v>2.8415836231724616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19.883179999999999</v>
      </c>
      <c r="F73" s="329">
        <v>19.978999999999999</v>
      </c>
      <c r="G73" s="327">
        <v>21.276679999999999</v>
      </c>
      <c r="H73" s="328">
        <v>26.24192</v>
      </c>
      <c r="I73" s="325">
        <v>12.92929</v>
      </c>
      <c r="J73" s="329">
        <v>12.493980000000001</v>
      </c>
      <c r="K73" s="327">
        <v>16.547809999999998</v>
      </c>
      <c r="L73" s="328">
        <v>23.35051</v>
      </c>
      <c r="M73" s="325">
        <v>17.178129999999999</v>
      </c>
      <c r="N73" s="329">
        <v>24.302759999999999</v>
      </c>
      <c r="O73" s="337">
        <f>G73+Sheet1!D67</f>
        <v>19.276679999999999</v>
      </c>
      <c r="P73" s="338">
        <f>H73+Sheet1!E67</f>
        <v>24.74192</v>
      </c>
      <c r="Q73" s="325">
        <v>22.654979999999998</v>
      </c>
      <c r="R73" s="329">
        <v>21.674910000000001</v>
      </c>
      <c r="S73" s="4">
        <v>19.986650000000001</v>
      </c>
      <c r="T73" s="5">
        <v>19.78341</v>
      </c>
      <c r="U73" s="2">
        <v>20.736650000000001</v>
      </c>
      <c r="V73" s="3">
        <v>22.78341</v>
      </c>
      <c r="W73" s="4">
        <v>15.35561</v>
      </c>
      <c r="X73" s="5">
        <v>10.49916</v>
      </c>
      <c r="Y73" s="2">
        <v>21.486650000000001</v>
      </c>
      <c r="Z73" s="3">
        <v>24.03341</v>
      </c>
      <c r="AA73" s="327">
        <v>22.658860000000001</v>
      </c>
      <c r="AB73" s="328">
        <v>23.97289</v>
      </c>
      <c r="AC73" s="2">
        <v>21.486650000000001</v>
      </c>
      <c r="AD73" s="73">
        <v>22.78341</v>
      </c>
      <c r="AE73" s="337">
        <f>I73+Sheet1!B67</f>
        <v>17.126139999999999</v>
      </c>
      <c r="AF73" s="341">
        <f>J73+Sheet1!C67</f>
        <v>19.074079999999999</v>
      </c>
      <c r="AG73" s="330">
        <v>3.1181654649281558</v>
      </c>
      <c r="AH73" s="331">
        <v>2.9462980770974698</v>
      </c>
      <c r="AI73" s="330">
        <v>2.7744306892667838</v>
      </c>
      <c r="AJ73" s="331">
        <v>2.798983173242596</v>
      </c>
      <c r="AK73" s="339">
        <v>2.7823555504312538</v>
      </c>
      <c r="AL73" s="340">
        <v>2.9144897263720528</v>
      </c>
      <c r="AM73" s="339">
        <v>2.5911378881008194</v>
      </c>
      <c r="AN73" s="331">
        <v>2.860364383182127</v>
      </c>
      <c r="AO73" s="332">
        <v>2.6271157854119109</v>
      </c>
      <c r="AP73" s="333">
        <v>2.688496995351441</v>
      </c>
      <c r="AQ73" s="332">
        <v>2.3202097357142573</v>
      </c>
      <c r="AR73" s="340">
        <v>3.0629189726679673</v>
      </c>
      <c r="AS73" s="339">
        <v>2.8685974874127487</v>
      </c>
      <c r="AT73" s="340">
        <v>3.1183443820391079</v>
      </c>
      <c r="AU73" s="339">
        <v>2.8855576626803177</v>
      </c>
      <c r="AV73" s="340">
        <v>2.8730315201624399</v>
      </c>
      <c r="AW73" s="339">
        <v>2.7524258293708384</v>
      </c>
      <c r="AX73" s="340">
        <v>2.8684866365940063</v>
      </c>
      <c r="AY73" s="339">
        <v>2.8100682551168243</v>
      </c>
      <c r="AZ73" s="340">
        <v>2.8150565419602267</v>
      </c>
      <c r="BA73" s="332">
        <v>2.4184196716175066</v>
      </c>
      <c r="BB73" s="333">
        <v>3.9161211941420535</v>
      </c>
      <c r="BC73" s="15"/>
      <c r="BD73" s="151"/>
      <c r="BE73" s="151"/>
      <c r="BF73" s="151"/>
      <c r="BG73" s="151"/>
      <c r="BH73" s="151"/>
      <c r="BI73" s="151"/>
      <c r="BJ73" s="266">
        <f t="shared" si="6"/>
        <v>2.6797244673360208</v>
      </c>
      <c r="BK73" s="266">
        <f t="shared" si="7"/>
        <v>2.7421100857317215</v>
      </c>
      <c r="BL73" s="266">
        <f t="shared" si="8"/>
        <v>2.7812915297900878</v>
      </c>
      <c r="BM73" s="266">
        <f t="shared" si="9"/>
        <v>2.8460415523926592</v>
      </c>
      <c r="BN73" s="266">
        <f t="shared" si="10"/>
        <v>2.7622919088126223</v>
      </c>
      <c r="BO73" s="266"/>
      <c r="BP73" s="266">
        <f t="shared" si="11"/>
        <v>2.841831881012467</v>
      </c>
      <c r="BQ73" s="292">
        <f t="shared" si="12"/>
        <v>2.6797244673360208</v>
      </c>
      <c r="BR73" s="292">
        <f t="shared" si="13"/>
        <v>2.9580999008418383</v>
      </c>
      <c r="BS73" s="292">
        <f t="shared" si="14"/>
        <v>2.8249732955807096</v>
      </c>
      <c r="BT73" s="292">
        <f t="shared" si="15"/>
        <v>2.6251607027008124</v>
      </c>
      <c r="BU73" s="292">
        <f t="shared" si="16"/>
        <v>2.7903075387141123</v>
      </c>
      <c r="BV73" s="292">
        <f t="shared" si="17"/>
        <v>2.8442831732425962</v>
      </c>
      <c r="BW73" s="169"/>
      <c r="BX73" s="148">
        <f>[3]!mGetRate(BX$1,$B73,EOMONTH($B73,0)+1,"FLAT",E73,F73)</f>
        <v>19.925423225806451</v>
      </c>
      <c r="BY73" s="165">
        <f>[3]!mGetRate(BY$1,$B73,EOMONTH($B73,0)+1,"FLAT",G73,H73)</f>
        <v>23.465656774193548</v>
      </c>
      <c r="BZ73" s="165">
        <f>[3]!mGetRate(BZ$1,$B73,EOMONTH($B73,0)+1,"FLAT",I73,J73)</f>
        <v>12.737379139784947</v>
      </c>
      <c r="CA73" s="165">
        <f>IF(ValuationDate&gt;$D73,"",[3]!mGetRate(CA$1,$B73,EOMONTH($B73,0)+1,"FLAT",M73,N73))</f>
        <v>20.319095913978494</v>
      </c>
      <c r="CB73" s="165">
        <f>[3]!mGetRate(CB$1,$B73,EOMONTH($B73,0)+1,"FLAT",Q73,R73)</f>
        <v>22.222906129032257</v>
      </c>
      <c r="CC73" s="165">
        <f>IF(ValuationDate&gt;$D73,"",[3]!mGetRate(CC$1,$B73,EOMONTH($B73,0)+1,"FLAT",K73,L73))</f>
        <v>19.546849784946236</v>
      </c>
      <c r="CD73" s="165">
        <f>[3]!mGetRate(CD$1,$B73,EOMONTH($B73,0)+1,"FLAT",AE73,AF73)</f>
        <v>17.984909247311826</v>
      </c>
      <c r="CE73" s="165">
        <f>[3]!mGetRate(CE$1,$B73,EOMONTH($B73,0)+1,"FLAT",AA73,AB73)</f>
        <v>23.238163548387096</v>
      </c>
      <c r="CF73" s="165">
        <f>[3]!mGetRate(CF$1,$B73,EOMONTH($B73,0)+1,"FLAT",O73,P73)</f>
        <v>21.686086881720431</v>
      </c>
      <c r="CG73" s="200"/>
      <c r="CH73" s="295"/>
      <c r="CI73" s="295"/>
      <c r="CJ73" s="295"/>
      <c r="CK73" s="295"/>
      <c r="CL73" s="295"/>
      <c r="CM73" s="295"/>
      <c r="CN73" s="177"/>
      <c r="CO73" s="171">
        <f t="shared" si="25"/>
        <v>2024</v>
      </c>
      <c r="CP73" s="173">
        <f t="shared" si="26"/>
        <v>45413</v>
      </c>
      <c r="CQ73" s="272">
        <f t="shared" si="27"/>
        <v>2.8615808965141696</v>
      </c>
      <c r="CR73" s="272">
        <f t="shared" si="28"/>
        <v>2.6251607027008124</v>
      </c>
      <c r="CS73" s="272">
        <f t="shared" si="95"/>
        <v>2.8351121985514083</v>
      </c>
      <c r="CT73" s="272">
        <f t="shared" si="95"/>
        <v>2.8003278523950219</v>
      </c>
      <c r="CU73" s="272">
        <f t="shared" si="95"/>
        <v>2.8351121985514083</v>
      </c>
      <c r="CV73" s="272">
        <f t="shared" si="30"/>
        <v>2.6852290583110072</v>
      </c>
      <c r="CW73" s="272">
        <f t="shared" si="31"/>
        <v>2.8292531270014023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26.53698</v>
      </c>
      <c r="F74" s="329">
        <v>23.198160000000001</v>
      </c>
      <c r="G74" s="327">
        <v>29.814800000000002</v>
      </c>
      <c r="H74" s="328">
        <v>28.9346</v>
      </c>
      <c r="I74" s="325">
        <v>19.215710000000001</v>
      </c>
      <c r="J74" s="329">
        <v>15.61382</v>
      </c>
      <c r="K74" s="327">
        <v>23.7898</v>
      </c>
      <c r="L74" s="328">
        <v>27.465710000000001</v>
      </c>
      <c r="M74" s="325">
        <v>24.520199999999999</v>
      </c>
      <c r="N74" s="329">
        <v>28.511769999999999</v>
      </c>
      <c r="O74" s="337">
        <f>G74+Sheet1!D68</f>
        <v>28.814800000000002</v>
      </c>
      <c r="P74" s="338">
        <f>H74+Sheet1!E68</f>
        <v>26.4346</v>
      </c>
      <c r="Q74" s="325">
        <v>32.178629999999998</v>
      </c>
      <c r="R74" s="329">
        <v>25.509889999999999</v>
      </c>
      <c r="S74" s="4">
        <v>39.197560000000003</v>
      </c>
      <c r="T74" s="5">
        <v>31.84365</v>
      </c>
      <c r="U74" s="2">
        <v>40.197560000000003</v>
      </c>
      <c r="V74" s="3">
        <v>28.84365</v>
      </c>
      <c r="W74" s="4">
        <v>20.100149999999999</v>
      </c>
      <c r="X74" s="5">
        <v>12.32076</v>
      </c>
      <c r="Y74" s="2">
        <v>42.197560000000003</v>
      </c>
      <c r="Z74" s="3">
        <v>30.84365</v>
      </c>
      <c r="AA74" s="327">
        <v>31.357839999999999</v>
      </c>
      <c r="AB74" s="328">
        <v>27.027560000000001</v>
      </c>
      <c r="AC74" s="2">
        <v>38.697560000000003</v>
      </c>
      <c r="AD74" s="73">
        <v>28.34365</v>
      </c>
      <c r="AE74" s="337">
        <f>I74+Sheet1!B68</f>
        <v>24.354410000000001</v>
      </c>
      <c r="AF74" s="341">
        <f>J74+Sheet1!C68</f>
        <v>23.281970000000001</v>
      </c>
      <c r="AG74" s="330">
        <v>3.1427179489039681</v>
      </c>
      <c r="AH74" s="331">
        <v>2.9831268030611886</v>
      </c>
      <c r="AI74" s="330">
        <v>2.8235356572184083</v>
      </c>
      <c r="AJ74" s="331">
        <v>2.8480881411942209</v>
      </c>
      <c r="AK74" s="339">
        <v>2.8315519220659398</v>
      </c>
      <c r="AL74" s="340">
        <v>2.9635109507096207</v>
      </c>
      <c r="AM74" s="339">
        <v>2.7130423516465947</v>
      </c>
      <c r="AN74" s="331">
        <v>2.9094693511337515</v>
      </c>
      <c r="AO74" s="332">
        <v>2.7621544472788782</v>
      </c>
      <c r="AP74" s="333">
        <v>2.7130494793272537</v>
      </c>
      <c r="AQ74" s="332">
        <v>2.4920771235449433</v>
      </c>
      <c r="AR74" s="340">
        <v>3.1118959570207267</v>
      </c>
      <c r="AS74" s="339">
        <v>2.9178709859155654</v>
      </c>
      <c r="AT74" s="340">
        <v>3.1670166874483292</v>
      </c>
      <c r="AU74" s="339">
        <v>2.9350686538089779</v>
      </c>
      <c r="AV74" s="340">
        <v>2.922170402888919</v>
      </c>
      <c r="AW74" s="339">
        <v>2.8007945544873381</v>
      </c>
      <c r="AX74" s="340">
        <v>2.9177607444547107</v>
      </c>
      <c r="AY74" s="339">
        <v>2.8591122872797419</v>
      </c>
      <c r="AZ74" s="340">
        <v>2.8563562507583615</v>
      </c>
      <c r="BA74" s="332">
        <v>2.5534583334844738</v>
      </c>
      <c r="BB74" s="333">
        <v>3.9161211941420535</v>
      </c>
      <c r="BC74" s="15"/>
      <c r="BD74" s="151"/>
      <c r="BE74" s="151"/>
      <c r="BF74" s="151"/>
      <c r="BG74" s="151"/>
      <c r="BH74" s="151"/>
      <c r="BI74" s="151"/>
      <c r="BJ74" s="266">
        <f t="shared" si="6"/>
        <v>2.8169728278065636</v>
      </c>
      <c r="BK74" s="266">
        <f t="shared" si="7"/>
        <v>2.7670643330900027</v>
      </c>
      <c r="BL74" s="266">
        <f t="shared" si="8"/>
        <v>2.9237415795157462</v>
      </c>
      <c r="BM74" s="266">
        <f t="shared" si="9"/>
        <v>2.8719415614336889</v>
      </c>
      <c r="BN74" s="266">
        <f t="shared" si="10"/>
        <v>2.8449300754615003</v>
      </c>
      <c r="BO74" s="266"/>
      <c r="BP74" s="266">
        <f t="shared" si="11"/>
        <v>2.8916189315565455</v>
      </c>
      <c r="BQ74" s="292">
        <f t="shared" si="12"/>
        <v>2.8169728278065636</v>
      </c>
      <c r="BR74" s="292">
        <f t="shared" si="13"/>
        <v>3.0086921848047883</v>
      </c>
      <c r="BS74" s="292">
        <f t="shared" si="14"/>
        <v>2.8748530194321602</v>
      </c>
      <c r="BT74" s="292">
        <f t="shared" si="15"/>
        <v>2.7475178878315716</v>
      </c>
      <c r="BU74" s="292">
        <f t="shared" si="16"/>
        <v>2.8396038462883282</v>
      </c>
      <c r="BV74" s="292">
        <f t="shared" si="17"/>
        <v>2.8933881411942211</v>
      </c>
      <c r="BW74" s="169"/>
      <c r="BX74" s="148">
        <f>[3]!mGetRate(BX$1,$B74,EOMONTH($B74,0)+1,"FLAT",E74,F74)</f>
        <v>25.053059999999999</v>
      </c>
      <c r="BY74" s="165">
        <f>[3]!mGetRate(BY$1,$B74,EOMONTH($B74,0)+1,"FLAT",G74,H74)</f>
        <v>29.423600000000004</v>
      </c>
      <c r="BZ74" s="165">
        <f>[3]!mGetRate(BZ$1,$B74,EOMONTH($B74,0)+1,"FLAT",I74,J74)</f>
        <v>17.61487</v>
      </c>
      <c r="CA74" s="165">
        <f>IF(ValuationDate&gt;$D74,"",[3]!mGetRate(CA$1,$B74,EOMONTH($B74,0)+1,"FLAT",M74,N74))</f>
        <v>26.294231111111113</v>
      </c>
      <c r="CB74" s="165">
        <f>[3]!mGetRate(CB$1,$B74,EOMONTH($B74,0)+1,"FLAT",Q74,R74)</f>
        <v>29.214745555555552</v>
      </c>
      <c r="CC74" s="165">
        <f>IF(ValuationDate&gt;$D74,"",[3]!mGetRate(CC$1,$B74,EOMONTH($B74,0)+1,"FLAT",K74,L74))</f>
        <v>25.423537777777778</v>
      </c>
      <c r="CD74" s="165">
        <f>[3]!mGetRate(CD$1,$B74,EOMONTH($B74,0)+1,"FLAT",AE74,AF74)</f>
        <v>23.877770000000002</v>
      </c>
      <c r="CE74" s="165">
        <f>[3]!mGetRate(CE$1,$B74,EOMONTH($B74,0)+1,"FLAT",AA74,AB74)</f>
        <v>29.433271111111114</v>
      </c>
      <c r="CF74" s="165">
        <f>[3]!mGetRate(CF$1,$B74,EOMONTH($B74,0)+1,"FLAT",O74,P74)</f>
        <v>27.756933333333336</v>
      </c>
      <c r="CG74" s="200"/>
      <c r="CH74" s="295"/>
      <c r="CI74" s="295"/>
      <c r="CJ74" s="295"/>
      <c r="CK74" s="295"/>
      <c r="CL74" s="295"/>
      <c r="CM74" s="295"/>
      <c r="CN74" s="177"/>
      <c r="CO74" s="171">
        <f t="shared" si="25"/>
        <v>2024</v>
      </c>
      <c r="CP74" s="173">
        <f t="shared" si="26"/>
        <v>45444</v>
      </c>
      <c r="CQ74" s="272">
        <f t="shared" si="27"/>
        <v>2.9118779035321194</v>
      </c>
      <c r="CR74" s="272">
        <f t="shared" si="28"/>
        <v>2.7475178878315716</v>
      </c>
      <c r="CS74" s="272">
        <f t="shared" si="95"/>
        <v>2.8849919224028593</v>
      </c>
      <c r="CT74" s="272">
        <f t="shared" si="95"/>
        <v>2.8496241599692378</v>
      </c>
      <c r="CU74" s="272">
        <f t="shared" si="95"/>
        <v>2.8849919224028593</v>
      </c>
      <c r="CV74" s="272">
        <f t="shared" si="30"/>
        <v>2.8098044175590609</v>
      </c>
      <c r="CW74" s="272">
        <f t="shared" si="31"/>
        <v>2.8785751116856377</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60.822580000000002</v>
      </c>
      <c r="F75" s="329">
        <v>32.604939999999999</v>
      </c>
      <c r="G75" s="327">
        <v>63.33746</v>
      </c>
      <c r="H75" s="328">
        <v>37.555340000000001</v>
      </c>
      <c r="I75" s="325">
        <v>52.401809999999998</v>
      </c>
      <c r="J75" s="329">
        <v>24.70842</v>
      </c>
      <c r="K75" s="327">
        <v>57.024679999999996</v>
      </c>
      <c r="L75" s="328">
        <v>36.658160000000002</v>
      </c>
      <c r="M75" s="325">
        <v>59.274009999999997</v>
      </c>
      <c r="N75" s="329">
        <v>37.910620000000002</v>
      </c>
      <c r="O75" s="337">
        <f>G75+Sheet1!D69</f>
        <v>67.837459999999993</v>
      </c>
      <c r="P75" s="338">
        <f>H75+Sheet1!E69</f>
        <v>38.555340000000001</v>
      </c>
      <c r="Q75" s="325">
        <v>65.037319999999994</v>
      </c>
      <c r="R75" s="329">
        <v>31.707280000000001</v>
      </c>
      <c r="S75" s="4">
        <v>96.314670000000007</v>
      </c>
      <c r="T75" s="5">
        <v>47.398589999999999</v>
      </c>
      <c r="U75" s="2">
        <v>98.814670000000007</v>
      </c>
      <c r="V75" s="3">
        <v>47.398589999999999</v>
      </c>
      <c r="W75" s="4">
        <v>60.177759999999999</v>
      </c>
      <c r="X75" s="5">
        <v>27.61673</v>
      </c>
      <c r="Y75" s="2">
        <v>97.314670000000007</v>
      </c>
      <c r="Z75" s="3">
        <v>47.398589999999999</v>
      </c>
      <c r="AA75" s="327">
        <v>63.616030000000002</v>
      </c>
      <c r="AB75" s="328">
        <v>33.137900000000002</v>
      </c>
      <c r="AC75" s="2">
        <v>95.314670000000007</v>
      </c>
      <c r="AD75" s="73">
        <v>45.898589999999999</v>
      </c>
      <c r="AE75" s="337">
        <f>I75+Sheet1!B69</f>
        <v>56.420709999999993</v>
      </c>
      <c r="AF75" s="341">
        <f>J75+Sheet1!C69</f>
        <v>32.208269999999999</v>
      </c>
      <c r="AG75" s="330">
        <v>3.2163754008314047</v>
      </c>
      <c r="AH75" s="331">
        <v>3.5232814505290579</v>
      </c>
      <c r="AI75" s="330">
        <v>2.9340218351095642</v>
      </c>
      <c r="AJ75" s="331">
        <v>2.9831268030611886</v>
      </c>
      <c r="AK75" s="339">
        <v>2.9669598466171112</v>
      </c>
      <c r="AL75" s="340">
        <v>3.099744448877801</v>
      </c>
      <c r="AM75" s="339">
        <v>2.7648728910661422</v>
      </c>
      <c r="AN75" s="331">
        <v>2.9831268030611886</v>
      </c>
      <c r="AO75" s="332">
        <v>2.8358118992063148</v>
      </c>
      <c r="AP75" s="333">
        <v>2.9217455931216576</v>
      </c>
      <c r="AQ75" s="332">
        <v>2.5043533655328494</v>
      </c>
      <c r="AR75" s="340">
        <v>3.2488037872921964</v>
      </c>
      <c r="AS75" s="339">
        <v>3.0548003099632659</v>
      </c>
      <c r="AT75" s="340">
        <v>3.3026936421057878</v>
      </c>
      <c r="AU75" s="339">
        <v>3.0734461997287683</v>
      </c>
      <c r="AV75" s="340">
        <v>3.0579259215424544</v>
      </c>
      <c r="AW75" s="339">
        <v>2.9279435917320709</v>
      </c>
      <c r="AX75" s="340">
        <v>3.054692530253639</v>
      </c>
      <c r="AY75" s="339">
        <v>2.9939047740239073</v>
      </c>
      <c r="AZ75" s="340">
        <v>2.8757782122725142</v>
      </c>
      <c r="BA75" s="332">
        <v>2.6271157854119109</v>
      </c>
      <c r="BB75" s="333">
        <v>4.0634360979969273</v>
      </c>
      <c r="BC75" s="15"/>
      <c r="BD75" s="151"/>
      <c r="BE75" s="151"/>
      <c r="BF75" s="151"/>
      <c r="BG75" s="151"/>
      <c r="BH75" s="151"/>
      <c r="BI75" s="151"/>
      <c r="BJ75" s="266">
        <f t="shared" si="6"/>
        <v>2.8918355698814056</v>
      </c>
      <c r="BK75" s="266">
        <f t="shared" si="7"/>
        <v>2.9791754356353874</v>
      </c>
      <c r="BL75" s="266">
        <f t="shared" si="8"/>
        <v>3.0014416066388332</v>
      </c>
      <c r="BM75" s="266">
        <f t="shared" si="9"/>
        <v>3.0920916382824339</v>
      </c>
      <c r="BN75" s="266">
        <f t="shared" si="10"/>
        <v>2.9911360626095149</v>
      </c>
      <c r="BO75" s="266"/>
      <c r="BP75" s="266">
        <f t="shared" si="11"/>
        <v>3.0285333205527616</v>
      </c>
      <c r="BQ75" s="292">
        <f t="shared" si="12"/>
        <v>2.8918355698814056</v>
      </c>
      <c r="BR75" s="292">
        <f t="shared" si="13"/>
        <v>3.0845806107492137</v>
      </c>
      <c r="BS75" s="292">
        <f t="shared" si="14"/>
        <v>3.0121418002809603</v>
      </c>
      <c r="BT75" s="292">
        <f t="shared" si="15"/>
        <v>2.7995409124421782</v>
      </c>
      <c r="BU75" s="292">
        <f t="shared" si="16"/>
        <v>2.9752868341766963</v>
      </c>
      <c r="BV75" s="292">
        <f t="shared" si="17"/>
        <v>3.0284268030611887</v>
      </c>
      <c r="BW75" s="169"/>
      <c r="BX75" s="148">
        <f>[3]!mGetRate(BX$1,$B75,EOMONTH($B75,0)+1,"FLAT",E75,F75)</f>
        <v>48.382545161290324</v>
      </c>
      <c r="BY75" s="165">
        <f>[3]!mGetRate(BY$1,$B75,EOMONTH($B75,0)+1,"FLAT",G75,H75)</f>
        <v>51.971149032258069</v>
      </c>
      <c r="BZ75" s="165">
        <f>[3]!mGetRate(BZ$1,$B75,EOMONTH($B75,0)+1,"FLAT",I75,J75)</f>
        <v>40.192896129032263</v>
      </c>
      <c r="CA75" s="165">
        <f>IF(ValuationDate&gt;$D75,"",[3]!mGetRate(CA$1,$B75,EOMONTH($B75,0)+1,"FLAT",M75,N75))</f>
        <v>49.855741290322584</v>
      </c>
      <c r="CB75" s="165">
        <f>[3]!mGetRate(CB$1,$B75,EOMONTH($B75,0)+1,"FLAT",Q75,R75)</f>
        <v>50.343431397849457</v>
      </c>
      <c r="CC75" s="165">
        <f>IF(ValuationDate&gt;$D75,"",[3]!mGetRate(CC$1,$B75,EOMONTH($B75,0)+1,"FLAT",K75,L75))</f>
        <v>48.045891612903226</v>
      </c>
      <c r="CD75" s="165">
        <f>[3]!mGetRate(CD$1,$B75,EOMONTH($B75,0)+1,"FLAT",AE75,AF75)</f>
        <v>45.746408494623658</v>
      </c>
      <c r="CE75" s="165">
        <f>[3]!mGetRate(CE$1,$B75,EOMONTH($B75,0)+1,"FLAT",AA75,AB75)</f>
        <v>50.179435053763449</v>
      </c>
      <c r="CF75" s="165">
        <f>[3]!mGetRate(CF$1,$B75,EOMONTH($B75,0)+1,"FLAT",O75,P75)</f>
        <v>54.928138279569886</v>
      </c>
      <c r="CG75" s="200"/>
      <c r="CH75" s="295"/>
      <c r="CI75" s="295"/>
      <c r="CJ75" s="295"/>
      <c r="CK75" s="295"/>
      <c r="CL75" s="295"/>
      <c r="CM75" s="295"/>
      <c r="CN75" s="177"/>
      <c r="CO75" s="171">
        <f t="shared" si="25"/>
        <v>2024</v>
      </c>
      <c r="CP75" s="173">
        <f t="shared" si="26"/>
        <v>45474</v>
      </c>
      <c r="CQ75" s="272">
        <f t="shared" si="27"/>
        <v>3.0250461693225077</v>
      </c>
      <c r="CR75" s="272">
        <f t="shared" si="28"/>
        <v>2.7995409124421782</v>
      </c>
      <c r="CS75" s="272">
        <f t="shared" si="95"/>
        <v>3.022280703251659</v>
      </c>
      <c r="CT75" s="272">
        <f t="shared" si="95"/>
        <v>2.9853071478576059</v>
      </c>
      <c r="CU75" s="272">
        <f t="shared" si="95"/>
        <v>3.022280703251659</v>
      </c>
      <c r="CV75" s="272">
        <f t="shared" si="30"/>
        <v>2.8627705508769439</v>
      </c>
      <c r="CW75" s="272">
        <f t="shared" si="31"/>
        <v>3.0142105695672847</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74.340350000000001</v>
      </c>
      <c r="F76" s="329">
        <v>38.032229999999998</v>
      </c>
      <c r="G76" s="327">
        <v>72.405360000000002</v>
      </c>
      <c r="H76" s="328">
        <v>41.01146</v>
      </c>
      <c r="I76" s="325">
        <v>65.548270000000002</v>
      </c>
      <c r="J76" s="329">
        <v>29.941289999999999</v>
      </c>
      <c r="K76" s="327">
        <v>68.909869999999998</v>
      </c>
      <c r="L76" s="328">
        <v>40.233530000000002</v>
      </c>
      <c r="M76" s="325">
        <v>72.019769999999994</v>
      </c>
      <c r="N76" s="329">
        <v>41.743499999999997</v>
      </c>
      <c r="O76" s="337">
        <f>G76+Sheet1!D70</f>
        <v>76.405360000000002</v>
      </c>
      <c r="P76" s="338">
        <f>H76+Sheet1!E70</f>
        <v>41.51146</v>
      </c>
      <c r="Q76" s="325">
        <v>68.568579999999997</v>
      </c>
      <c r="R76" s="329">
        <v>35.089550000000003</v>
      </c>
      <c r="S76" s="4">
        <v>101.71756000000001</v>
      </c>
      <c r="T76" s="5">
        <v>49.276859999999999</v>
      </c>
      <c r="U76" s="2">
        <v>103.71756000000001</v>
      </c>
      <c r="V76" s="3">
        <v>49.776859999999999</v>
      </c>
      <c r="W76" s="4">
        <v>73.141620000000003</v>
      </c>
      <c r="X76" s="5">
        <v>35.083590000000001</v>
      </c>
      <c r="Y76" s="2">
        <v>101.71756000000001</v>
      </c>
      <c r="Z76" s="3">
        <v>50.276859999999999</v>
      </c>
      <c r="AA76" s="327">
        <v>67.772379999999998</v>
      </c>
      <c r="AB76" s="328">
        <v>36.095640000000003</v>
      </c>
      <c r="AC76" s="2">
        <v>100.71756000000001</v>
      </c>
      <c r="AD76" s="73">
        <v>48.776859999999999</v>
      </c>
      <c r="AE76" s="337">
        <f>I76+Sheet1!B70</f>
        <v>68.41722</v>
      </c>
      <c r="AF76" s="341">
        <f>J76+Sheet1!C70</f>
        <v>36.564639999999997</v>
      </c>
      <c r="AG76" s="330">
        <v>3.2777566107709353</v>
      </c>
      <c r="AH76" s="331">
        <v>3.6092151444444007</v>
      </c>
      <c r="AI76" s="330">
        <v>3.0076792870370008</v>
      </c>
      <c r="AJ76" s="331">
        <v>3.0690604969765314</v>
      </c>
      <c r="AK76" s="339">
        <v>3.0526571805843532</v>
      </c>
      <c r="AL76" s="340">
        <v>3.1876017967706716</v>
      </c>
      <c r="AM76" s="339">
        <v>2.8448818396167637</v>
      </c>
      <c r="AN76" s="331">
        <v>3.0690604969765314</v>
      </c>
      <c r="AO76" s="332">
        <v>2.860364383182127</v>
      </c>
      <c r="AP76" s="333">
        <v>2.970850561073282</v>
      </c>
      <c r="AQ76" s="332">
        <v>2.5289058495086616</v>
      </c>
      <c r="AR76" s="340">
        <v>3.3390590847917836</v>
      </c>
      <c r="AS76" s="339">
        <v>3.1420005772004167</v>
      </c>
      <c r="AT76" s="340">
        <v>3.393736806099044</v>
      </c>
      <c r="AU76" s="339">
        <v>3.1610284242153437</v>
      </c>
      <c r="AV76" s="340">
        <v>3.1450625295936234</v>
      </c>
      <c r="AW76" s="339">
        <v>3.0042127195061199</v>
      </c>
      <c r="AX76" s="340">
        <v>3.1417818663151875</v>
      </c>
      <c r="AY76" s="339">
        <v>3.0799960412379828</v>
      </c>
      <c r="AZ76" s="340">
        <v>2.9641886275092055</v>
      </c>
      <c r="BA76" s="332">
        <v>2.6516682693877232</v>
      </c>
      <c r="BB76" s="333">
        <v>4.1248173079364578</v>
      </c>
      <c r="BC76" s="15"/>
      <c r="BD76" s="151"/>
      <c r="BE76" s="151"/>
      <c r="BF76" s="151"/>
      <c r="BG76" s="151"/>
      <c r="BH76" s="151"/>
      <c r="BI76" s="151"/>
      <c r="BJ76" s="266">
        <f t="shared" si="6"/>
        <v>2.9167898172396858</v>
      </c>
      <c r="BK76" s="266">
        <f t="shared" si="7"/>
        <v>3.0290839303519483</v>
      </c>
      <c r="BL76" s="266">
        <f t="shared" si="8"/>
        <v>3.0273416156798616</v>
      </c>
      <c r="BM76" s="266">
        <f t="shared" si="9"/>
        <v>3.1438916563644916</v>
      </c>
      <c r="BN76" s="266">
        <f t="shared" si="10"/>
        <v>3.0292767549089969</v>
      </c>
      <c r="BO76" s="266"/>
      <c r="BP76" s="266">
        <f t="shared" si="11"/>
        <v>3.1156606590048987</v>
      </c>
      <c r="BQ76" s="292">
        <f t="shared" si="12"/>
        <v>2.9167898172396858</v>
      </c>
      <c r="BR76" s="292">
        <f t="shared" si="13"/>
        <v>3.173117107684376</v>
      </c>
      <c r="BS76" s="292">
        <f t="shared" si="14"/>
        <v>3.0990294956751021</v>
      </c>
      <c r="BT76" s="292">
        <f t="shared" si="15"/>
        <v>2.8798469934926865</v>
      </c>
      <c r="BU76" s="292">
        <f t="shared" si="16"/>
        <v>3.0611582509736399</v>
      </c>
      <c r="BV76" s="292">
        <f t="shared" si="17"/>
        <v>3.1143604969765315</v>
      </c>
      <c r="BW76" s="169"/>
      <c r="BX76" s="148">
        <f>[3]!mGetRate(BX$1,$B76,EOMONTH($B76,0)+1,"FLAT",E76,F76)</f>
        <v>59.11436419354839</v>
      </c>
      <c r="BY76" s="165">
        <f>[3]!mGetRate(BY$1,$B76,EOMONTH($B76,0)+1,"FLAT",G76,H76)</f>
        <v>59.240176129032257</v>
      </c>
      <c r="BZ76" s="165">
        <f>[3]!mGetRate(BZ$1,$B76,EOMONTH($B76,0)+1,"FLAT",I76,J76)</f>
        <v>50.616310645161292</v>
      </c>
      <c r="CA76" s="165">
        <f>IF(ValuationDate&gt;$D76,"",[3]!mGetRate(CA$1,$B76,EOMONTH($B76,0)+1,"FLAT",M76,N76))</f>
        <v>59.323269677419347</v>
      </c>
      <c r="CB76" s="165">
        <f>[3]!mGetRate(CB$1,$B76,EOMONTH($B76,0)+1,"FLAT",Q76,R76)</f>
        <v>54.528986774193541</v>
      </c>
      <c r="CC76" s="165">
        <f>IF(ValuationDate&gt;$D76,"",[3]!mGetRate(CC$1,$B76,EOMONTH($B76,0)+1,"FLAT",K76,L76))</f>
        <v>56.884308064516127</v>
      </c>
      <c r="CD76" s="165">
        <f>[3]!mGetRate(CD$1,$B76,EOMONTH($B76,0)+1,"FLAT",AE76,AF76)</f>
        <v>55.059686451612905</v>
      </c>
      <c r="CE76" s="165">
        <f>[3]!mGetRate(CE$1,$B76,EOMONTH($B76,0)+1,"FLAT",AA76,AB76)</f>
        <v>54.48858580645161</v>
      </c>
      <c r="CF76" s="165">
        <f>[3]!mGetRate(CF$1,$B76,EOMONTH($B76,0)+1,"FLAT",O76,P76)</f>
        <v>61.772434193548385</v>
      </c>
      <c r="CG76" s="200"/>
      <c r="CH76" s="295"/>
      <c r="CI76" s="295"/>
      <c r="CJ76" s="295"/>
      <c r="CK76" s="295"/>
      <c r="CL76" s="295"/>
      <c r="CM76" s="295"/>
      <c r="CN76" s="177"/>
      <c r="CO76" s="171">
        <f t="shared" si="25"/>
        <v>2024</v>
      </c>
      <c r="CP76" s="173">
        <f t="shared" si="26"/>
        <v>45505</v>
      </c>
      <c r="CQ76" s="272">
        <f t="shared" si="27"/>
        <v>3.1004916798494322</v>
      </c>
      <c r="CR76" s="272">
        <f t="shared" si="28"/>
        <v>2.8798469934926865</v>
      </c>
      <c r="CS76" s="272">
        <f t="shared" si="95"/>
        <v>3.1091683986458007</v>
      </c>
      <c r="CT76" s="272">
        <f t="shared" si="95"/>
        <v>3.0711785646545495</v>
      </c>
      <c r="CU76" s="272">
        <f t="shared" si="95"/>
        <v>3.1091683986458007</v>
      </c>
      <c r="CV76" s="272">
        <f t="shared" si="30"/>
        <v>2.944532475082533</v>
      </c>
      <c r="CW76" s="272">
        <f t="shared" si="31"/>
        <v>3.1005240427646958</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42.707250000000002</v>
      </c>
      <c r="F77" s="329">
        <v>34.604469999999999</v>
      </c>
      <c r="G77" s="327">
        <v>48.368029999999997</v>
      </c>
      <c r="H77" s="328">
        <v>39.98753</v>
      </c>
      <c r="I77" s="325">
        <v>34.305860000000003</v>
      </c>
      <c r="J77" s="329">
        <v>26.470469999999999</v>
      </c>
      <c r="K77" s="327">
        <v>51.550420000000003</v>
      </c>
      <c r="L77" s="328">
        <v>43.33907</v>
      </c>
      <c r="M77" s="325">
        <v>50.472389999999997</v>
      </c>
      <c r="N77" s="329">
        <v>43.716000000000001</v>
      </c>
      <c r="O77" s="337">
        <f>G77+Sheet1!D71</f>
        <v>50.368029999999997</v>
      </c>
      <c r="P77" s="338">
        <f>H77+Sheet1!E71</f>
        <v>37.98753</v>
      </c>
      <c r="Q77" s="325">
        <v>37.596640000000001</v>
      </c>
      <c r="R77" s="329">
        <v>28.279990000000002</v>
      </c>
      <c r="S77" s="4">
        <v>63.690100000000001</v>
      </c>
      <c r="T77" s="5">
        <v>41.521459999999998</v>
      </c>
      <c r="U77" s="2">
        <v>68.690100000000001</v>
      </c>
      <c r="V77" s="3">
        <v>42.521459999999998</v>
      </c>
      <c r="W77" s="4">
        <v>42.88008</v>
      </c>
      <c r="X77" s="5">
        <v>28.451160000000002</v>
      </c>
      <c r="Y77" s="2">
        <v>68.190100000000001</v>
      </c>
      <c r="Z77" s="3">
        <v>44.521459999999998</v>
      </c>
      <c r="AA77" s="327">
        <v>37.917900000000003</v>
      </c>
      <c r="AB77" s="328">
        <v>31.005960000000002</v>
      </c>
      <c r="AC77" s="2">
        <v>66.690100000000001</v>
      </c>
      <c r="AD77" s="73">
        <v>41.021459999999998</v>
      </c>
      <c r="AE77" s="337">
        <f>I77+Sheet1!B71</f>
        <v>37.880310000000001</v>
      </c>
      <c r="AF77" s="341">
        <f>J77+Sheet1!C71</f>
        <v>32.697119999999998</v>
      </c>
      <c r="AG77" s="330">
        <v>3.2409278848072169</v>
      </c>
      <c r="AH77" s="331">
        <v>3.5478339345048702</v>
      </c>
      <c r="AI77" s="330">
        <v>2.9954030450490943</v>
      </c>
      <c r="AJ77" s="331">
        <v>3.1181654649281558</v>
      </c>
      <c r="AK77" s="339">
        <v>3.101332959809243</v>
      </c>
      <c r="AL77" s="340">
        <v>3.2392472850835334</v>
      </c>
      <c r="AM77" s="339">
        <v>2.9077591509417489</v>
      </c>
      <c r="AN77" s="331">
        <v>3.1427179489039681</v>
      </c>
      <c r="AO77" s="332">
        <v>2.7744306892667838</v>
      </c>
      <c r="AP77" s="333">
        <v>2.9831268030611886</v>
      </c>
      <c r="AQ77" s="332">
        <v>2.4429721555933188</v>
      </c>
      <c r="AR77" s="340">
        <v>3.3941063321775289</v>
      </c>
      <c r="AS77" s="339">
        <v>3.1925651375537494</v>
      </c>
      <c r="AT77" s="340">
        <v>3.4502146825739048</v>
      </c>
      <c r="AU77" s="339">
        <v>3.2117541933893095</v>
      </c>
      <c r="AV77" s="340">
        <v>3.1958194218767386</v>
      </c>
      <c r="AW77" s="339">
        <v>2.9821588235673424</v>
      </c>
      <c r="AX77" s="340">
        <v>3.1923407041521634</v>
      </c>
      <c r="AY77" s="339">
        <v>3.1293871350074309</v>
      </c>
      <c r="AZ77" s="340">
        <v>2.9907995095283839</v>
      </c>
      <c r="BA77" s="332">
        <v>2.5657345754723799</v>
      </c>
      <c r="BB77" s="333">
        <v>4.1493697919122701</v>
      </c>
      <c r="BC77" s="15"/>
      <c r="BD77" s="151"/>
      <c r="BE77" s="151"/>
      <c r="BF77" s="151"/>
      <c r="BG77" s="151"/>
      <c r="BH77" s="151"/>
      <c r="BI77" s="151"/>
      <c r="BJ77" s="266">
        <f t="shared" si="6"/>
        <v>2.8294499514857034</v>
      </c>
      <c r="BK77" s="266">
        <f t="shared" si="7"/>
        <v>3.0415610540310891</v>
      </c>
      <c r="BL77" s="266">
        <f t="shared" si="8"/>
        <v>2.9366915840362604</v>
      </c>
      <c r="BM77" s="266">
        <f t="shared" si="9"/>
        <v>3.1568416608850063</v>
      </c>
      <c r="BN77" s="266">
        <f t="shared" si="10"/>
        <v>2.9911360626095149</v>
      </c>
      <c r="BO77" s="266"/>
      <c r="BP77" s="266">
        <f t="shared" si="11"/>
        <v>3.1654477095489768</v>
      </c>
      <c r="BQ77" s="292">
        <f t="shared" si="12"/>
        <v>2.8294499514857034</v>
      </c>
      <c r="BR77" s="292">
        <f t="shared" si="13"/>
        <v>3.2490055336288011</v>
      </c>
      <c r="BS77" s="292">
        <f t="shared" si="14"/>
        <v>3.1483813959335323</v>
      </c>
      <c r="BT77" s="292">
        <f t="shared" si="15"/>
        <v>2.9429578148567188</v>
      </c>
      <c r="BU77" s="292">
        <f t="shared" si="16"/>
        <v>3.1099329086232497</v>
      </c>
      <c r="BV77" s="292">
        <f t="shared" si="17"/>
        <v>3.1634654649281559</v>
      </c>
      <c r="BW77" s="169"/>
      <c r="BX77" s="148">
        <f>[3]!mGetRate(BX$1,$B77,EOMONTH($B77,0)+1,"FLAT",E77,F77)</f>
        <v>38.925952666666667</v>
      </c>
      <c r="BY77" s="165">
        <f>[3]!mGetRate(BY$1,$B77,EOMONTH($B77,0)+1,"FLAT",G77,H77)</f>
        <v>44.457129999999999</v>
      </c>
      <c r="BZ77" s="165">
        <f>[3]!mGetRate(BZ$1,$B77,EOMONTH($B77,0)+1,"FLAT",I77,J77)</f>
        <v>30.649344666666668</v>
      </c>
      <c r="CA77" s="165">
        <f>IF(ValuationDate&gt;$D77,"",[3]!mGetRate(CA$1,$B77,EOMONTH($B77,0)+1,"FLAT",M77,N77))</f>
        <v>47.319408000000003</v>
      </c>
      <c r="CB77" s="165">
        <f>[3]!mGetRate(CB$1,$B77,EOMONTH($B77,0)+1,"FLAT",Q77,R77)</f>
        <v>33.248870000000004</v>
      </c>
      <c r="CC77" s="165">
        <f>IF(ValuationDate&gt;$D77,"",[3]!mGetRate(CC$1,$B77,EOMONTH($B77,0)+1,"FLAT",K77,L77))</f>
        <v>47.718456666666668</v>
      </c>
      <c r="CD77" s="165">
        <f>[3]!mGetRate(CD$1,$B77,EOMONTH($B77,0)+1,"FLAT",AE77,AF77)</f>
        <v>35.461488000000003</v>
      </c>
      <c r="CE77" s="165">
        <f>[3]!mGetRate(CE$1,$B77,EOMONTH($B77,0)+1,"FLAT",AA77,AB77)</f>
        <v>34.692328000000003</v>
      </c>
      <c r="CF77" s="165">
        <f>[3]!mGetRate(CF$1,$B77,EOMONTH($B77,0)+1,"FLAT",O77,P77)</f>
        <v>44.590463333333332</v>
      </c>
      <c r="CG77" s="200"/>
      <c r="CH77" s="295"/>
      <c r="CI77" s="295"/>
      <c r="CJ77" s="295"/>
      <c r="CK77" s="295"/>
      <c r="CL77" s="295"/>
      <c r="CM77" s="295"/>
      <c r="CN77" s="177"/>
      <c r="CO77" s="171">
        <f t="shared" si="25"/>
        <v>2024</v>
      </c>
      <c r="CP77" s="173">
        <f t="shared" si="26"/>
        <v>45536</v>
      </c>
      <c r="CQ77" s="272">
        <f t="shared" si="27"/>
        <v>3.0879174280949444</v>
      </c>
      <c r="CR77" s="272">
        <f t="shared" si="28"/>
        <v>2.9429578148567188</v>
      </c>
      <c r="CS77" s="272">
        <f t="shared" si="95"/>
        <v>3.1585202989042314</v>
      </c>
      <c r="CT77" s="272">
        <f t="shared" si="95"/>
        <v>3.1199532223041597</v>
      </c>
      <c r="CU77" s="272">
        <f t="shared" si="95"/>
        <v>3.1585202989042314</v>
      </c>
      <c r="CV77" s="272">
        <f t="shared" si="30"/>
        <v>3.0087874122606162</v>
      </c>
      <c r="CW77" s="272">
        <f t="shared" si="31"/>
        <v>3.1498460274489313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50.726080000000003</v>
      </c>
      <c r="F78" s="329">
        <v>39.231279999999998</v>
      </c>
      <c r="G78" s="327">
        <v>36.494570000000003</v>
      </c>
      <c r="H78" s="328">
        <v>32.383420000000001</v>
      </c>
      <c r="I78" s="325">
        <v>42.113590000000002</v>
      </c>
      <c r="J78" s="329">
        <v>31.038350000000001</v>
      </c>
      <c r="K78" s="327">
        <v>51.179200000000002</v>
      </c>
      <c r="L78" s="328">
        <v>45.878059999999998</v>
      </c>
      <c r="M78" s="325">
        <v>48.340339999999998</v>
      </c>
      <c r="N78" s="329">
        <v>44.877040000000001</v>
      </c>
      <c r="O78" s="337">
        <f>G78+Sheet1!D72</f>
        <v>34.744570000000003</v>
      </c>
      <c r="P78" s="338">
        <f>H78+Sheet1!E72</f>
        <v>30.383420000000001</v>
      </c>
      <c r="Q78" s="325">
        <v>29.436070000000001</v>
      </c>
      <c r="R78" s="329">
        <v>24.184290000000001</v>
      </c>
      <c r="S78" s="4">
        <v>32.12088</v>
      </c>
      <c r="T78" s="5">
        <v>28.609020000000001</v>
      </c>
      <c r="U78" s="2">
        <v>32.62088</v>
      </c>
      <c r="V78" s="3">
        <v>30.359020000000001</v>
      </c>
      <c r="W78" s="4">
        <v>33.950650000000003</v>
      </c>
      <c r="X78" s="5">
        <v>27.385909999999999</v>
      </c>
      <c r="Y78" s="2">
        <v>35.12088</v>
      </c>
      <c r="Z78" s="3">
        <v>32.109020000000001</v>
      </c>
      <c r="AA78" s="327">
        <v>30.36402</v>
      </c>
      <c r="AB78" s="328">
        <v>27.479050000000001</v>
      </c>
      <c r="AC78" s="2">
        <v>34.12088</v>
      </c>
      <c r="AD78" s="73">
        <v>30.109020000000001</v>
      </c>
      <c r="AE78" s="337">
        <f>I78+Sheet1!B72</f>
        <v>47.32649</v>
      </c>
      <c r="AF78" s="341">
        <f>J78+Sheet1!C72</f>
        <v>34.626450000000006</v>
      </c>
      <c r="AG78" s="330">
        <v>3.2654803687830292</v>
      </c>
      <c r="AH78" s="331">
        <v>3.1795466748676859</v>
      </c>
      <c r="AI78" s="330">
        <v>2.9831268030611886</v>
      </c>
      <c r="AJ78" s="331">
        <v>3.0567842549886253</v>
      </c>
      <c r="AK78" s="339">
        <v>3.03992450950222</v>
      </c>
      <c r="AL78" s="340">
        <v>3.1766008462453499</v>
      </c>
      <c r="AM78" s="339">
        <v>2.9331461214216494</v>
      </c>
      <c r="AN78" s="331">
        <v>3.1058892229402493</v>
      </c>
      <c r="AO78" s="332">
        <v>2.798983173242596</v>
      </c>
      <c r="AP78" s="333">
        <v>2.9831268030611886</v>
      </c>
      <c r="AQ78" s="332">
        <v>2.4675246395691306</v>
      </c>
      <c r="AR78" s="340">
        <v>3.3301369284748858</v>
      </c>
      <c r="AS78" s="339">
        <v>3.129955550399627</v>
      </c>
      <c r="AT78" s="340">
        <v>3.3863360800962385</v>
      </c>
      <c r="AU78" s="339">
        <v>3.1485012704346733</v>
      </c>
      <c r="AV78" s="340">
        <v>3.1336646944066362</v>
      </c>
      <c r="AW78" s="339">
        <v>2.9566373667993746</v>
      </c>
      <c r="AX78" s="340">
        <v>3.1297307537931411</v>
      </c>
      <c r="AY78" s="339">
        <v>3.0680240853128962</v>
      </c>
      <c r="AZ78" s="340">
        <v>2.9996859169413312</v>
      </c>
      <c r="BA78" s="332">
        <v>2.5902870594481922</v>
      </c>
      <c r="BB78" s="333">
        <v>4.1125410659485517</v>
      </c>
      <c r="BC78" s="15"/>
      <c r="BD78" s="151"/>
      <c r="BE78" s="151"/>
      <c r="BF78" s="151"/>
      <c r="BG78" s="151"/>
      <c r="BH78" s="151"/>
      <c r="BI78" s="151"/>
      <c r="BJ78" s="266">
        <f t="shared" si="6"/>
        <v>2.8544041988439841</v>
      </c>
      <c r="BK78" s="266">
        <f t="shared" si="7"/>
        <v>3.0415610540310891</v>
      </c>
      <c r="BL78" s="266">
        <f t="shared" si="8"/>
        <v>2.9625915930772893</v>
      </c>
      <c r="BM78" s="266">
        <f t="shared" si="9"/>
        <v>3.1568416608850063</v>
      </c>
      <c r="BN78" s="266">
        <f t="shared" si="10"/>
        <v>3.003849626709342</v>
      </c>
      <c r="BO78" s="266"/>
      <c r="BP78" s="266">
        <f t="shared" si="11"/>
        <v>3.1032138963688789</v>
      </c>
      <c r="BQ78" s="292">
        <f t="shared" si="12"/>
        <v>2.8544041988439841</v>
      </c>
      <c r="BR78" s="292">
        <f t="shared" si="13"/>
        <v>3.2110613206565879</v>
      </c>
      <c r="BS78" s="292">
        <f t="shared" si="14"/>
        <v>3.0861199640091455</v>
      </c>
      <c r="BT78" s="292">
        <f t="shared" si="15"/>
        <v>2.9684390659657227</v>
      </c>
      <c r="BU78" s="292">
        <f t="shared" si="16"/>
        <v>3.0483997151497575</v>
      </c>
      <c r="BV78" s="292">
        <f t="shared" si="17"/>
        <v>3.1020842549886254</v>
      </c>
      <c r="BW78" s="169"/>
      <c r="BX78" s="148">
        <f>[3]!mGetRate(BX$1,$B78,EOMONTH($B78,0)+1,"FLAT",E78,F78)</f>
        <v>45.905679999999997</v>
      </c>
      <c r="BY78" s="165">
        <f>[3]!mGetRate(BY$1,$B78,EOMONTH($B78,0)+1,"FLAT",G78,H78)</f>
        <v>34.770539354838711</v>
      </c>
      <c r="BZ78" s="165">
        <f>[3]!mGetRate(BZ$1,$B78,EOMONTH($B78,0)+1,"FLAT",I78,J78)</f>
        <v>37.469134516129031</v>
      </c>
      <c r="CA78" s="165">
        <f>IF(ValuationDate&gt;$D78,"",[3]!mGetRate(CA$1,$B78,EOMONTH($B78,0)+1,"FLAT",M78,N78))</f>
        <v>46.887988387096776</v>
      </c>
      <c r="CB78" s="165">
        <f>[3]!mGetRate(CB$1,$B78,EOMONTH($B78,0)+1,"FLAT",Q78,R78)</f>
        <v>27.233710645161292</v>
      </c>
      <c r="CC78" s="165">
        <f>IF(ValuationDate&gt;$D78,"",[3]!mGetRate(CC$1,$B78,EOMONTH($B78,0)+1,"FLAT",K78,L78))</f>
        <v>48.956141290322577</v>
      </c>
      <c r="CD78" s="165">
        <f>[3]!mGetRate(CD$1,$B78,EOMONTH($B78,0)+1,"FLAT",AE78,AF78)</f>
        <v>42.000666774193547</v>
      </c>
      <c r="CE78" s="165">
        <f>[3]!mGetRate(CE$1,$B78,EOMONTH($B78,0)+1,"FLAT",AA78,AB78)</f>
        <v>29.154193870967742</v>
      </c>
      <c r="CF78" s="165">
        <f>[3]!mGetRate(CF$1,$B78,EOMONTH($B78,0)+1,"FLAT",O78,P78)</f>
        <v>32.915700645161294</v>
      </c>
      <c r="CG78" s="200"/>
      <c r="CH78" s="295"/>
      <c r="CI78" s="295"/>
      <c r="CJ78" s="295"/>
      <c r="CK78" s="295"/>
      <c r="CL78" s="295"/>
      <c r="CM78" s="295"/>
      <c r="CN78" s="177"/>
      <c r="CO78" s="171">
        <f t="shared" si="25"/>
        <v>2024</v>
      </c>
      <c r="CP78" s="173">
        <f t="shared" si="26"/>
        <v>45566</v>
      </c>
      <c r="CQ78" s="272">
        <f t="shared" si="27"/>
        <v>3.0753431763404575</v>
      </c>
      <c r="CR78" s="272">
        <f t="shared" si="28"/>
        <v>2.9684390659657227</v>
      </c>
      <c r="CS78" s="272">
        <f t="shared" si="95"/>
        <v>3.0962588669798441</v>
      </c>
      <c r="CT78" s="272">
        <f t="shared" si="95"/>
        <v>3.0584200288306675</v>
      </c>
      <c r="CU78" s="272">
        <f t="shared" si="95"/>
        <v>3.0962588669798441</v>
      </c>
      <c r="CV78" s="272">
        <f t="shared" si="30"/>
        <v>3.0347306047883107</v>
      </c>
      <c r="CW78" s="272">
        <f t="shared" si="31"/>
        <v>3.0881935465936374</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45.560040000000001</v>
      </c>
      <c r="F79" s="329">
        <v>37.930619999999998</v>
      </c>
      <c r="G79" s="327">
        <v>34.862839999999998</v>
      </c>
      <c r="H79" s="328">
        <v>31.324339999999999</v>
      </c>
      <c r="I79" s="325">
        <v>37.088039999999999</v>
      </c>
      <c r="J79" s="329">
        <v>29.708300000000001</v>
      </c>
      <c r="K79" s="327">
        <v>50.249890000000001</v>
      </c>
      <c r="L79" s="328">
        <v>45.719090000000001</v>
      </c>
      <c r="M79" s="325">
        <v>48.147860000000001</v>
      </c>
      <c r="N79" s="329">
        <v>45.199689999999997</v>
      </c>
      <c r="O79" s="337">
        <f>G79+Sheet1!D73</f>
        <v>32.862839999999998</v>
      </c>
      <c r="P79" s="338">
        <f>H79+Sheet1!E73</f>
        <v>29.324339999999999</v>
      </c>
      <c r="Q79" s="325">
        <v>27.61261</v>
      </c>
      <c r="R79" s="329">
        <v>24.55949</v>
      </c>
      <c r="S79" s="4">
        <v>32.482379999999999</v>
      </c>
      <c r="T79" s="5">
        <v>28.706209999999999</v>
      </c>
      <c r="U79" s="2">
        <v>33.232379999999999</v>
      </c>
      <c r="V79" s="3">
        <v>31.456209999999999</v>
      </c>
      <c r="W79" s="4">
        <v>35.614550000000001</v>
      </c>
      <c r="X79" s="5">
        <v>29.669650000000001</v>
      </c>
      <c r="Y79" s="2">
        <v>32.982379999999999</v>
      </c>
      <c r="Z79" s="3">
        <v>33.206209999999999</v>
      </c>
      <c r="AA79" s="327">
        <v>30.697189999999999</v>
      </c>
      <c r="AB79" s="328">
        <v>28.51408</v>
      </c>
      <c r="AC79" s="2">
        <v>32.982379999999999</v>
      </c>
      <c r="AD79" s="73">
        <v>31.706209999999999</v>
      </c>
      <c r="AE79" s="337">
        <f>I79+Sheet1!B73</f>
        <v>40.829689999999999</v>
      </c>
      <c r="AF79" s="341">
        <f>J79+Sheet1!C73</f>
        <v>32.515249999999995</v>
      </c>
      <c r="AG79" s="330">
        <v>3.4864527245653392</v>
      </c>
      <c r="AH79" s="331">
        <v>3.6951488383597431</v>
      </c>
      <c r="AI79" s="330">
        <v>3.2409278848072169</v>
      </c>
      <c r="AJ79" s="331">
        <v>3.4741764825774335</v>
      </c>
      <c r="AK79" s="339">
        <v>3.457773383037408</v>
      </c>
      <c r="AL79" s="340">
        <v>3.5984026230938948</v>
      </c>
      <c r="AM79" s="339">
        <v>3.1187759925435441</v>
      </c>
      <c r="AN79" s="331">
        <v>3.5355576925169636</v>
      </c>
      <c r="AO79" s="332">
        <v>3.1918229168555925</v>
      </c>
      <c r="AP79" s="333">
        <v>3.6337676284202129</v>
      </c>
      <c r="AQ79" s="332">
        <v>2.7376019633030659</v>
      </c>
      <c r="AR79" s="340">
        <v>3.7562004406689411</v>
      </c>
      <c r="AS79" s="339">
        <v>3.552473944381823</v>
      </c>
      <c r="AT79" s="340">
        <v>3.8108774391356937</v>
      </c>
      <c r="AU79" s="339">
        <v>3.5743447437685236</v>
      </c>
      <c r="AV79" s="340">
        <v>3.5538955463419577</v>
      </c>
      <c r="AW79" s="339">
        <v>3.7417657130737183</v>
      </c>
      <c r="AX79" s="340">
        <v>3.5522552363879556</v>
      </c>
      <c r="AY79" s="339">
        <v>3.4851118822707838</v>
      </c>
      <c r="AZ79" s="340">
        <v>3.3684311675427345</v>
      </c>
      <c r="BA79" s="332">
        <v>2.8726406251700332</v>
      </c>
      <c r="BB79" s="333">
        <v>4.2721322117913312</v>
      </c>
      <c r="BC79" s="15"/>
      <c r="BD79" s="151"/>
      <c r="BE79" s="151"/>
      <c r="BF79" s="151"/>
      <c r="BG79" s="151"/>
      <c r="BH79" s="151"/>
      <c r="BI79" s="151"/>
      <c r="BJ79" s="266">
        <f t="shared" si="6"/>
        <v>3.2536721565764735</v>
      </c>
      <c r="BK79" s="266">
        <f t="shared" si="7"/>
        <v>3.7028486090255237</v>
      </c>
      <c r="BL79" s="266">
        <f t="shared" si="8"/>
        <v>3.3769917377337513</v>
      </c>
      <c r="BM79" s="266">
        <f t="shared" si="9"/>
        <v>3.8431919004722706</v>
      </c>
      <c r="BN79" s="266">
        <f t="shared" si="10"/>
        <v>3.5441761009520047</v>
      </c>
      <c r="BO79" s="266"/>
      <c r="BP79" s="266">
        <f t="shared" si="11"/>
        <v>3.5264038259935453</v>
      </c>
      <c r="BQ79" s="292">
        <f t="shared" si="12"/>
        <v>3.2536721565764735</v>
      </c>
      <c r="BR79" s="292">
        <f t="shared" si="13"/>
        <v>3.6537438053324007</v>
      </c>
      <c r="BS79" s="292">
        <f t="shared" si="14"/>
        <v>3.5097728825280421</v>
      </c>
      <c r="BT79" s="292">
        <f t="shared" si="15"/>
        <v>3.154758318321333</v>
      </c>
      <c r="BU79" s="292">
        <f t="shared" si="16"/>
        <v>3.4670973935534897</v>
      </c>
      <c r="BV79" s="292">
        <f t="shared" si="17"/>
        <v>3.5194764825774336</v>
      </c>
      <c r="BW79" s="169"/>
      <c r="BX79" s="148">
        <f>[3]!mGetRate(BX$1,$B79,EOMONTH($B79,0)+1,"FLAT",E79,F79)</f>
        <v>42.163307933425799</v>
      </c>
      <c r="BY79" s="165">
        <f>[3]!mGetRate(BY$1,$B79,EOMONTH($B79,0)+1,"FLAT",G79,H79)</f>
        <v>33.287446796116505</v>
      </c>
      <c r="BZ79" s="165">
        <f>[3]!mGetRate(BZ$1,$B79,EOMONTH($B79,0)+1,"FLAT",I79,J79)</f>
        <v>33.802469209431351</v>
      </c>
      <c r="CA79" s="165">
        <f>IF(ValuationDate&gt;$D79,"",[3]!mGetRate(CA$1,$B79,EOMONTH($B79,0)+1,"FLAT",M79,N79))</f>
        <v>46.835290554785018</v>
      </c>
      <c r="CB79" s="165">
        <f>[3]!mGetRate(CB$1,$B79,EOMONTH($B79,0)+1,"FLAT",Q79,R79)</f>
        <v>26.253315242718447</v>
      </c>
      <c r="CC79" s="165">
        <f>IF(ValuationDate&gt;$D79,"",[3]!mGetRate(CC$1,$B79,EOMONTH($B79,0)+1,"FLAT",K79,L79))</f>
        <v>48.23270997226075</v>
      </c>
      <c r="CD79" s="165">
        <f>[3]!mGetRate(CD$1,$B79,EOMONTH($B79,0)+1,"FLAT",AE79,AF79)</f>
        <v>37.127976768377252</v>
      </c>
      <c r="CE79" s="165">
        <f>[3]!mGetRate(CE$1,$B79,EOMONTH($B79,0)+1,"FLAT",AA79,AB79)</f>
        <v>29.725236726768376</v>
      </c>
      <c r="CF79" s="165">
        <f>[3]!mGetRate(CF$1,$B79,EOMONTH($B79,0)+1,"FLAT",O79,P79)</f>
        <v>31.287446796116505</v>
      </c>
      <c r="CG79" s="200"/>
      <c r="CH79" s="295"/>
      <c r="CI79" s="295"/>
      <c r="CJ79" s="295"/>
      <c r="CK79" s="295"/>
      <c r="CL79" s="295"/>
      <c r="CM79" s="295"/>
      <c r="CN79" s="177"/>
      <c r="CO79" s="171">
        <f t="shared" si="25"/>
        <v>2024</v>
      </c>
      <c r="CP79" s="173">
        <f t="shared" si="26"/>
        <v>45597</v>
      </c>
      <c r="CQ79" s="272">
        <f t="shared" si="27"/>
        <v>3.3394024631846939</v>
      </c>
      <c r="CR79" s="272">
        <f t="shared" si="28"/>
        <v>3.154758318321333</v>
      </c>
      <c r="CS79" s="272">
        <f t="shared" si="95"/>
        <v>3.5199117854987412</v>
      </c>
      <c r="CT79" s="272">
        <f t="shared" si="95"/>
        <v>3.4771177072343993</v>
      </c>
      <c r="CU79" s="272">
        <f t="shared" si="95"/>
        <v>3.5199117854987412</v>
      </c>
      <c r="CV79" s="272">
        <f t="shared" si="30"/>
        <v>3.2244275790381214</v>
      </c>
      <c r="CW79" s="272">
        <f t="shared" si="31"/>
        <v>3.5074304164096359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54.210209999999996</v>
      </c>
      <c r="F80" s="329">
        <v>42.364609999999999</v>
      </c>
      <c r="G80" s="327">
        <v>40.969670000000001</v>
      </c>
      <c r="H80" s="328">
        <v>35.978740000000002</v>
      </c>
      <c r="I80" s="325">
        <v>45.73028</v>
      </c>
      <c r="J80" s="329">
        <v>34.033070000000002</v>
      </c>
      <c r="K80" s="327">
        <v>50.171210000000002</v>
      </c>
      <c r="L80" s="328">
        <v>47.502110000000002</v>
      </c>
      <c r="M80" s="325">
        <v>51.251289999999997</v>
      </c>
      <c r="N80" s="329">
        <v>48.267330000000001</v>
      </c>
      <c r="O80" s="337">
        <f>G80+Sheet1!D74</f>
        <v>38.969670000000001</v>
      </c>
      <c r="P80" s="338">
        <f>H80+Sheet1!E74</f>
        <v>33.978740000000002</v>
      </c>
      <c r="Q80" s="325">
        <v>33.527819999999998</v>
      </c>
      <c r="R80" s="329">
        <v>28.351600000000001</v>
      </c>
      <c r="S80" s="4">
        <v>35.56673</v>
      </c>
      <c r="T80" s="5">
        <v>31.38963</v>
      </c>
      <c r="U80" s="2">
        <v>37.06673</v>
      </c>
      <c r="V80" s="3">
        <v>35.389629999999997</v>
      </c>
      <c r="W80" s="4">
        <v>43.406460000000003</v>
      </c>
      <c r="X80" s="5">
        <v>33.705710000000003</v>
      </c>
      <c r="Y80" s="2">
        <v>36.56673</v>
      </c>
      <c r="Z80" s="3">
        <v>36.389629999999997</v>
      </c>
      <c r="AA80" s="327">
        <v>36.231169999999999</v>
      </c>
      <c r="AB80" s="328">
        <v>32.61983</v>
      </c>
      <c r="AC80" s="2">
        <v>39.06673</v>
      </c>
      <c r="AD80" s="73">
        <v>34.389629999999997</v>
      </c>
      <c r="AE80" s="337">
        <f>I80+Sheet1!B74</f>
        <v>47.24783</v>
      </c>
      <c r="AF80" s="341">
        <f>J80+Sheet1!C74</f>
        <v>35.55762</v>
      </c>
      <c r="AG80" s="330">
        <v>3.6214913864323068</v>
      </c>
      <c r="AH80" s="331">
        <v>4.137093549924364</v>
      </c>
      <c r="AI80" s="330">
        <v>3.4864527245653392</v>
      </c>
      <c r="AJ80" s="331">
        <v>3.8056350162508989</v>
      </c>
      <c r="AK80" s="339">
        <v>3.7892450753270244</v>
      </c>
      <c r="AL80" s="340">
        <v>3.9341321530940769</v>
      </c>
      <c r="AM80" s="339">
        <v>3.4068131204366128</v>
      </c>
      <c r="AN80" s="331">
        <v>3.7565300482992741</v>
      </c>
      <c r="AO80" s="332">
        <v>3.3391378207104663</v>
      </c>
      <c r="AP80" s="333">
        <v>4.026607372033209</v>
      </c>
      <c r="AQ80" s="332">
        <v>2.860364383182127</v>
      </c>
      <c r="AR80" s="340">
        <v>4.0966111007860899</v>
      </c>
      <c r="AS80" s="339">
        <v>3.8879125196887498</v>
      </c>
      <c r="AT80" s="340">
        <v>4.1512442371990055</v>
      </c>
      <c r="AU80" s="339">
        <v>3.9119510997104334</v>
      </c>
      <c r="AV80" s="340">
        <v>3.8881310522344017</v>
      </c>
      <c r="AW80" s="339">
        <v>4.1367118229131696</v>
      </c>
      <c r="AX80" s="340">
        <v>3.8876939871430989</v>
      </c>
      <c r="AY80" s="339">
        <v>3.8165616435334826</v>
      </c>
      <c r="AZ80" s="340">
        <v>3.5889599972372745</v>
      </c>
      <c r="BA80" s="332">
        <v>3.1304417069160615</v>
      </c>
      <c r="BB80" s="333">
        <v>4.358065905706674</v>
      </c>
      <c r="BC80" s="15"/>
      <c r="BD80" s="151"/>
      <c r="BE80" s="151"/>
      <c r="BF80" s="151"/>
      <c r="BG80" s="151"/>
      <c r="BH80" s="151"/>
      <c r="BI80" s="151"/>
      <c r="BJ80" s="266">
        <f t="shared" si="6"/>
        <v>3.4033976407261575</v>
      </c>
      <c r="BK80" s="266">
        <f t="shared" si="7"/>
        <v>4.1021165667580126</v>
      </c>
      <c r="BL80" s="266">
        <f t="shared" si="8"/>
        <v>3.5323917919799248</v>
      </c>
      <c r="BM80" s="266">
        <f t="shared" si="9"/>
        <v>4.2575920451287326</v>
      </c>
      <c r="BN80" s="266">
        <f t="shared" si="10"/>
        <v>3.8238745111482064</v>
      </c>
      <c r="BO80" s="266"/>
      <c r="BP80" s="266">
        <f t="shared" si="11"/>
        <v>3.8624664171660741</v>
      </c>
      <c r="BQ80" s="292">
        <f t="shared" si="12"/>
        <v>3.4033976407261575</v>
      </c>
      <c r="BR80" s="292">
        <f t="shared" si="13"/>
        <v>3.8814090831656758</v>
      </c>
      <c r="BS80" s="292">
        <f t="shared" si="14"/>
        <v>3.8458488150938095</v>
      </c>
      <c r="BT80" s="292">
        <f t="shared" si="15"/>
        <v>3.4438651414600145</v>
      </c>
      <c r="BU80" s="292">
        <f t="shared" si="16"/>
        <v>3.7992424268618805</v>
      </c>
      <c r="BV80" s="292">
        <f t="shared" si="17"/>
        <v>3.8509350162508991</v>
      </c>
      <c r="BW80" s="169"/>
      <c r="BX80" s="148">
        <f>[3]!mGetRate(BX$1,$B80,EOMONTH($B80,0)+1,"FLAT",E80,F80)</f>
        <v>48.733212150537625</v>
      </c>
      <c r="BY80" s="165">
        <f>[3]!mGetRate(BY$1,$B80,EOMONTH($B80,0)+1,"FLAT",G80,H80)</f>
        <v>38.662035698924733</v>
      </c>
      <c r="BZ80" s="165">
        <f>[3]!mGetRate(BZ$1,$B80,EOMONTH($B80,0)+1,"FLAT",I80,J80)</f>
        <v>40.321892580645162</v>
      </c>
      <c r="CA80" s="165">
        <f>IF(ValuationDate&gt;$D80,"",[3]!mGetRate(CA$1,$B80,EOMONTH($B80,0)+1,"FLAT",M80,N80))</f>
        <v>49.87160956989247</v>
      </c>
      <c r="CB80" s="165">
        <f>[3]!mGetRate(CB$1,$B80,EOMONTH($B80,0)+1,"FLAT",Q80,R80)</f>
        <v>31.134513978494621</v>
      </c>
      <c r="CC80" s="165">
        <f>IF(ValuationDate&gt;$D80,"",[3]!mGetRate(CC$1,$B80,EOMONTH($B80,0)+1,"FLAT",K80,L80))</f>
        <v>48.937110000000004</v>
      </c>
      <c r="CD80" s="165">
        <f>[3]!mGetRate(CD$1,$B80,EOMONTH($B80,0)+1,"FLAT",AE80,AF80)</f>
        <v>41.842679139784948</v>
      </c>
      <c r="CE80" s="165">
        <f>[3]!mGetRate(CE$1,$B80,EOMONTH($B80,0)+1,"FLAT",AA80,AB80)</f>
        <v>34.561410645161288</v>
      </c>
      <c r="CF80" s="165">
        <f>[3]!mGetRate(CF$1,$B80,EOMONTH($B80,0)+1,"FLAT",O80,P80)</f>
        <v>36.662035698924733</v>
      </c>
      <c r="CG80" s="200"/>
      <c r="CH80" s="295"/>
      <c r="CI80" s="295"/>
      <c r="CJ80" s="295"/>
      <c r="CK80" s="295"/>
      <c r="CL80" s="295"/>
      <c r="CM80" s="295"/>
      <c r="CN80" s="177"/>
      <c r="CO80" s="171">
        <f t="shared" si="25"/>
        <v>2024</v>
      </c>
      <c r="CP80" s="173">
        <f t="shared" si="26"/>
        <v>45627</v>
      </c>
      <c r="CQ80" s="272">
        <f t="shared" si="27"/>
        <v>3.5908874982744434</v>
      </c>
      <c r="CR80" s="272">
        <f t="shared" si="28"/>
        <v>3.4438651414600145</v>
      </c>
      <c r="CS80" s="272">
        <f t="shared" si="95"/>
        <v>3.8559877180645086</v>
      </c>
      <c r="CT80" s="272">
        <f t="shared" si="95"/>
        <v>3.8092627405427901</v>
      </c>
      <c r="CU80" s="272">
        <f t="shared" si="95"/>
        <v>3.8559877180645086</v>
      </c>
      <c r="CV80" s="272">
        <f t="shared" si="30"/>
        <v>3.5187755269340792</v>
      </c>
      <c r="CW80" s="272">
        <f t="shared" si="31"/>
        <v>3.8403538130282229</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55.193939999999998</v>
      </c>
      <c r="F81" s="329">
        <v>43.55292</v>
      </c>
      <c r="G81" s="327">
        <v>44.077869999999997</v>
      </c>
      <c r="H81" s="328">
        <v>40.699710000000003</v>
      </c>
      <c r="I81" s="325">
        <v>46.144170000000003</v>
      </c>
      <c r="J81" s="329">
        <v>34.612659999999998</v>
      </c>
      <c r="K81" s="327">
        <v>51.332859999999997</v>
      </c>
      <c r="L81" s="328">
        <v>48.49823</v>
      </c>
      <c r="M81" s="325">
        <v>52.123220000000003</v>
      </c>
      <c r="N81" s="329">
        <v>49.160130000000002</v>
      </c>
      <c r="O81" s="337">
        <f>G81+Sheet1!D75</f>
        <v>42.077869999999997</v>
      </c>
      <c r="P81" s="338">
        <f>H81+Sheet1!E75</f>
        <v>38.699710000000003</v>
      </c>
      <c r="Q81" s="325">
        <v>36.629289999999997</v>
      </c>
      <c r="R81" s="329">
        <v>32.575760000000002</v>
      </c>
      <c r="S81" s="4">
        <v>36.52375</v>
      </c>
      <c r="T81" s="5">
        <v>30.48892</v>
      </c>
      <c r="U81" s="2">
        <v>38.02375</v>
      </c>
      <c r="V81" s="3">
        <v>34.48892</v>
      </c>
      <c r="W81" s="4">
        <v>40.204549999999998</v>
      </c>
      <c r="X81" s="5">
        <v>30.135429999999999</v>
      </c>
      <c r="Y81" s="2">
        <v>39.52375</v>
      </c>
      <c r="Z81" s="3">
        <v>36.23892</v>
      </c>
      <c r="AA81" s="327">
        <v>39.602629999999998</v>
      </c>
      <c r="AB81" s="328">
        <v>36.75864</v>
      </c>
      <c r="AC81" s="2">
        <v>38.52375</v>
      </c>
      <c r="AD81" s="73">
        <v>32.48892</v>
      </c>
      <c r="AE81" s="337">
        <f>I81+Sheet1!B75</f>
        <v>48.045920000000002</v>
      </c>
      <c r="AF81" s="341">
        <f>J81+Sheet1!C75</f>
        <v>39.659459999999996</v>
      </c>
      <c r="AG81" s="330">
        <v>3.6832654361154509</v>
      </c>
      <c r="AH81" s="331">
        <v>4.0226789745970795</v>
      </c>
      <c r="AI81" s="330">
        <v>3.5198441027724439</v>
      </c>
      <c r="AJ81" s="331">
        <v>3.5826984617505238</v>
      </c>
      <c r="AK81" s="339">
        <v>3.5671853629322516</v>
      </c>
      <c r="AL81" s="340">
        <v>3.705769045708815</v>
      </c>
      <c r="AM81" s="339">
        <v>3.2680928177159676</v>
      </c>
      <c r="AN81" s="331">
        <v>3.5826984617505238</v>
      </c>
      <c r="AO81" s="332">
        <v>3.4821314873855966</v>
      </c>
      <c r="AP81" s="333">
        <v>3.557556718159292</v>
      </c>
      <c r="AQ81" s="332">
        <v>2.8284461540135712</v>
      </c>
      <c r="AR81" s="340">
        <v>3.8614171371854775</v>
      </c>
      <c r="AS81" s="339">
        <v>3.6620221070412882</v>
      </c>
      <c r="AT81" s="340">
        <v>3.9131274665797178</v>
      </c>
      <c r="AU81" s="339">
        <v>3.6851883346099075</v>
      </c>
      <c r="AV81" s="340">
        <v>3.6617118450649224</v>
      </c>
      <c r="AW81" s="339">
        <v>4.0809791957934207</v>
      </c>
      <c r="AX81" s="340">
        <v>3.6617118450649224</v>
      </c>
      <c r="AY81" s="339">
        <v>3.5930405276293724</v>
      </c>
      <c r="AZ81" s="340">
        <v>3.4393574286696906</v>
      </c>
      <c r="BA81" s="332">
        <v>3.268426666860127</v>
      </c>
      <c r="BB81" s="333">
        <v>4.4878012310348661</v>
      </c>
      <c r="BC81" s="15"/>
      <c r="BD81" s="151"/>
      <c r="BE81" s="151"/>
      <c r="BF81" s="151"/>
      <c r="BG81" s="151"/>
      <c r="BH81" s="151"/>
      <c r="BI81" s="151"/>
      <c r="BJ81" s="266">
        <f t="shared" si="6"/>
        <v>3.548731177340783</v>
      </c>
      <c r="BK81" s="266">
        <f t="shared" si="7"/>
        <v>3.6253906252254211</v>
      </c>
      <c r="BL81" s="266">
        <f t="shared" si="8"/>
        <v>3.6832334446348765</v>
      </c>
      <c r="BM81" s="266">
        <f t="shared" si="9"/>
        <v>3.7627982724089173</v>
      </c>
      <c r="BN81" s="266">
        <f t="shared" si="10"/>
        <v>3.6550383799024995</v>
      </c>
      <c r="BO81" s="266"/>
      <c r="BP81" s="266">
        <f t="shared" si="11"/>
        <v>3.6364332076959585</v>
      </c>
      <c r="BQ81" s="292">
        <f t="shared" si="12"/>
        <v>3.548731177340783</v>
      </c>
      <c r="BR81" s="292">
        <f t="shared" si="13"/>
        <v>3.7023123979368333</v>
      </c>
      <c r="BS81" s="292">
        <f t="shared" si="14"/>
        <v>3.6207046273266266</v>
      </c>
      <c r="BT81" s="292">
        <f t="shared" si="15"/>
        <v>3.3046296674856643</v>
      </c>
      <c r="BU81" s="292">
        <f t="shared" si="16"/>
        <v>3.5767316294530604</v>
      </c>
      <c r="BV81" s="292">
        <f t="shared" si="17"/>
        <v>3.6279984617505239</v>
      </c>
      <c r="BW81" s="169"/>
      <c r="BX81" s="148">
        <f>[3]!mGetRate(BX$1,$B81,EOMONTH($B81,0)+1,"FLAT",E81,F81)</f>
        <v>50.061877419354836</v>
      </c>
      <c r="BY81" s="165">
        <f>[3]!mGetRate(BY$1,$B81,EOMONTH($B81,0)+1,"FLAT",G81,H81)</f>
        <v>42.588573655913983</v>
      </c>
      <c r="BZ81" s="165">
        <f>[3]!mGetRate(BZ$1,$B81,EOMONTH($B81,0)+1,"FLAT",I81,J81)</f>
        <v>41.06038602150538</v>
      </c>
      <c r="CA81" s="165">
        <f>IF(ValuationDate&gt;$D81,"",[3]!mGetRate(CA$1,$B81,EOMONTH($B81,0)+1,"FLAT",M81,N81))</f>
        <v>50.816911505376346</v>
      </c>
      <c r="CB81" s="165">
        <f>[3]!mGetRate(CB$1,$B81,EOMONTH($B81,0)+1,"FLAT",Q81,R81)</f>
        <v>34.842249892473113</v>
      </c>
      <c r="CC81" s="165">
        <f>IF(ValuationDate&gt;$D81,"",[3]!mGetRate(CC$1,$B81,EOMONTH($B81,0)+1,"FLAT",K81,L81))</f>
        <v>50.08318440860215</v>
      </c>
      <c r="CD81" s="165">
        <f>[3]!mGetRate(CD$1,$B81,EOMONTH($B81,0)+1,"FLAT",AE81,AF81)</f>
        <v>44.348663440860207</v>
      </c>
      <c r="CE81" s="165">
        <f>[3]!mGetRate(CE$1,$B81,EOMONTH($B81,0)+1,"FLAT",AA81,AB81)</f>
        <v>38.348827956989247</v>
      </c>
      <c r="CF81" s="165">
        <f>[3]!mGetRate(CF$1,$B81,EOMONTH($B81,0)+1,"FLAT",O81,P81)</f>
        <v>40.588573655913983</v>
      </c>
      <c r="CG81" s="200"/>
      <c r="CH81" s="295"/>
      <c r="CI81" s="295"/>
      <c r="CJ81" s="295"/>
      <c r="CK81" s="295"/>
      <c r="CL81" s="295"/>
      <c r="CM81" s="295"/>
      <c r="CN81" s="177"/>
      <c r="CO81" s="171">
        <f t="shared" si="25"/>
        <v>2025</v>
      </c>
      <c r="CP81" s="173">
        <f t="shared" si="26"/>
        <v>45658</v>
      </c>
      <c r="CQ81" s="272">
        <f t="shared" si="27"/>
        <v>3.6250894630466495</v>
      </c>
      <c r="CR81" s="272">
        <f t="shared" si="28"/>
        <v>3.3046296674856643</v>
      </c>
      <c r="CS81" s="272">
        <f t="shared" si="95"/>
        <v>3.6308435302973252</v>
      </c>
      <c r="CT81" s="272">
        <f t="shared" si="95"/>
        <v>3.5867519431339705</v>
      </c>
      <c r="CU81" s="272">
        <f t="shared" si="95"/>
        <v>3.6308435302973252</v>
      </c>
      <c r="CV81" s="272">
        <f t="shared" si="30"/>
        <v>3.3770158977640281</v>
      </c>
      <c r="CW81" s="272">
        <f t="shared" si="31"/>
        <v>3.6164320025617958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55.616289999999999</v>
      </c>
      <c r="F82" s="329">
        <v>46.012900000000002</v>
      </c>
      <c r="G82" s="327">
        <v>42.708579999999998</v>
      </c>
      <c r="H82" s="328">
        <v>40.150829999999999</v>
      </c>
      <c r="I82" s="325">
        <v>46.759590000000003</v>
      </c>
      <c r="J82" s="329">
        <v>37.055459999999997</v>
      </c>
      <c r="K82" s="327">
        <v>50.456359999999997</v>
      </c>
      <c r="L82" s="328">
        <v>48.136339999999997</v>
      </c>
      <c r="M82" s="325">
        <v>50.448439999999998</v>
      </c>
      <c r="N82" s="329">
        <v>48.538989999999998</v>
      </c>
      <c r="O82" s="337">
        <f>G82+Sheet1!D76</f>
        <v>41.208579999999998</v>
      </c>
      <c r="P82" s="338">
        <f>H82+Sheet1!E76</f>
        <v>37.650829999999999</v>
      </c>
      <c r="Q82" s="325">
        <v>35.376910000000002</v>
      </c>
      <c r="R82" s="329">
        <v>31.736689999999999</v>
      </c>
      <c r="S82" s="4">
        <v>35.777450000000002</v>
      </c>
      <c r="T82" s="5">
        <v>30.3504</v>
      </c>
      <c r="U82" s="2">
        <v>36.277450000000002</v>
      </c>
      <c r="V82" s="3">
        <v>33.1004</v>
      </c>
      <c r="W82" s="4">
        <v>37.140279999999997</v>
      </c>
      <c r="X82" s="5">
        <v>29.356200000000001</v>
      </c>
      <c r="Y82" s="2">
        <v>37.777450000000002</v>
      </c>
      <c r="Z82" s="3">
        <v>35.1004</v>
      </c>
      <c r="AA82" s="327">
        <v>38.222639999999998</v>
      </c>
      <c r="AB82" s="328">
        <v>36.114469999999997</v>
      </c>
      <c r="AC82" s="2">
        <v>36.777450000000002</v>
      </c>
      <c r="AD82" s="73">
        <v>31.3504</v>
      </c>
      <c r="AE82" s="337">
        <f>I82+Sheet1!B76</f>
        <v>50.075890000000001</v>
      </c>
      <c r="AF82" s="341">
        <f>J82+Sheet1!C76</f>
        <v>42.772259999999996</v>
      </c>
      <c r="AG82" s="330">
        <v>3.6958363079110663</v>
      </c>
      <c r="AH82" s="331">
        <v>3.9723954874146159</v>
      </c>
      <c r="AI82" s="330">
        <v>3.4444188719987494</v>
      </c>
      <c r="AJ82" s="331">
        <v>3.5198441027724439</v>
      </c>
      <c r="AK82" s="339">
        <v>3.5041164704991083</v>
      </c>
      <c r="AL82" s="340">
        <v>3.6437778450863259</v>
      </c>
      <c r="AM82" s="339">
        <v>3.2017265273237814</v>
      </c>
      <c r="AN82" s="331">
        <v>3.5072732309768284</v>
      </c>
      <c r="AO82" s="332">
        <v>3.4192771284075176</v>
      </c>
      <c r="AP82" s="333">
        <v>3.4821314873855966</v>
      </c>
      <c r="AQ82" s="332">
        <v>2.853587897604803</v>
      </c>
      <c r="AR82" s="340">
        <v>3.8005299134105677</v>
      </c>
      <c r="AS82" s="339">
        <v>3.59942592207552</v>
      </c>
      <c r="AT82" s="340">
        <v>3.8529553543216855</v>
      </c>
      <c r="AU82" s="339">
        <v>3.6228076687218791</v>
      </c>
      <c r="AV82" s="340">
        <v>3.5993210711936983</v>
      </c>
      <c r="AW82" s="339">
        <v>3.8701508989405324</v>
      </c>
      <c r="AX82" s="340">
        <v>3.5991113694300538</v>
      </c>
      <c r="AY82" s="339">
        <v>3.5303291909546668</v>
      </c>
      <c r="AZ82" s="340">
        <v>3.3602610606390018</v>
      </c>
      <c r="BA82" s="332">
        <v>3.2055723078820471</v>
      </c>
      <c r="BB82" s="333">
        <v>4.4249468720567871</v>
      </c>
      <c r="BC82" s="15"/>
      <c r="BD82" s="151"/>
      <c r="BE82" s="151"/>
      <c r="BF82" s="151"/>
      <c r="BG82" s="151"/>
      <c r="BH82" s="151"/>
      <c r="BI82" s="151"/>
      <c r="BJ82" s="266">
        <f t="shared" si="6"/>
        <v>3.4848483041035854</v>
      </c>
      <c r="BK82" s="266">
        <f t="shared" si="7"/>
        <v>3.548731177340783</v>
      </c>
      <c r="BL82" s="266">
        <f t="shared" si="8"/>
        <v>3.6169294214898433</v>
      </c>
      <c r="BM82" s="266">
        <f t="shared" si="9"/>
        <v>3.6832334446348765</v>
      </c>
      <c r="BN82" s="266">
        <f t="shared" si="10"/>
        <v>3.5834355868922718</v>
      </c>
      <c r="BO82" s="266"/>
      <c r="BP82" s="266">
        <f t="shared" si="11"/>
        <v>3.5727057829995377</v>
      </c>
      <c r="BQ82" s="292">
        <f t="shared" si="12"/>
        <v>3.4848483041035854</v>
      </c>
      <c r="BR82" s="292">
        <f t="shared" si="13"/>
        <v>3.6246026497697419</v>
      </c>
      <c r="BS82" s="292">
        <f t="shared" si="14"/>
        <v>3.5567596892417201</v>
      </c>
      <c r="BT82" s="292">
        <f t="shared" si="15"/>
        <v>3.2380169098903755</v>
      </c>
      <c r="BU82" s="292">
        <f t="shared" si="16"/>
        <v>3.5135346208842964</v>
      </c>
      <c r="BV82" s="292">
        <f t="shared" si="17"/>
        <v>3.565144102772444</v>
      </c>
      <c r="BW82" s="169"/>
      <c r="BX82" s="148">
        <f>[3]!mGetRate(BX$1,$B82,EOMONTH($B82,0)+1,"FLAT",E82,F82)</f>
        <v>51.500551428571427</v>
      </c>
      <c r="BY82" s="165">
        <f>[3]!mGetRate(BY$1,$B82,EOMONTH($B82,0)+1,"FLAT",G82,H82)</f>
        <v>41.612401428571424</v>
      </c>
      <c r="BZ82" s="165">
        <f>[3]!mGetRate(BZ$1,$B82,EOMONTH($B82,0)+1,"FLAT",I82,J82)</f>
        <v>42.600677142857144</v>
      </c>
      <c r="CA82" s="165">
        <f>IF(ValuationDate&gt;$D82,"",[3]!mGetRate(CA$1,$B82,EOMONTH($B82,0)+1,"FLAT",M82,N82))</f>
        <v>49.630104285714282</v>
      </c>
      <c r="CB82" s="165">
        <f>[3]!mGetRate(CB$1,$B82,EOMONTH($B82,0)+1,"FLAT",Q82,R82)</f>
        <v>33.816815714285717</v>
      </c>
      <c r="CC82" s="165">
        <f>IF(ValuationDate&gt;$D82,"",[3]!mGetRate(CC$1,$B82,EOMONTH($B82,0)+1,"FLAT",K82,L82))</f>
        <v>49.462065714285714</v>
      </c>
      <c r="CD82" s="165">
        <f>[3]!mGetRate(CD$1,$B82,EOMONTH($B82,0)+1,"FLAT",AE82,AF82)</f>
        <v>46.94576285714286</v>
      </c>
      <c r="CE82" s="165">
        <f>[3]!mGetRate(CE$1,$B82,EOMONTH($B82,0)+1,"FLAT",AA82,AB82)</f>
        <v>37.319138571428567</v>
      </c>
      <c r="CF82" s="165">
        <f>[3]!mGetRate(CF$1,$B82,EOMONTH($B82,0)+1,"FLAT",O82,P82)</f>
        <v>39.68383</v>
      </c>
      <c r="CG82" s="200"/>
      <c r="CH82" s="295"/>
      <c r="CI82" s="295"/>
      <c r="CJ82" s="295"/>
      <c r="CK82" s="295"/>
      <c r="CL82" s="295"/>
      <c r="CM82" s="295"/>
      <c r="CN82" s="177"/>
      <c r="CO82" s="171">
        <f t="shared" si="25"/>
        <v>2025</v>
      </c>
      <c r="CP82" s="173">
        <f t="shared" si="26"/>
        <v>45689</v>
      </c>
      <c r="CQ82" s="272">
        <f t="shared" ref="CQ82:CQ145" si="157">(($AI82+CQ$4)*(1/(1-CQ$2))+CQ$3)</f>
        <v>3.5478332602670792</v>
      </c>
      <c r="CR82" s="272">
        <f t="shared" ref="CR82:CR145" si="158">(($AM82+CR$4)*(1/(1-CR$2))+CR$3)</f>
        <v>3.2380169098903755</v>
      </c>
      <c r="CS82" s="272">
        <f t="shared" si="95"/>
        <v>3.5668985922124188</v>
      </c>
      <c r="CT82" s="272">
        <f t="shared" si="95"/>
        <v>3.523554934565206</v>
      </c>
      <c r="CU82" s="272">
        <f t="shared" si="95"/>
        <v>3.5668985922124188</v>
      </c>
      <c r="CV82" s="272">
        <f t="shared" ref="CV82:CV145" si="159">(($AM82+CV$4)*(1/(1-CV$2))+CV$3)</f>
        <v>3.3091955388773107</v>
      </c>
      <c r="CW82" s="272">
        <f t="shared" ref="CW82:CW145" si="160">(($AJ82+CW$4)*(1/(1-CW$2))+CW$3)</f>
        <v>3.5532998621659742</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42.140450000000001</v>
      </c>
      <c r="F83" s="329">
        <v>36.453899999999997</v>
      </c>
      <c r="G83" s="327">
        <v>35.132469999999998</v>
      </c>
      <c r="H83" s="328">
        <v>35.464709999999997</v>
      </c>
      <c r="I83" s="325">
        <v>33.613120000000002</v>
      </c>
      <c r="J83" s="329">
        <v>27.911280000000001</v>
      </c>
      <c r="K83" s="327">
        <v>41.082859999999997</v>
      </c>
      <c r="L83" s="328">
        <v>41.976880000000001</v>
      </c>
      <c r="M83" s="325">
        <v>38.905189999999997</v>
      </c>
      <c r="N83" s="329">
        <v>41.9054</v>
      </c>
      <c r="O83" s="337">
        <f>G83+Sheet1!D77</f>
        <v>33.632469999999998</v>
      </c>
      <c r="P83" s="338">
        <f>H83+Sheet1!E77</f>
        <v>33.964709999999997</v>
      </c>
      <c r="Q83" s="325">
        <v>26.44708</v>
      </c>
      <c r="R83" s="329">
        <v>27.005700000000001</v>
      </c>
      <c r="S83" s="4">
        <v>29.9635</v>
      </c>
      <c r="T83" s="5">
        <v>27.815390000000001</v>
      </c>
      <c r="U83" s="2">
        <v>31.2135</v>
      </c>
      <c r="V83" s="3">
        <v>30.315390000000001</v>
      </c>
      <c r="W83" s="4">
        <v>27.461310000000001</v>
      </c>
      <c r="X83" s="5">
        <v>23.58042</v>
      </c>
      <c r="Y83" s="2">
        <v>31.4635</v>
      </c>
      <c r="Z83" s="3">
        <v>32.565390000000001</v>
      </c>
      <c r="AA83" s="327">
        <v>30.451889999999999</v>
      </c>
      <c r="AB83" s="328">
        <v>32.102679999999999</v>
      </c>
      <c r="AC83" s="2">
        <v>31.7135</v>
      </c>
      <c r="AD83" s="73">
        <v>29.815390000000001</v>
      </c>
      <c r="AE83" s="337">
        <f>I83+Sheet1!B77</f>
        <v>37.737470000000002</v>
      </c>
      <c r="AF83" s="341">
        <f>J83+Sheet1!C77</f>
        <v>34.410429999999998</v>
      </c>
      <c r="AG83" s="330">
        <v>3.6078402053417555</v>
      </c>
      <c r="AH83" s="331">
        <v>3.5952693335461392</v>
      </c>
      <c r="AI83" s="330">
        <v>3.268426666860127</v>
      </c>
      <c r="AJ83" s="331">
        <v>3.2307140514732788</v>
      </c>
      <c r="AK83" s="339">
        <v>3.2145183724504527</v>
      </c>
      <c r="AL83" s="340">
        <v>3.3516417881770444</v>
      </c>
      <c r="AM83" s="339">
        <v>2.9717991294950381</v>
      </c>
      <c r="AN83" s="331">
        <v>3.3187101540425905</v>
      </c>
      <c r="AO83" s="332">
        <v>3.1427179489039681</v>
      </c>
      <c r="AP83" s="333">
        <v>2.9290131283784984</v>
      </c>
      <c r="AQ83" s="332">
        <v>2.6147413334881016</v>
      </c>
      <c r="AR83" s="340">
        <v>3.5056087100873747</v>
      </c>
      <c r="AS83" s="339">
        <v>3.3064018581066179</v>
      </c>
      <c r="AT83" s="340">
        <v>3.5595943068301268</v>
      </c>
      <c r="AU83" s="339">
        <v>3.3268084136753782</v>
      </c>
      <c r="AV83" s="340">
        <v>3.3083453395893563</v>
      </c>
      <c r="AW83" s="339">
        <v>3.3934266400559348</v>
      </c>
      <c r="AX83" s="340">
        <v>3.3061859157196465</v>
      </c>
      <c r="AY83" s="339">
        <v>3.2415111708218296</v>
      </c>
      <c r="AZ83" s="340">
        <v>3.1986466070080839</v>
      </c>
      <c r="BA83" s="332">
        <v>2.9290131283784984</v>
      </c>
      <c r="BB83" s="333">
        <v>4.3243798976918599</v>
      </c>
      <c r="BC83" s="15"/>
      <c r="BD83" s="151"/>
      <c r="BE83" s="151"/>
      <c r="BF83" s="151"/>
      <c r="BG83" s="151"/>
      <c r="BH83" s="151"/>
      <c r="BI83" s="151"/>
      <c r="BJ83" s="266">
        <f t="shared" ref="BJ83:BJ146" si="161">AO83*(1/(1-BJ$2))+BJ$3</f>
        <v>3.2037636618599126</v>
      </c>
      <c r="BK83" s="266">
        <f t="shared" ref="BK83:BK146" si="162">AP83*(1/(1-BK$2))+BK$3</f>
        <v>2.9865618928534388</v>
      </c>
      <c r="BL83" s="266">
        <f t="shared" ref="BL83:BL146" si="163">(AO83+BL$3)*BL$5+((1/(1-BL$2)-1)*AO83+BL$4*AO83)</f>
        <v>3.3251917196516936</v>
      </c>
      <c r="BM83" s="266">
        <f t="shared" ref="BM83:BM146" si="164">(AP83+BM$3)*BM$5+((1/(1-BM$2)-1)*AP83+BM$4*AP83)</f>
        <v>3.0997580409585788</v>
      </c>
      <c r="BN83" s="266">
        <f t="shared" ref="BN83:BN146" si="165">(BJ83+BK83+BL83+BM83)/4</f>
        <v>3.1538188288309059</v>
      </c>
      <c r="BO83" s="266"/>
      <c r="BP83" s="266">
        <f t="shared" ref="BP83:BP146" si="166">AJ83*(1/(1-BP$2))+BP$3</f>
        <v>3.2795596293960041</v>
      </c>
      <c r="BQ83" s="292">
        <f t="shared" ref="BQ83:BQ146" si="167">AO83*(1/(1-BQ$2))+BQ$3</f>
        <v>3.2037636618599126</v>
      </c>
      <c r="BR83" s="292">
        <f t="shared" ref="BR83:BR146" si="168">AN83*(1/(1-BR$2))+BR$3</f>
        <v>3.4303282793520142</v>
      </c>
      <c r="BS83" s="292">
        <f t="shared" ref="BS83:BS146" si="169">AK83*(1/(1-BS$2))+BS$3</f>
        <v>3.263138987580303</v>
      </c>
      <c r="BT83" s="292">
        <f t="shared" ref="BT83:BT146" si="170">AM83*(1/(1-BT$2))+BT$3</f>
        <v>3.0072356212938254</v>
      </c>
      <c r="BU83" s="292">
        <f t="shared" ref="BU83:BU146" si="171">AK83*(1/(1-BU$2))+BU$3</f>
        <v>3.223348242500061</v>
      </c>
      <c r="BV83" s="292">
        <f t="shared" ref="BV83:BV146" si="172">AJ83*(1/(1-BV$2))+BV$3</f>
        <v>3.276014051473279</v>
      </c>
      <c r="BW83" s="169"/>
      <c r="BX83" s="148">
        <f>[3]!mGetRate(BX$1,$B83,EOMONTH($B83,0)+1,"FLAT",E83,F83)</f>
        <v>39.637755720053839</v>
      </c>
      <c r="BY83" s="165">
        <f>[3]!mGetRate(BY$1,$B83,EOMONTH($B83,0)+1,"FLAT",G83,H83)</f>
        <v>35.278691372812915</v>
      </c>
      <c r="BZ83" s="165">
        <f>[3]!mGetRate(BZ$1,$B83,EOMONTH($B83,0)+1,"FLAT",I83,J83)</f>
        <v>31.103696473755047</v>
      </c>
      <c r="CA83" s="165">
        <f>IF(ValuationDate&gt;$D83,"",[3]!mGetRate(CA$1,$B83,EOMONTH($B83,0)+1,"FLAT",M83,N83))</f>
        <v>40.225605437415879</v>
      </c>
      <c r="CB83" s="165">
        <f>[3]!mGetRate(CB$1,$B83,EOMONTH($B83,0)+1,"FLAT",Q83,R83)</f>
        <v>26.692932947510094</v>
      </c>
      <c r="CC83" s="165">
        <f>IF(ValuationDate&gt;$D83,"",[3]!mGetRate(CC$1,$B83,EOMONTH($B83,0)+1,"FLAT",K83,L83))</f>
        <v>41.476325060565273</v>
      </c>
      <c r="CD83" s="165">
        <f>[3]!mGetRate(CD$1,$B83,EOMONTH($B83,0)+1,"FLAT",AE83,AF83)</f>
        <v>36.273214172274564</v>
      </c>
      <c r="CE83" s="165">
        <f>[3]!mGetRate(CE$1,$B83,EOMONTH($B83,0)+1,"FLAT",AA83,AB83)</f>
        <v>31.17841534320323</v>
      </c>
      <c r="CF83" s="165">
        <f>[3]!mGetRate(CF$1,$B83,EOMONTH($B83,0)+1,"FLAT",O83,P83)</f>
        <v>33.778691372812915</v>
      </c>
      <c r="CG83" s="200"/>
      <c r="CH83" s="295"/>
      <c r="CI83" s="295"/>
      <c r="CJ83" s="295"/>
      <c r="CK83" s="295"/>
      <c r="CL83" s="295"/>
      <c r="CM83" s="295"/>
      <c r="CN83" s="177"/>
      <c r="CO83" s="171">
        <f t="shared" si="25"/>
        <v>2025</v>
      </c>
      <c r="CP83" s="173">
        <f t="shared" ref="CP83:CP146" si="173">+B83</f>
        <v>45717</v>
      </c>
      <c r="CQ83" s="272">
        <f t="shared" si="157"/>
        <v>3.3675687871147462</v>
      </c>
      <c r="CR83" s="272">
        <f t="shared" si="158"/>
        <v>3.0072356212938254</v>
      </c>
      <c r="CS83" s="272">
        <f t="shared" si="95"/>
        <v>3.2732778905510016</v>
      </c>
      <c r="CT83" s="272">
        <f t="shared" si="95"/>
        <v>3.2333685561809711</v>
      </c>
      <c r="CU83" s="272">
        <f t="shared" si="95"/>
        <v>3.2732778905510016</v>
      </c>
      <c r="CV83" s="272">
        <f t="shared" si="159"/>
        <v>3.0742304904094158</v>
      </c>
      <c r="CW83" s="272">
        <f t="shared" si="160"/>
        <v>3.2628920163451975</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25.531970000000001</v>
      </c>
      <c r="F84" s="329">
        <v>25.338570000000001</v>
      </c>
      <c r="G84" s="327">
        <v>25.209599999999998</v>
      </c>
      <c r="H84" s="328">
        <v>29.8505</v>
      </c>
      <c r="I84" s="325">
        <v>18.468399999999999</v>
      </c>
      <c r="J84" s="329">
        <v>17.339600000000001</v>
      </c>
      <c r="K84" s="327">
        <v>19.25665</v>
      </c>
      <c r="L84" s="328">
        <v>25.498529999999999</v>
      </c>
      <c r="M84" s="325">
        <v>20.002700000000001</v>
      </c>
      <c r="N84" s="329">
        <v>26.559149999999999</v>
      </c>
      <c r="O84" s="337">
        <f>G84+Sheet1!D78</f>
        <v>23.209599999999998</v>
      </c>
      <c r="P84" s="338">
        <f>H84+Sheet1!E78</f>
        <v>28.8505</v>
      </c>
      <c r="Q84" s="325">
        <v>25.24109</v>
      </c>
      <c r="R84" s="329">
        <v>22.87031</v>
      </c>
      <c r="S84" s="4">
        <v>20.66508</v>
      </c>
      <c r="T84" s="5">
        <v>22.72259</v>
      </c>
      <c r="U84" s="2">
        <v>22.41508</v>
      </c>
      <c r="V84" s="3">
        <v>24.47259</v>
      </c>
      <c r="W84" s="4">
        <v>21.066949999999999</v>
      </c>
      <c r="X84" s="5">
        <v>18.84918</v>
      </c>
      <c r="Y84" s="2">
        <v>23.66508</v>
      </c>
      <c r="Z84" s="3">
        <v>24.72259</v>
      </c>
      <c r="AA84" s="327">
        <v>26.99437</v>
      </c>
      <c r="AB84" s="328">
        <v>28.068449999999999</v>
      </c>
      <c r="AC84" s="2">
        <v>23.16508</v>
      </c>
      <c r="AD84" s="73">
        <v>25.22259</v>
      </c>
      <c r="AE84" s="337">
        <f>I84+Sheet1!B78</f>
        <v>19.705000000000002</v>
      </c>
      <c r="AF84" s="341">
        <f>J84+Sheet1!C78</f>
        <v>21.049600000000002</v>
      </c>
      <c r="AG84" s="330">
        <v>3.2809975386557424</v>
      </c>
      <c r="AH84" s="331">
        <v>3.1175762053127363</v>
      </c>
      <c r="AI84" s="330">
        <v>2.9415840001741138</v>
      </c>
      <c r="AJ84" s="331">
        <v>2.916442256582882</v>
      </c>
      <c r="AK84" s="339">
        <v>2.8994321337705546</v>
      </c>
      <c r="AL84" s="340">
        <v>3.035172913812926</v>
      </c>
      <c r="AM84" s="339">
        <v>2.8503295792523033</v>
      </c>
      <c r="AN84" s="331">
        <v>2.9667257437653456</v>
      </c>
      <c r="AO84" s="332">
        <v>3.0044383591521937</v>
      </c>
      <c r="AP84" s="333">
        <v>2.790733538626724</v>
      </c>
      <c r="AQ84" s="332">
        <v>2.564457846305638</v>
      </c>
      <c r="AR84" s="340">
        <v>3.1875836142113787</v>
      </c>
      <c r="AS84" s="339">
        <v>2.9882249748509033</v>
      </c>
      <c r="AT84" s="340">
        <v>3.2442840235858026</v>
      </c>
      <c r="AU84" s="339">
        <v>3.0051216968444812</v>
      </c>
      <c r="AV84" s="340">
        <v>2.9926476067821079</v>
      </c>
      <c r="AW84" s="339">
        <v>2.8295772294212642</v>
      </c>
      <c r="AX84" s="340">
        <v>2.9879981732134056</v>
      </c>
      <c r="AY84" s="339">
        <v>2.9277823384577668</v>
      </c>
      <c r="AZ84" s="340">
        <v>2.8965971133018336</v>
      </c>
      <c r="BA84" s="332">
        <v>2.790733538626724</v>
      </c>
      <c r="BB84" s="333">
        <v>3.9472537438233841</v>
      </c>
      <c r="BC84" s="15"/>
      <c r="BD84" s="151"/>
      <c r="BE84" s="151"/>
      <c r="BF84" s="151"/>
      <c r="BG84" s="151"/>
      <c r="BH84" s="151"/>
      <c r="BI84" s="151"/>
      <c r="BJ84" s="266">
        <f t="shared" si="161"/>
        <v>3.0632213407380768</v>
      </c>
      <c r="BK84" s="266">
        <f t="shared" si="162"/>
        <v>2.8460195717316026</v>
      </c>
      <c r="BL84" s="266">
        <f t="shared" si="163"/>
        <v>3.1793228687326196</v>
      </c>
      <c r="BM84" s="266">
        <f t="shared" si="164"/>
        <v>2.9538891900395043</v>
      </c>
      <c r="BN84" s="266">
        <f t="shared" si="165"/>
        <v>3.0106132428104506</v>
      </c>
      <c r="BO84" s="266"/>
      <c r="BP84" s="266">
        <f t="shared" si="166"/>
        <v>2.9609225059139024</v>
      </c>
      <c r="BQ84" s="292">
        <f t="shared" si="167"/>
        <v>3.0632213407380768</v>
      </c>
      <c r="BR84" s="292">
        <f t="shared" si="168"/>
        <v>3.0676827879055879</v>
      </c>
      <c r="BS84" s="292">
        <f t="shared" si="169"/>
        <v>2.9436761074425171</v>
      </c>
      <c r="BT84" s="292">
        <f t="shared" si="170"/>
        <v>2.8853149646214025</v>
      </c>
      <c r="BU84" s="292">
        <f t="shared" si="171"/>
        <v>2.9076219476890075</v>
      </c>
      <c r="BV84" s="292">
        <f t="shared" si="172"/>
        <v>2.9617422565828821</v>
      </c>
      <c r="BW84" s="169"/>
      <c r="BX84" s="148">
        <f>[3]!mGetRate(BX$1,$B84,EOMONTH($B84,0)+1,"FLAT",E84,F84)</f>
        <v>25.45031222222222</v>
      </c>
      <c r="BY84" s="165">
        <f>[3]!mGetRate(BY$1,$B84,EOMONTH($B84,0)+1,"FLAT",G84,H84)</f>
        <v>27.169091111111111</v>
      </c>
      <c r="BZ84" s="165">
        <f>[3]!mGetRate(BZ$1,$B84,EOMONTH($B84,0)+1,"FLAT",I84,J84)</f>
        <v>17.991795555555552</v>
      </c>
      <c r="CA84" s="165">
        <f>IF(ValuationDate&gt;$D84,"",[3]!mGetRate(CA$1,$B84,EOMONTH($B84,0)+1,"FLAT",M84,N84))</f>
        <v>22.770978888888887</v>
      </c>
      <c r="CB84" s="165">
        <f>[3]!mGetRate(CB$1,$B84,EOMONTH($B84,0)+1,"FLAT",Q84,R84)</f>
        <v>24.240093999999999</v>
      </c>
      <c r="CC84" s="165">
        <f>IF(ValuationDate&gt;$D84,"",[3]!mGetRate(CC$1,$B84,EOMONTH($B84,0)+1,"FLAT",K84,L84))</f>
        <v>21.892110444444445</v>
      </c>
      <c r="CD84" s="165">
        <f>[3]!mGetRate(CD$1,$B84,EOMONTH($B84,0)+1,"FLAT",AE84,AF84)</f>
        <v>20.27272</v>
      </c>
      <c r="CE84" s="165">
        <f>[3]!mGetRate(CE$1,$B84,EOMONTH($B84,0)+1,"FLAT",AA84,AB84)</f>
        <v>27.447870444444444</v>
      </c>
      <c r="CF84" s="165">
        <f>[3]!mGetRate(CF$1,$B84,EOMONTH($B84,0)+1,"FLAT",O84,P84)</f>
        <v>25.591313333333332</v>
      </c>
      <c r="CG84" s="200"/>
      <c r="CH84" s="295"/>
      <c r="CI84" s="295"/>
      <c r="CJ84" s="295"/>
      <c r="CK84" s="295"/>
      <c r="CL84" s="295"/>
      <c r="CM84" s="295"/>
      <c r="CN84" s="177"/>
      <c r="CO84" s="171">
        <f t="shared" si="25"/>
        <v>2025</v>
      </c>
      <c r="CP84" s="173">
        <f t="shared" si="173"/>
        <v>45748</v>
      </c>
      <c r="CQ84" s="272">
        <f t="shared" si="157"/>
        <v>3.0327919084032713</v>
      </c>
      <c r="CR84" s="272">
        <f t="shared" si="158"/>
        <v>2.8853149646214025</v>
      </c>
      <c r="CS84" s="272">
        <f t="shared" si="95"/>
        <v>2.9538150104132161</v>
      </c>
      <c r="CT84" s="272">
        <f t="shared" si="95"/>
        <v>2.9176422613699171</v>
      </c>
      <c r="CU84" s="272">
        <f t="shared" si="95"/>
        <v>2.9538150104132161</v>
      </c>
      <c r="CV84" s="272">
        <f t="shared" si="159"/>
        <v>2.9500995733039397</v>
      </c>
      <c r="CW84" s="272">
        <f t="shared" si="160"/>
        <v>2.9472313143660926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22.602399999999999</v>
      </c>
      <c r="F85" s="329">
        <v>20.76887</v>
      </c>
      <c r="G85" s="327">
        <v>25.194939999999999</v>
      </c>
      <c r="H85" s="328">
        <v>30.654869999999999</v>
      </c>
      <c r="I85" s="325">
        <v>15.192259999999999</v>
      </c>
      <c r="J85" s="329">
        <v>12.789540000000001</v>
      </c>
      <c r="K85" s="327">
        <v>18.660229999999999</v>
      </c>
      <c r="L85" s="328">
        <v>24.593309999999999</v>
      </c>
      <c r="M85" s="325">
        <v>19.359670000000001</v>
      </c>
      <c r="N85" s="329">
        <v>25.590440000000001</v>
      </c>
      <c r="O85" s="337">
        <f>G85+Sheet1!D79</f>
        <v>23.194939999999999</v>
      </c>
      <c r="P85" s="338">
        <f>H85+Sheet1!E79</f>
        <v>29.154869999999999</v>
      </c>
      <c r="Q85" s="325">
        <v>29.849550000000001</v>
      </c>
      <c r="R85" s="329">
        <v>27.881049999999998</v>
      </c>
      <c r="S85" s="4">
        <v>19.180109999999999</v>
      </c>
      <c r="T85" s="5">
        <v>23.425619999999999</v>
      </c>
      <c r="U85" s="2">
        <v>19.930109999999999</v>
      </c>
      <c r="V85" s="3">
        <v>26.425619999999999</v>
      </c>
      <c r="W85" s="4">
        <v>12.18088</v>
      </c>
      <c r="X85" s="5">
        <v>11.27877</v>
      </c>
      <c r="Y85" s="2">
        <v>20.680109999999999</v>
      </c>
      <c r="Z85" s="3">
        <v>27.675619999999999</v>
      </c>
      <c r="AA85" s="327">
        <v>29.72664</v>
      </c>
      <c r="AB85" s="328">
        <v>30.51915</v>
      </c>
      <c r="AC85" s="2">
        <v>20.680109999999999</v>
      </c>
      <c r="AD85" s="73">
        <v>26.425619999999999</v>
      </c>
      <c r="AE85" s="337">
        <f>I85+Sheet1!B79</f>
        <v>19.389110000000002</v>
      </c>
      <c r="AF85" s="341">
        <f>J85+Sheet1!C79</f>
        <v>19.369639999999997</v>
      </c>
      <c r="AG85" s="330">
        <v>3.3061392822469742</v>
      </c>
      <c r="AH85" s="331">
        <v>3.1175762053127363</v>
      </c>
      <c r="AI85" s="330">
        <v>2.9415840001741138</v>
      </c>
      <c r="AJ85" s="331">
        <v>2.9290131283784984</v>
      </c>
      <c r="AK85" s="339">
        <v>2.9140130611454236</v>
      </c>
      <c r="AL85" s="340">
        <v>3.0332135954242614</v>
      </c>
      <c r="AM85" s="339">
        <v>2.7415122879650573</v>
      </c>
      <c r="AN85" s="331">
        <v>2.9792966155609619</v>
      </c>
      <c r="AO85" s="332">
        <v>2.9541548719697301</v>
      </c>
      <c r="AP85" s="333">
        <v>2.8033044104223395</v>
      </c>
      <c r="AQ85" s="332">
        <v>2.564457846305638</v>
      </c>
      <c r="AR85" s="340">
        <v>3.1671141955915134</v>
      </c>
      <c r="AS85" s="339">
        <v>2.9918134098609737</v>
      </c>
      <c r="AT85" s="340">
        <v>3.217114419701764</v>
      </c>
      <c r="AU85" s="339">
        <v>3.0071134784387104</v>
      </c>
      <c r="AV85" s="340">
        <v>2.9958134277897934</v>
      </c>
      <c r="AW85" s="339">
        <v>2.9554132467087109</v>
      </c>
      <c r="AX85" s="340">
        <v>2.9917134094127533</v>
      </c>
      <c r="AY85" s="339">
        <v>2.9390131732005491</v>
      </c>
      <c r="AZ85" s="340">
        <v>2.9692133085631403</v>
      </c>
      <c r="BA85" s="332">
        <v>2.7404500514442605</v>
      </c>
      <c r="BB85" s="333">
        <v>3.9723954874146159</v>
      </c>
      <c r="BC85" s="15"/>
      <c r="BD85" s="151"/>
      <c r="BE85" s="151"/>
      <c r="BF85" s="151"/>
      <c r="BG85" s="151"/>
      <c r="BH85" s="151"/>
      <c r="BI85" s="151"/>
      <c r="BJ85" s="266">
        <f t="shared" si="161"/>
        <v>3.0121150421483178</v>
      </c>
      <c r="BK85" s="266">
        <f t="shared" si="162"/>
        <v>2.8587961463790421</v>
      </c>
      <c r="BL85" s="266">
        <f t="shared" si="163"/>
        <v>3.1262796502165919</v>
      </c>
      <c r="BM85" s="266">
        <f t="shared" si="164"/>
        <v>2.9671499946685111</v>
      </c>
      <c r="BN85" s="266">
        <f t="shared" si="165"/>
        <v>2.9910852083531161</v>
      </c>
      <c r="BO85" s="266"/>
      <c r="BP85" s="266">
        <f t="shared" si="166"/>
        <v>2.9736679908531869</v>
      </c>
      <c r="BQ85" s="292">
        <f t="shared" si="167"/>
        <v>3.0121150421483178</v>
      </c>
      <c r="BR85" s="292">
        <f t="shared" si="168"/>
        <v>3.0806344126001033</v>
      </c>
      <c r="BS85" s="292">
        <f t="shared" si="169"/>
        <v>2.9584595682301771</v>
      </c>
      <c r="BT85" s="292">
        <f t="shared" si="170"/>
        <v>2.7760935541152838</v>
      </c>
      <c r="BU85" s="292">
        <f t="shared" si="171"/>
        <v>2.9222324942944824</v>
      </c>
      <c r="BV85" s="292">
        <f t="shared" si="172"/>
        <v>2.9743131283784985</v>
      </c>
      <c r="BW85" s="169"/>
      <c r="BX85" s="148">
        <f>[3]!mGetRate(BX$1,$B85,EOMONTH($B85,0)+1,"FLAT",E85,F85)</f>
        <v>21.794069569892475</v>
      </c>
      <c r="BY85" s="165">
        <f>[3]!mGetRate(BY$1,$B85,EOMONTH($B85,0)+1,"FLAT",G85,H85)</f>
        <v>27.602005913978495</v>
      </c>
      <c r="BZ85" s="165">
        <f>[3]!mGetRate(BZ$1,$B85,EOMONTH($B85,0)+1,"FLAT",I85,J85)</f>
        <v>14.13299634408602</v>
      </c>
      <c r="CA85" s="165">
        <f>IF(ValuationDate&gt;$D85,"",[3]!mGetRate(CA$1,$B85,EOMONTH($B85,0)+1,"FLAT",M85,N85))</f>
        <v>22.106568602150542</v>
      </c>
      <c r="CB85" s="165">
        <f>[3]!mGetRate(CB$1,$B85,EOMONTH($B85,0)+1,"FLAT",Q85,R85)</f>
        <v>28.981716666666667</v>
      </c>
      <c r="CC85" s="165">
        <f>IF(ValuationDate&gt;$D85,"",[3]!mGetRate(CC$1,$B85,EOMONTH($B85,0)+1,"FLAT",K85,L85))</f>
        <v>21.275888924731181</v>
      </c>
      <c r="CD85" s="165">
        <f>[3]!mGetRate(CD$1,$B85,EOMONTH($B85,0)+1,"FLAT",AE85,AF85)</f>
        <v>19.380526451612901</v>
      </c>
      <c r="CE85" s="165">
        <f>[3]!mGetRate(CE$1,$B85,EOMONTH($B85,0)+1,"FLAT",AA85,AB85)</f>
        <v>30.076026129032254</v>
      </c>
      <c r="CF85" s="165">
        <f>[3]!mGetRate(CF$1,$B85,EOMONTH($B85,0)+1,"FLAT",O85,P85)</f>
        <v>25.822436021505375</v>
      </c>
      <c r="CG85" s="200"/>
      <c r="CH85" s="295"/>
      <c r="CI85" s="295"/>
      <c r="CJ85" s="295"/>
      <c r="CK85" s="295"/>
      <c r="CL85" s="295"/>
      <c r="CM85" s="295"/>
      <c r="CN85" s="177"/>
      <c r="CO85" s="171">
        <f t="shared" si="25"/>
        <v>2025</v>
      </c>
      <c r="CP85" s="173">
        <f t="shared" si="173"/>
        <v>45778</v>
      </c>
      <c r="CQ85" s="272">
        <f t="shared" si="157"/>
        <v>3.0327919084032713</v>
      </c>
      <c r="CR85" s="272">
        <f t="shared" si="158"/>
        <v>2.7760935541152838</v>
      </c>
      <c r="CS85" s="272">
        <f t="shared" si="95"/>
        <v>2.9685984712008757</v>
      </c>
      <c r="CT85" s="272">
        <f t="shared" si="95"/>
        <v>2.932252807975392</v>
      </c>
      <c r="CU85" s="272">
        <f t="shared" si="95"/>
        <v>2.9685984712008757</v>
      </c>
      <c r="CV85" s="272">
        <f t="shared" si="159"/>
        <v>2.8388981229204719</v>
      </c>
      <c r="CW85" s="272">
        <f t="shared" si="160"/>
        <v>2.9598577424452577</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31.709350000000001</v>
      </c>
      <c r="F86" s="329">
        <v>26.528369999999999</v>
      </c>
      <c r="G86" s="327">
        <v>35.395209999999999</v>
      </c>
      <c r="H86" s="328">
        <v>35.28792</v>
      </c>
      <c r="I86" s="325">
        <v>23.820049999999998</v>
      </c>
      <c r="J86" s="329">
        <v>18.35247</v>
      </c>
      <c r="K86" s="327">
        <v>28.343920000000001</v>
      </c>
      <c r="L86" s="328">
        <v>31.495460000000001</v>
      </c>
      <c r="M86" s="325">
        <v>29.22268</v>
      </c>
      <c r="N86" s="329">
        <v>32.599400000000003</v>
      </c>
      <c r="O86" s="337">
        <f>G86+Sheet1!D80</f>
        <v>34.395209999999999</v>
      </c>
      <c r="P86" s="338">
        <f>H86+Sheet1!E80</f>
        <v>32.78792</v>
      </c>
      <c r="Q86" s="325">
        <v>39.60962</v>
      </c>
      <c r="R86" s="329">
        <v>32.166020000000003</v>
      </c>
      <c r="S86" s="4">
        <v>31.778469999999999</v>
      </c>
      <c r="T86" s="5">
        <v>32.502659999999999</v>
      </c>
      <c r="U86" s="2">
        <v>32.778469999999999</v>
      </c>
      <c r="V86" s="3">
        <v>29.502659999999999</v>
      </c>
      <c r="W86" s="4">
        <v>21.287700000000001</v>
      </c>
      <c r="X86" s="5">
        <v>16.648679999999999</v>
      </c>
      <c r="Y86" s="2">
        <v>34.778469999999999</v>
      </c>
      <c r="Z86" s="3">
        <v>31.502659999999999</v>
      </c>
      <c r="AA86" s="327">
        <v>38.873150000000003</v>
      </c>
      <c r="AB86" s="328">
        <v>33.49436</v>
      </c>
      <c r="AC86" s="2">
        <v>31.278469999999999</v>
      </c>
      <c r="AD86" s="73">
        <v>29.002659999999999</v>
      </c>
      <c r="AE86" s="337">
        <f>I86+Sheet1!B80</f>
        <v>28.958749999999998</v>
      </c>
      <c r="AF86" s="341">
        <f>J86+Sheet1!C80</f>
        <v>26.020620000000001</v>
      </c>
      <c r="AG86" s="330">
        <v>3.331281025838206</v>
      </c>
      <c r="AH86" s="331">
        <v>3.2181431796776634</v>
      </c>
      <c r="AI86" s="330">
        <v>2.9918674873565774</v>
      </c>
      <c r="AJ86" s="331">
        <v>3.0044383591521937</v>
      </c>
      <c r="AK86" s="339">
        <v>2.9894381676373212</v>
      </c>
      <c r="AL86" s="340">
        <v>3.1092396972027698</v>
      </c>
      <c r="AM86" s="339">
        <v>2.8819367951140684</v>
      </c>
      <c r="AN86" s="331">
        <v>3.0295801027434255</v>
      </c>
      <c r="AO86" s="332">
        <v>3.0170092309478092</v>
      </c>
      <c r="AP86" s="333">
        <v>2.8661587694004185</v>
      </c>
      <c r="AQ86" s="332">
        <v>2.6398830770793333</v>
      </c>
      <c r="AR86" s="340">
        <v>3.2437414144527925</v>
      </c>
      <c r="AS86" s="339">
        <v>3.0678391686217217</v>
      </c>
      <c r="AT86" s="340">
        <v>3.2937420528357011</v>
      </c>
      <c r="AU86" s="339">
        <v>3.083439367797189</v>
      </c>
      <c r="AV86" s="340">
        <v>3.0716392171388227</v>
      </c>
      <c r="AW86" s="339">
        <v>3.021238573648851</v>
      </c>
      <c r="AX86" s="340">
        <v>3.0676391660681896</v>
      </c>
      <c r="AY86" s="339">
        <v>3.0144384868287757</v>
      </c>
      <c r="AZ86" s="340">
        <v>3.0320387115395593</v>
      </c>
      <c r="BA86" s="332">
        <v>2.8158752822179558</v>
      </c>
      <c r="BB86" s="333">
        <v>3.9975372310058477</v>
      </c>
      <c r="BC86" s="15"/>
      <c r="BD86" s="151"/>
      <c r="BE86" s="151"/>
      <c r="BF86" s="151"/>
      <c r="BG86" s="151"/>
      <c r="BH86" s="151"/>
      <c r="BI86" s="151"/>
      <c r="BJ86" s="266">
        <f t="shared" si="161"/>
        <v>3.0759979153855159</v>
      </c>
      <c r="BK86" s="266">
        <f t="shared" si="162"/>
        <v>2.9226790196162398</v>
      </c>
      <c r="BL86" s="266">
        <f t="shared" si="163"/>
        <v>3.192583673361626</v>
      </c>
      <c r="BM86" s="266">
        <f t="shared" si="164"/>
        <v>3.0334540178135443</v>
      </c>
      <c r="BN86" s="266">
        <f t="shared" si="165"/>
        <v>3.0561786565442315</v>
      </c>
      <c r="BO86" s="266"/>
      <c r="BP86" s="266">
        <f t="shared" si="166"/>
        <v>3.0501409004888917</v>
      </c>
      <c r="BQ86" s="292">
        <f t="shared" si="167"/>
        <v>3.0759979153855159</v>
      </c>
      <c r="BR86" s="292">
        <f t="shared" si="168"/>
        <v>3.1324409113781644</v>
      </c>
      <c r="BS86" s="292">
        <f t="shared" si="169"/>
        <v>3.0349323518577727</v>
      </c>
      <c r="BT86" s="292">
        <f t="shared" si="170"/>
        <v>2.9170395614915874</v>
      </c>
      <c r="BU86" s="292">
        <f t="shared" si="171"/>
        <v>2.997810816940965</v>
      </c>
      <c r="BV86" s="292">
        <f t="shared" si="172"/>
        <v>3.0497383591521938</v>
      </c>
      <c r="BW86" s="169"/>
      <c r="BX86" s="148">
        <f>[3]!mGetRate(BX$1,$B86,EOMONTH($B86,0)+1,"FLAT",E86,F86)</f>
        <v>29.406692222222226</v>
      </c>
      <c r="BY86" s="165">
        <f>[3]!mGetRate(BY$1,$B86,EOMONTH($B86,0)+1,"FLAT",G86,H86)</f>
        <v>35.347525555555549</v>
      </c>
      <c r="BZ86" s="165">
        <f>[3]!mGetRate(BZ$1,$B86,EOMONTH($B86,0)+1,"FLAT",I86,J86)</f>
        <v>21.390014444444443</v>
      </c>
      <c r="CA86" s="165">
        <f>IF(ValuationDate&gt;$D86,"",[3]!mGetRate(CA$1,$B86,EOMONTH($B86,0)+1,"FLAT",M86,N86))</f>
        <v>30.723444444444443</v>
      </c>
      <c r="CB86" s="165">
        <f>[3]!mGetRate(CB$1,$B86,EOMONTH($B86,0)+1,"FLAT",Q86,R86)</f>
        <v>36.301353333333331</v>
      </c>
      <c r="CC86" s="165">
        <f>IF(ValuationDate&gt;$D86,"",[3]!mGetRate(CC$1,$B86,EOMONTH($B86,0)+1,"FLAT",K86,L86))</f>
        <v>29.744604444444448</v>
      </c>
      <c r="CD86" s="165">
        <f>[3]!mGetRate(CD$1,$B86,EOMONTH($B86,0)+1,"FLAT",AE86,AF86)</f>
        <v>27.652914444444445</v>
      </c>
      <c r="CE86" s="165">
        <f>[3]!mGetRate(CE$1,$B86,EOMONTH($B86,0)+1,"FLAT",AA86,AB86)</f>
        <v>36.482576666666667</v>
      </c>
      <c r="CF86" s="165">
        <f>[3]!mGetRate(CF$1,$B86,EOMONTH($B86,0)+1,"FLAT",O86,P86)</f>
        <v>33.680858888888885</v>
      </c>
      <c r="CG86" s="200"/>
      <c r="CH86" s="295"/>
      <c r="CI86" s="295"/>
      <c r="CJ86" s="295"/>
      <c r="CK86" s="295"/>
      <c r="CL86" s="295"/>
      <c r="CM86" s="295"/>
      <c r="CN86" s="177"/>
      <c r="CO86" s="171">
        <f t="shared" si="25"/>
        <v>2025</v>
      </c>
      <c r="CP86" s="173">
        <f t="shared" si="173"/>
        <v>45809</v>
      </c>
      <c r="CQ86" s="272">
        <f t="shared" si="157"/>
        <v>3.084296043589652</v>
      </c>
      <c r="CR86" s="272">
        <f t="shared" si="158"/>
        <v>2.9170395614915874</v>
      </c>
      <c r="CS86" s="272">
        <f t="shared" si="95"/>
        <v>3.0450712548284713</v>
      </c>
      <c r="CT86" s="272">
        <f t="shared" si="95"/>
        <v>3.007831130621875</v>
      </c>
      <c r="CU86" s="272">
        <f t="shared" si="95"/>
        <v>3.0450712548284713</v>
      </c>
      <c r="CV86" s="272">
        <f t="shared" si="159"/>
        <v>2.9823992952032254</v>
      </c>
      <c r="CW86" s="272">
        <f t="shared" si="160"/>
        <v>3.0356163109202425</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70.048550000000006</v>
      </c>
      <c r="F87" s="329">
        <v>34.267719999999997</v>
      </c>
      <c r="G87" s="327">
        <v>73.509029999999996</v>
      </c>
      <c r="H87" s="328">
        <v>43.520440000000001</v>
      </c>
      <c r="I87" s="325">
        <v>60.963360000000002</v>
      </c>
      <c r="J87" s="329">
        <v>25.817340000000002</v>
      </c>
      <c r="K87" s="327">
        <v>66.397040000000004</v>
      </c>
      <c r="L87" s="328">
        <v>38.701729999999998</v>
      </c>
      <c r="M87" s="325">
        <v>68.964709999999997</v>
      </c>
      <c r="N87" s="329">
        <v>39.815170000000002</v>
      </c>
      <c r="O87" s="337">
        <f>G87+Sheet1!D81</f>
        <v>78.009029999999996</v>
      </c>
      <c r="P87" s="338">
        <f>H87+Sheet1!E81</f>
        <v>44.520440000000001</v>
      </c>
      <c r="Q87" s="325">
        <v>76.212119999999999</v>
      </c>
      <c r="R87" s="329">
        <v>38.642719999999997</v>
      </c>
      <c r="S87" s="4">
        <v>80.502089999999995</v>
      </c>
      <c r="T87" s="5">
        <v>40.65549</v>
      </c>
      <c r="U87" s="2">
        <v>83.002089999999995</v>
      </c>
      <c r="V87" s="3">
        <v>40.65549</v>
      </c>
      <c r="W87" s="4">
        <v>66.229230000000001</v>
      </c>
      <c r="X87" s="5">
        <v>24.78435</v>
      </c>
      <c r="Y87" s="2">
        <v>81.502089999999995</v>
      </c>
      <c r="Z87" s="3">
        <v>40.65549</v>
      </c>
      <c r="AA87" s="327">
        <v>74.263019999999997</v>
      </c>
      <c r="AB87" s="328">
        <v>39.457839999999997</v>
      </c>
      <c r="AC87" s="2">
        <v>79.502089999999995</v>
      </c>
      <c r="AD87" s="73">
        <v>39.15549</v>
      </c>
      <c r="AE87" s="337">
        <f>I87+Sheet1!B81</f>
        <v>64.982259999999997</v>
      </c>
      <c r="AF87" s="341">
        <f>J87+Sheet1!C81</f>
        <v>33.317189999999997</v>
      </c>
      <c r="AG87" s="330">
        <v>3.4318480002031331</v>
      </c>
      <c r="AH87" s="331">
        <v>3.4444188719987494</v>
      </c>
      <c r="AI87" s="330">
        <v>3.1175762053127363</v>
      </c>
      <c r="AJ87" s="331">
        <v>3.1301470771083526</v>
      </c>
      <c r="AK87" s="339">
        <v>3.1151468515064145</v>
      </c>
      <c r="AL87" s="340">
        <v>3.2383487044503299</v>
      </c>
      <c r="AM87" s="339">
        <v>2.9276440314821928</v>
      </c>
      <c r="AN87" s="331">
        <v>3.1050053335171208</v>
      </c>
      <c r="AO87" s="332">
        <v>3.0421509745390409</v>
      </c>
      <c r="AP87" s="333">
        <v>2.8913005129916503</v>
      </c>
      <c r="AQ87" s="332">
        <v>2.6650248206705651</v>
      </c>
      <c r="AR87" s="340">
        <v>3.3766507845001956</v>
      </c>
      <c r="AS87" s="339">
        <v>3.1967480787809559</v>
      </c>
      <c r="AT87" s="340">
        <v>3.4266515365066552</v>
      </c>
      <c r="AU87" s="339">
        <v>3.2139483374711779</v>
      </c>
      <c r="AV87" s="340">
        <v>3.1995481208933176</v>
      </c>
      <c r="AW87" s="339">
        <v>3.0645460904758779</v>
      </c>
      <c r="AX87" s="340">
        <v>3.1965480757729301</v>
      </c>
      <c r="AY87" s="339">
        <v>3.1401472275096443</v>
      </c>
      <c r="AZ87" s="340">
        <v>3.0572459806829348</v>
      </c>
      <c r="BA87" s="332">
        <v>2.8410170258091867</v>
      </c>
      <c r="BB87" s="333">
        <v>4.1106750771663902</v>
      </c>
      <c r="BC87" s="15"/>
      <c r="BD87" s="151"/>
      <c r="BE87" s="151"/>
      <c r="BF87" s="151"/>
      <c r="BG87" s="151"/>
      <c r="BH87" s="151"/>
      <c r="BI87" s="151"/>
      <c r="BJ87" s="266">
        <f t="shared" si="161"/>
        <v>3.1015510646803954</v>
      </c>
      <c r="BK87" s="266">
        <f t="shared" si="162"/>
        <v>2.9482321689111193</v>
      </c>
      <c r="BL87" s="266">
        <f t="shared" si="163"/>
        <v>3.2191052826196396</v>
      </c>
      <c r="BM87" s="266">
        <f t="shared" si="164"/>
        <v>3.0599756270715579</v>
      </c>
      <c r="BN87" s="266">
        <f t="shared" si="165"/>
        <v>3.0822160358206778</v>
      </c>
      <c r="BO87" s="266"/>
      <c r="BP87" s="266">
        <f t="shared" si="166"/>
        <v>3.1775957498817324</v>
      </c>
      <c r="BQ87" s="292">
        <f t="shared" si="167"/>
        <v>3.1015510646803954</v>
      </c>
      <c r="BR87" s="292">
        <f t="shared" si="168"/>
        <v>3.2101506595452558</v>
      </c>
      <c r="BS87" s="292">
        <f t="shared" si="169"/>
        <v>3.1623871666900683</v>
      </c>
      <c r="BT87" s="292">
        <f t="shared" si="170"/>
        <v>2.962916542690146</v>
      </c>
      <c r="BU87" s="292">
        <f t="shared" si="171"/>
        <v>3.1237748614192267</v>
      </c>
      <c r="BV87" s="292">
        <f t="shared" si="172"/>
        <v>3.1754470771083527</v>
      </c>
      <c r="BW87" s="169"/>
      <c r="BX87" s="148">
        <f>[3]!mGetRate(BX$1,$B87,EOMONTH($B87,0)+1,"FLAT",E87,F87)</f>
        <v>54.274205591397852</v>
      </c>
      <c r="BY87" s="165">
        <f>[3]!mGetRate(BY$1,$B87,EOMONTH($B87,0)+1,"FLAT",G87,H87)</f>
        <v>60.288253763440864</v>
      </c>
      <c r="BZ87" s="165">
        <f>[3]!mGetRate(BZ$1,$B87,EOMONTH($B87,0)+1,"FLAT",I87,J87)</f>
        <v>45.468878064516133</v>
      </c>
      <c r="CA87" s="165">
        <f>IF(ValuationDate&gt;$D87,"",[3]!mGetRate(CA$1,$B87,EOMONTH($B87,0)+1,"FLAT",M87,N87))</f>
        <v>56.113837526881724</v>
      </c>
      <c r="CB87" s="165">
        <f>[3]!mGetRate(CB$1,$B87,EOMONTH($B87,0)+1,"FLAT",Q87,R87)</f>
        <v>59.649266236559136</v>
      </c>
      <c r="CC87" s="165">
        <f>IF(ValuationDate&gt;$D87,"",[3]!mGetRate(CC$1,$B87,EOMONTH($B87,0)+1,"FLAT",K87,L87))</f>
        <v>54.187279677419355</v>
      </c>
      <c r="CD87" s="165">
        <f>[3]!mGetRate(CD$1,$B87,EOMONTH($B87,0)+1,"FLAT",AE87,AF87)</f>
        <v>51.022390430107528</v>
      </c>
      <c r="CE87" s="165">
        <f>[3]!mGetRate(CE$1,$B87,EOMONTH($B87,0)+1,"FLAT",AA87,AB87)</f>
        <v>58.918800860215057</v>
      </c>
      <c r="CF87" s="165">
        <f>[3]!mGetRate(CF$1,$B87,EOMONTH($B87,0)+1,"FLAT",O87,P87)</f>
        <v>63.245243010752688</v>
      </c>
      <c r="CG87" s="200"/>
      <c r="CH87" s="295"/>
      <c r="CI87" s="295"/>
      <c r="CJ87" s="295"/>
      <c r="CK87" s="295"/>
      <c r="CL87" s="295"/>
      <c r="CM87" s="295"/>
      <c r="CN87" s="177"/>
      <c r="CO87" s="171">
        <f t="shared" si="25"/>
        <v>2025</v>
      </c>
      <c r="CP87" s="173">
        <f t="shared" si="173"/>
        <v>45839</v>
      </c>
      <c r="CQ87" s="272">
        <f t="shared" si="157"/>
        <v>3.2130563815556039</v>
      </c>
      <c r="CR87" s="272">
        <f t="shared" si="158"/>
        <v>2.962916542690146</v>
      </c>
      <c r="CS87" s="272">
        <f t="shared" si="95"/>
        <v>3.1725260696607673</v>
      </c>
      <c r="CT87" s="272">
        <f t="shared" si="95"/>
        <v>3.1337951751001367</v>
      </c>
      <c r="CU87" s="272">
        <f t="shared" si="95"/>
        <v>3.1725260696607673</v>
      </c>
      <c r="CV87" s="272">
        <f t="shared" si="159"/>
        <v>3.0291079654616913</v>
      </c>
      <c r="CW87" s="272">
        <f t="shared" si="160"/>
        <v>3.1618805917118848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82.916049999999998</v>
      </c>
      <c r="F88" s="329">
        <v>39.736660000000001</v>
      </c>
      <c r="G88" s="327">
        <v>81.85754</v>
      </c>
      <c r="H88" s="328">
        <v>46.514510000000001</v>
      </c>
      <c r="I88" s="325">
        <v>73.547719999999998</v>
      </c>
      <c r="J88" s="329">
        <v>31.14866</v>
      </c>
      <c r="K88" s="327">
        <v>77.342370000000003</v>
      </c>
      <c r="L88" s="328">
        <v>43.114739999999998</v>
      </c>
      <c r="M88" s="325">
        <v>80.435299999999998</v>
      </c>
      <c r="N88" s="329">
        <v>44.608150000000002</v>
      </c>
      <c r="O88" s="337">
        <f>G88+Sheet1!D82</f>
        <v>85.85754</v>
      </c>
      <c r="P88" s="338">
        <f>H88+Sheet1!E82</f>
        <v>47.014510000000001</v>
      </c>
      <c r="Q88" s="325">
        <v>79.537649999999999</v>
      </c>
      <c r="R88" s="329">
        <v>41.730879999999999</v>
      </c>
      <c r="S88" s="4">
        <v>91.559520000000006</v>
      </c>
      <c r="T88" s="5">
        <v>44.05762</v>
      </c>
      <c r="U88" s="2">
        <v>93.559520000000006</v>
      </c>
      <c r="V88" s="3">
        <v>44.55762</v>
      </c>
      <c r="W88" s="4">
        <v>82.827699999999993</v>
      </c>
      <c r="X88" s="5">
        <v>32.006929999999997</v>
      </c>
      <c r="Y88" s="2">
        <v>91.559520000000006</v>
      </c>
      <c r="Z88" s="3">
        <v>45.05762</v>
      </c>
      <c r="AA88" s="327">
        <v>77.950159999999997</v>
      </c>
      <c r="AB88" s="328">
        <v>41.990540000000003</v>
      </c>
      <c r="AC88" s="2">
        <v>90.559520000000006</v>
      </c>
      <c r="AD88" s="73">
        <v>43.55762</v>
      </c>
      <c r="AE88" s="337">
        <f>I88+Sheet1!B82</f>
        <v>76.416669999999996</v>
      </c>
      <c r="AF88" s="341">
        <f>J88+Sheet1!C82</f>
        <v>37.772009999999995</v>
      </c>
      <c r="AG88" s="330">
        <v>3.4821314873855966</v>
      </c>
      <c r="AH88" s="331">
        <v>3.5324149745680602</v>
      </c>
      <c r="AI88" s="330">
        <v>3.1804305642908153</v>
      </c>
      <c r="AJ88" s="331">
        <v>3.1930014360864316</v>
      </c>
      <c r="AK88" s="339">
        <v>3.1780014293400183</v>
      </c>
      <c r="AL88" s="340">
        <v>3.3014014848405093</v>
      </c>
      <c r="AM88" s="339">
        <v>2.9880013438854549</v>
      </c>
      <c r="AN88" s="331">
        <v>3.1678596924951998</v>
      </c>
      <c r="AO88" s="332">
        <v>3.1050053335171208</v>
      </c>
      <c r="AP88" s="333">
        <v>2.916442256582882</v>
      </c>
      <c r="AQ88" s="332">
        <v>2.6901665642617969</v>
      </c>
      <c r="AR88" s="340">
        <v>3.4399015471323886</v>
      </c>
      <c r="AS88" s="339">
        <v>3.2597014660854811</v>
      </c>
      <c r="AT88" s="340">
        <v>3.4899015696204314</v>
      </c>
      <c r="AU88" s="339">
        <v>3.27710147391132</v>
      </c>
      <c r="AV88" s="340">
        <v>3.2625014673448116</v>
      </c>
      <c r="AW88" s="339">
        <v>3.0916013904806801</v>
      </c>
      <c r="AX88" s="340">
        <v>3.2595014659955286</v>
      </c>
      <c r="AY88" s="339">
        <v>3.2030014405840403</v>
      </c>
      <c r="AZ88" s="340">
        <v>3.1200014032538887</v>
      </c>
      <c r="BA88" s="332">
        <v>2.8913005129916503</v>
      </c>
      <c r="BB88" s="333">
        <v>4.1735294361444693</v>
      </c>
      <c r="BC88" s="15"/>
      <c r="BD88" s="151"/>
      <c r="BE88" s="151"/>
      <c r="BF88" s="151"/>
      <c r="BG88" s="151"/>
      <c r="BH88" s="151"/>
      <c r="BI88" s="151"/>
      <c r="BJ88" s="266">
        <f t="shared" si="161"/>
        <v>3.165433937917594</v>
      </c>
      <c r="BK88" s="266">
        <f t="shared" si="162"/>
        <v>2.9737853182059983</v>
      </c>
      <c r="BL88" s="266">
        <f t="shared" si="163"/>
        <v>3.2854093057646736</v>
      </c>
      <c r="BM88" s="266">
        <f t="shared" si="164"/>
        <v>3.0864972363295711</v>
      </c>
      <c r="BN88" s="266">
        <f t="shared" si="165"/>
        <v>3.1277814495544591</v>
      </c>
      <c r="BO88" s="266"/>
      <c r="BP88" s="266">
        <f t="shared" si="166"/>
        <v>3.2413231745781523</v>
      </c>
      <c r="BQ88" s="292">
        <f t="shared" si="167"/>
        <v>3.165433937917594</v>
      </c>
      <c r="BR88" s="292">
        <f t="shared" si="168"/>
        <v>3.2749087830178314</v>
      </c>
      <c r="BS88" s="292">
        <f t="shared" si="169"/>
        <v>3.2261148132819817</v>
      </c>
      <c r="BT88" s="292">
        <f t="shared" si="170"/>
        <v>3.02349800650954</v>
      </c>
      <c r="BU88" s="292">
        <f t="shared" si="171"/>
        <v>3.1867571200366127</v>
      </c>
      <c r="BV88" s="292">
        <f t="shared" si="172"/>
        <v>3.2383014360864317</v>
      </c>
      <c r="BW88" s="169"/>
      <c r="BX88" s="148">
        <f>[3]!mGetRate(BX$1,$B88,EOMONTH($B88,0)+1,"FLAT",E88,F88)</f>
        <v>63.879974838709678</v>
      </c>
      <c r="BY88" s="165">
        <f>[3]!mGetRate(BY$1,$B88,EOMONTH($B88,0)+1,"FLAT",G88,H88)</f>
        <v>66.276204193548395</v>
      </c>
      <c r="BZ88" s="165">
        <f>[3]!mGetRate(BZ$1,$B88,EOMONTH($B88,0)+1,"FLAT",I88,J88)</f>
        <v>54.855661290322573</v>
      </c>
      <c r="CA88" s="165">
        <f>IF(ValuationDate&gt;$D88,"",[3]!mGetRate(CA$1,$B88,EOMONTH($B88,0)+1,"FLAT",M88,N88))</f>
        <v>64.640534946236556</v>
      </c>
      <c r="CB88" s="165">
        <f>[3]!mGetRate(CB$1,$B88,EOMONTH($B88,0)+1,"FLAT",Q88,R88)</f>
        <v>62.870149247311829</v>
      </c>
      <c r="CC88" s="165">
        <f>IF(ValuationDate&gt;$D88,"",[3]!mGetRate(CC$1,$B88,EOMONTH($B88,0)+1,"FLAT",K88,L88))</f>
        <v>62.252769677419359</v>
      </c>
      <c r="CD88" s="165">
        <f>[3]!mGetRate(CD$1,$B88,EOMONTH($B88,0)+1,"FLAT",AE88,AF88)</f>
        <v>59.379776881720417</v>
      </c>
      <c r="CE88" s="165">
        <f>[3]!mGetRate(CE$1,$B88,EOMONTH($B88,0)+1,"FLAT",AA88,AB88)</f>
        <v>62.096994193548383</v>
      </c>
      <c r="CF88" s="165">
        <f>[3]!mGetRate(CF$1,$B88,EOMONTH($B88,0)+1,"FLAT",O88,P88)</f>
        <v>68.733193440860219</v>
      </c>
      <c r="CG88" s="200"/>
      <c r="CH88" s="295"/>
      <c r="CI88" s="295"/>
      <c r="CJ88" s="295"/>
      <c r="CK88" s="295"/>
      <c r="CL88" s="295"/>
      <c r="CM88" s="295"/>
      <c r="CN88" s="177"/>
      <c r="CO88" s="171">
        <f t="shared" si="25"/>
        <v>2025</v>
      </c>
      <c r="CP88" s="173">
        <f t="shared" si="173"/>
        <v>45870</v>
      </c>
      <c r="CQ88" s="272">
        <f t="shared" si="157"/>
        <v>3.2774365505385794</v>
      </c>
      <c r="CR88" s="272">
        <f t="shared" si="158"/>
        <v>3.02349800650954</v>
      </c>
      <c r="CS88" s="272">
        <f t="shared" si="95"/>
        <v>3.2362537162526803</v>
      </c>
      <c r="CT88" s="272">
        <f t="shared" si="95"/>
        <v>3.1967774337175228</v>
      </c>
      <c r="CU88" s="272">
        <f t="shared" si="95"/>
        <v>3.2362537162526803</v>
      </c>
      <c r="CV88" s="272">
        <f t="shared" si="159"/>
        <v>3.0907876911844494</v>
      </c>
      <c r="CW88" s="272">
        <f t="shared" si="160"/>
        <v>3.2250127321077056</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47.631450000000001</v>
      </c>
      <c r="F89" s="329">
        <v>37.758769999999998</v>
      </c>
      <c r="G89" s="327">
        <v>51.071950000000001</v>
      </c>
      <c r="H89" s="328">
        <v>41.224379999999996</v>
      </c>
      <c r="I89" s="325">
        <v>38.522919999999999</v>
      </c>
      <c r="J89" s="329">
        <v>28.976030000000002</v>
      </c>
      <c r="K89" s="327">
        <v>55.321849999999998</v>
      </c>
      <c r="L89" s="328">
        <v>46.80744</v>
      </c>
      <c r="M89" s="325">
        <v>54.697450000000003</v>
      </c>
      <c r="N89" s="329">
        <v>46.336930000000002</v>
      </c>
      <c r="O89" s="337">
        <f>G89+Sheet1!D83</f>
        <v>53.071950000000001</v>
      </c>
      <c r="P89" s="338">
        <f>H89+Sheet1!E83</f>
        <v>39.224379999999996</v>
      </c>
      <c r="Q89" s="325">
        <v>42.308779999999999</v>
      </c>
      <c r="R89" s="329">
        <v>32.506019999999999</v>
      </c>
      <c r="S89" s="4">
        <v>42.302509999999998</v>
      </c>
      <c r="T89" s="5">
        <v>34.408619999999999</v>
      </c>
      <c r="U89" s="2">
        <v>47.302509999999998</v>
      </c>
      <c r="V89" s="3">
        <v>35.408619999999999</v>
      </c>
      <c r="W89" s="4">
        <v>34.287559999999999</v>
      </c>
      <c r="X89" s="5">
        <v>25.923870000000001</v>
      </c>
      <c r="Y89" s="2">
        <v>46.802509999999998</v>
      </c>
      <c r="Z89" s="3">
        <v>37.408619999999999</v>
      </c>
      <c r="AA89" s="327">
        <v>42.761009999999999</v>
      </c>
      <c r="AB89" s="328">
        <v>35.021900000000002</v>
      </c>
      <c r="AC89" s="2">
        <v>45.302509999999998</v>
      </c>
      <c r="AD89" s="73">
        <v>33.908619999999999</v>
      </c>
      <c r="AE89" s="337">
        <f>I89+Sheet1!B83</f>
        <v>42.097369999999998</v>
      </c>
      <c r="AF89" s="341">
        <f>J89+Sheet1!C83</f>
        <v>35.202680000000001</v>
      </c>
      <c r="AG89" s="330">
        <v>3.3941353848162858</v>
      </c>
      <c r="AH89" s="331">
        <v>3.4569897437943649</v>
      </c>
      <c r="AI89" s="330">
        <v>3.1427179489039681</v>
      </c>
      <c r="AJ89" s="331">
        <v>3.1678596924951998</v>
      </c>
      <c r="AK89" s="339">
        <v>3.1528598833511525</v>
      </c>
      <c r="AL89" s="340">
        <v>3.2757583196047144</v>
      </c>
      <c r="AM89" s="339">
        <v>2.9803620781946063</v>
      </c>
      <c r="AN89" s="331">
        <v>3.1678596924951998</v>
      </c>
      <c r="AO89" s="332">
        <v>3.0295801027434255</v>
      </c>
      <c r="AP89" s="333">
        <v>2.7404500514442605</v>
      </c>
      <c r="AQ89" s="332">
        <v>2.5016034873275586</v>
      </c>
      <c r="AR89" s="340">
        <v>3.4137565637299518</v>
      </c>
      <c r="AS89" s="339">
        <v>3.2341588489118895</v>
      </c>
      <c r="AT89" s="340">
        <v>3.4637559275434433</v>
      </c>
      <c r="AU89" s="339">
        <v>3.2512586313361038</v>
      </c>
      <c r="AV89" s="340">
        <v>3.2370588120130717</v>
      </c>
      <c r="AW89" s="339">
        <v>2.9154629039646944</v>
      </c>
      <c r="AX89" s="340">
        <v>3.2339588514566358</v>
      </c>
      <c r="AY89" s="339">
        <v>3.1778595652578985</v>
      </c>
      <c r="AZ89" s="340">
        <v>3.0445612613311295</v>
      </c>
      <c r="BA89" s="332">
        <v>2.8158752822179558</v>
      </c>
      <c r="BB89" s="333">
        <v>4.1735294361444693</v>
      </c>
      <c r="BC89" s="15"/>
      <c r="BD89" s="151"/>
      <c r="BE89" s="151"/>
      <c r="BF89" s="151"/>
      <c r="BG89" s="151"/>
      <c r="BH89" s="151"/>
      <c r="BI89" s="151"/>
      <c r="BJ89" s="266">
        <f t="shared" si="161"/>
        <v>3.0887744900329559</v>
      </c>
      <c r="BK89" s="266">
        <f t="shared" si="162"/>
        <v>2.794913273141844</v>
      </c>
      <c r="BL89" s="266">
        <f t="shared" si="163"/>
        <v>3.2058444779906328</v>
      </c>
      <c r="BM89" s="266">
        <f t="shared" si="164"/>
        <v>2.9008459715234771</v>
      </c>
      <c r="BN89" s="266">
        <f t="shared" si="165"/>
        <v>2.9975945531722274</v>
      </c>
      <c r="BO89" s="266"/>
      <c r="BP89" s="266">
        <f t="shared" si="166"/>
        <v>3.2158322046995842</v>
      </c>
      <c r="BQ89" s="292">
        <f t="shared" si="167"/>
        <v>3.0887744900329559</v>
      </c>
      <c r="BR89" s="292">
        <f t="shared" si="168"/>
        <v>3.2749087830178314</v>
      </c>
      <c r="BS89" s="292">
        <f t="shared" si="169"/>
        <v>3.2006240437505351</v>
      </c>
      <c r="BT89" s="292">
        <f t="shared" si="170"/>
        <v>3.0158303705656992</v>
      </c>
      <c r="BU89" s="292">
        <f t="shared" si="171"/>
        <v>3.161564502313468</v>
      </c>
      <c r="BV89" s="292">
        <f t="shared" si="172"/>
        <v>3.2131596924951999</v>
      </c>
      <c r="BW89" s="169"/>
      <c r="BX89" s="148">
        <f>[3]!mGetRate(BX$1,$B89,EOMONTH($B89,0)+1,"FLAT",E89,F89)</f>
        <v>43.243592222222219</v>
      </c>
      <c r="BY89" s="165">
        <f>[3]!mGetRate(BY$1,$B89,EOMONTH($B89,0)+1,"FLAT",G89,H89)</f>
        <v>46.695252222222223</v>
      </c>
      <c r="BZ89" s="165">
        <f>[3]!mGetRate(BZ$1,$B89,EOMONTH($B89,0)+1,"FLAT",I89,J89)</f>
        <v>34.279857777777778</v>
      </c>
      <c r="CA89" s="165">
        <f>IF(ValuationDate&gt;$D89,"",[3]!mGetRate(CA$1,$B89,EOMONTH($B89,0)+1,"FLAT",M89,N89))</f>
        <v>50.981663333333344</v>
      </c>
      <c r="CB89" s="165">
        <f>[3]!mGetRate(CB$1,$B89,EOMONTH($B89,0)+1,"FLAT",Q89,R89)</f>
        <v>37.951997777777777</v>
      </c>
      <c r="CC89" s="165">
        <f>IF(ValuationDate&gt;$D89,"",[3]!mGetRate(CC$1,$B89,EOMONTH($B89,0)+1,"FLAT",K89,L89))</f>
        <v>51.537667777777777</v>
      </c>
      <c r="CD89" s="165">
        <f>[3]!mGetRate(CD$1,$B89,EOMONTH($B89,0)+1,"FLAT",AE89,AF89)</f>
        <v>39.033063333333338</v>
      </c>
      <c r="CE89" s="165">
        <f>[3]!mGetRate(CE$1,$B89,EOMONTH($B89,0)+1,"FLAT",AA89,AB89)</f>
        <v>39.321405555555557</v>
      </c>
      <c r="CF89" s="165">
        <f>[3]!mGetRate(CF$1,$B89,EOMONTH($B89,0)+1,"FLAT",O89,P89)</f>
        <v>46.917474444444444</v>
      </c>
      <c r="CG89" s="200"/>
      <c r="CH89" s="295"/>
      <c r="CI89" s="295"/>
      <c r="CJ89" s="295"/>
      <c r="CK89" s="295"/>
      <c r="CL89" s="295"/>
      <c r="CM89" s="295"/>
      <c r="CN89" s="177"/>
      <c r="CO89" s="171">
        <f t="shared" si="25"/>
        <v>2025</v>
      </c>
      <c r="CP89" s="173">
        <f t="shared" si="173"/>
        <v>45901</v>
      </c>
      <c r="CQ89" s="272">
        <f t="shared" si="157"/>
        <v>3.2388084491487943</v>
      </c>
      <c r="CR89" s="272">
        <f t="shared" si="158"/>
        <v>3.0158303705656992</v>
      </c>
      <c r="CS89" s="272">
        <f t="shared" si="95"/>
        <v>3.2107629467212337</v>
      </c>
      <c r="CT89" s="272">
        <f t="shared" si="95"/>
        <v>3.1715848159943776</v>
      </c>
      <c r="CU89" s="272">
        <f t="shared" si="95"/>
        <v>3.2107629467212337</v>
      </c>
      <c r="CV89" s="272">
        <f t="shared" si="159"/>
        <v>3.0829810511308517</v>
      </c>
      <c r="CW89" s="272">
        <f t="shared" si="160"/>
        <v>3.1997598759493768</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50.217219999999998</v>
      </c>
      <c r="F90" s="329">
        <v>39.771369999999997</v>
      </c>
      <c r="G90" s="327">
        <v>40.823250000000002</v>
      </c>
      <c r="H90" s="328">
        <v>36.823</v>
      </c>
      <c r="I90" s="325">
        <v>41.050020000000004</v>
      </c>
      <c r="J90" s="329">
        <v>30.922219999999999</v>
      </c>
      <c r="K90" s="327">
        <v>52.097679999999997</v>
      </c>
      <c r="L90" s="328">
        <v>47.370660000000001</v>
      </c>
      <c r="M90" s="325">
        <v>52.300260000000002</v>
      </c>
      <c r="N90" s="329">
        <v>47.084780000000002</v>
      </c>
      <c r="O90" s="337">
        <f>G90+Sheet1!D84</f>
        <v>39.073250000000002</v>
      </c>
      <c r="P90" s="338">
        <f>H90+Sheet1!E84</f>
        <v>34.823</v>
      </c>
      <c r="Q90" s="325">
        <v>33.874549999999999</v>
      </c>
      <c r="R90" s="329">
        <v>29.457699999999999</v>
      </c>
      <c r="S90" s="4">
        <v>35.057209999999998</v>
      </c>
      <c r="T90" s="5">
        <v>29.296890000000001</v>
      </c>
      <c r="U90" s="2">
        <v>35.557209999999998</v>
      </c>
      <c r="V90" s="3">
        <v>31.046890000000001</v>
      </c>
      <c r="W90" s="4">
        <v>37.5473</v>
      </c>
      <c r="X90" s="5">
        <v>29.17717</v>
      </c>
      <c r="Y90" s="2">
        <v>38.057209999999998</v>
      </c>
      <c r="Z90" s="3">
        <v>32.796889999999998</v>
      </c>
      <c r="AA90" s="327">
        <v>34.909350000000003</v>
      </c>
      <c r="AB90" s="328">
        <v>32.44491</v>
      </c>
      <c r="AC90" s="2">
        <v>37.057209999999998</v>
      </c>
      <c r="AD90" s="73">
        <v>30.796890000000001</v>
      </c>
      <c r="AE90" s="337">
        <f>I90+Sheet1!B84</f>
        <v>46.262920000000001</v>
      </c>
      <c r="AF90" s="341">
        <f>J90+Sheet1!C84</f>
        <v>34.51032</v>
      </c>
      <c r="AG90" s="330">
        <v>3.3941353848162858</v>
      </c>
      <c r="AH90" s="331">
        <v>3.3689936412250541</v>
      </c>
      <c r="AI90" s="330">
        <v>3.1175762053127363</v>
      </c>
      <c r="AJ90" s="331">
        <v>3.1427179489039681</v>
      </c>
      <c r="AK90" s="339">
        <v>3.1277178632344609</v>
      </c>
      <c r="AL90" s="340">
        <v>3.2494185582997277</v>
      </c>
      <c r="AM90" s="339">
        <v>3.0327173206609173</v>
      </c>
      <c r="AN90" s="331">
        <v>3.1804305642908153</v>
      </c>
      <c r="AO90" s="332">
        <v>3.0672927181302727</v>
      </c>
      <c r="AP90" s="333">
        <v>2.7404500514442605</v>
      </c>
      <c r="AQ90" s="332">
        <v>2.5016034873275586</v>
      </c>
      <c r="AR90" s="340">
        <v>3.3859193378922403</v>
      </c>
      <c r="AS90" s="339">
        <v>3.2078183207096287</v>
      </c>
      <c r="AT90" s="340">
        <v>3.4359196234572642</v>
      </c>
      <c r="AU90" s="339">
        <v>3.2243184149460853</v>
      </c>
      <c r="AV90" s="340">
        <v>3.2111183395569203</v>
      </c>
      <c r="AW90" s="339">
        <v>2.9125166341626016</v>
      </c>
      <c r="AX90" s="340">
        <v>3.2076183195673682</v>
      </c>
      <c r="AY90" s="339">
        <v>3.1527180060169728</v>
      </c>
      <c r="AZ90" s="340">
        <v>3.0823176039414202</v>
      </c>
      <c r="BA90" s="332">
        <v>2.853587897604803</v>
      </c>
      <c r="BB90" s="333">
        <v>4.1735294361444693</v>
      </c>
      <c r="BC90" s="15"/>
      <c r="BD90" s="151"/>
      <c r="BE90" s="151"/>
      <c r="BF90" s="151"/>
      <c r="BG90" s="151"/>
      <c r="BH90" s="151"/>
      <c r="BI90" s="151"/>
      <c r="BJ90" s="266">
        <f t="shared" si="161"/>
        <v>3.1271042139752745</v>
      </c>
      <c r="BK90" s="266">
        <f t="shared" si="162"/>
        <v>2.794913273141844</v>
      </c>
      <c r="BL90" s="266">
        <f t="shared" si="163"/>
        <v>3.2456268918776527</v>
      </c>
      <c r="BM90" s="266">
        <f t="shared" si="164"/>
        <v>2.9008459715234771</v>
      </c>
      <c r="BN90" s="266">
        <f t="shared" si="165"/>
        <v>3.017122587629562</v>
      </c>
      <c r="BO90" s="266"/>
      <c r="BP90" s="266">
        <f t="shared" si="166"/>
        <v>3.1903412348210161</v>
      </c>
      <c r="BQ90" s="292">
        <f t="shared" si="167"/>
        <v>3.1271042139752745</v>
      </c>
      <c r="BR90" s="292">
        <f t="shared" si="168"/>
        <v>3.2878604077123463</v>
      </c>
      <c r="BS90" s="292">
        <f t="shared" si="169"/>
        <v>3.1751327935054863</v>
      </c>
      <c r="BT90" s="292">
        <f t="shared" si="170"/>
        <v>3.0683800468342035</v>
      </c>
      <c r="BU90" s="292">
        <f t="shared" si="171"/>
        <v>3.1363714094993687</v>
      </c>
      <c r="BV90" s="292">
        <f t="shared" si="172"/>
        <v>3.1880179489039682</v>
      </c>
      <c r="BW90" s="169"/>
      <c r="BX90" s="148">
        <f>[3]!mGetRate(BX$1,$B90,EOMONTH($B90,0)+1,"FLAT",E90,F90)</f>
        <v>45.836702258064513</v>
      </c>
      <c r="BY90" s="165">
        <f>[3]!mGetRate(BY$1,$B90,EOMONTH($B90,0)+1,"FLAT",G90,H90)</f>
        <v>39.145725806451615</v>
      </c>
      <c r="BZ90" s="165">
        <f>[3]!mGetRate(BZ$1,$B90,EOMONTH($B90,0)+1,"FLAT",I90,J90)</f>
        <v>36.802878064516122</v>
      </c>
      <c r="CA90" s="165">
        <f>IF(ValuationDate&gt;$D90,"",[3]!mGetRate(CA$1,$B90,EOMONTH($B90,0)+1,"FLAT",M90,N90))</f>
        <v>50.113123225806454</v>
      </c>
      <c r="CB90" s="165">
        <f>[3]!mGetRate(CB$1,$B90,EOMONTH($B90,0)+1,"FLAT",Q90,R90)</f>
        <v>32.022322580645159</v>
      </c>
      <c r="CC90" s="165">
        <f>IF(ValuationDate&gt;$D90,"",[3]!mGetRate(CC$1,$B90,EOMONTH($B90,0)+1,"FLAT",K90,L90))</f>
        <v>50.115381290322574</v>
      </c>
      <c r="CD90" s="165">
        <f>[3]!mGetRate(CD$1,$B90,EOMONTH($B90,0)+1,"FLAT",AE90,AF90)</f>
        <v>41.334410322580645</v>
      </c>
      <c r="CE90" s="165">
        <f>[3]!mGetRate(CE$1,$B90,EOMONTH($B90,0)+1,"FLAT",AA90,AB90)</f>
        <v>33.875875161290324</v>
      </c>
      <c r="CF90" s="165">
        <f>[3]!mGetRate(CF$1,$B90,EOMONTH($B90,0)+1,"FLAT",O90,P90)</f>
        <v>37.290887096774192</v>
      </c>
      <c r="CG90" s="200"/>
      <c r="CH90" s="295"/>
      <c r="CI90" s="295"/>
      <c r="CJ90" s="295"/>
      <c r="CK90" s="295"/>
      <c r="CL90" s="295"/>
      <c r="CM90" s="295"/>
      <c r="CN90" s="177"/>
      <c r="CO90" s="171">
        <f t="shared" si="25"/>
        <v>2025</v>
      </c>
      <c r="CP90" s="173">
        <f t="shared" si="173"/>
        <v>45931</v>
      </c>
      <c r="CQ90" s="272">
        <f t="shared" si="157"/>
        <v>3.2130563815556039</v>
      </c>
      <c r="CR90" s="272">
        <f t="shared" si="158"/>
        <v>3.0683800468342035</v>
      </c>
      <c r="CS90" s="272">
        <f t="shared" si="95"/>
        <v>3.1852716964761849</v>
      </c>
      <c r="CT90" s="272">
        <f t="shared" si="95"/>
        <v>3.1463917231802787</v>
      </c>
      <c r="CU90" s="272">
        <f t="shared" si="95"/>
        <v>3.1852716964761849</v>
      </c>
      <c r="CV90" s="272">
        <f t="shared" si="159"/>
        <v>3.1364833836054173</v>
      </c>
      <c r="CW90" s="272">
        <f t="shared" si="160"/>
        <v>3.1745070197910485</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51.953420000000001</v>
      </c>
      <c r="F91" s="329">
        <v>43.0304</v>
      </c>
      <c r="G91" s="327">
        <v>41.785049999999998</v>
      </c>
      <c r="H91" s="328">
        <v>38.647289999999998</v>
      </c>
      <c r="I91" s="325">
        <v>42.723260000000003</v>
      </c>
      <c r="J91" s="329">
        <v>34.099550000000001</v>
      </c>
      <c r="K91" s="327">
        <v>54.448659999999997</v>
      </c>
      <c r="L91" s="328">
        <v>50.224269999999997</v>
      </c>
      <c r="M91" s="325">
        <v>54.015079999999998</v>
      </c>
      <c r="N91" s="329">
        <v>50.268070000000002</v>
      </c>
      <c r="O91" s="337">
        <f>G91+Sheet1!D85</f>
        <v>39.785049999999998</v>
      </c>
      <c r="P91" s="338">
        <f>H91+Sheet1!E85</f>
        <v>36.647289999999998</v>
      </c>
      <c r="Q91" s="325">
        <v>34.297690000000003</v>
      </c>
      <c r="R91" s="329">
        <v>31.623200000000001</v>
      </c>
      <c r="S91" s="4">
        <v>35.735010000000003</v>
      </c>
      <c r="T91" s="5">
        <v>30.321529999999999</v>
      </c>
      <c r="U91" s="2">
        <v>36.485010000000003</v>
      </c>
      <c r="V91" s="3">
        <v>33.071530000000003</v>
      </c>
      <c r="W91" s="4">
        <v>38.199800000000003</v>
      </c>
      <c r="X91" s="5">
        <v>31.769559999999998</v>
      </c>
      <c r="Y91" s="2">
        <v>36.235010000000003</v>
      </c>
      <c r="Z91" s="3">
        <v>34.821530000000003</v>
      </c>
      <c r="AA91" s="327">
        <v>37.417110000000001</v>
      </c>
      <c r="AB91" s="328">
        <v>35.047469999999997</v>
      </c>
      <c r="AC91" s="2">
        <v>36.235010000000003</v>
      </c>
      <c r="AD91" s="73">
        <v>33.321530000000003</v>
      </c>
      <c r="AE91" s="337">
        <f>I91+Sheet1!B85</f>
        <v>46.464910000000003</v>
      </c>
      <c r="AF91" s="341">
        <f>J91+Sheet1!C85</f>
        <v>36.906499999999994</v>
      </c>
      <c r="AG91" s="330">
        <v>3.5701275899549074</v>
      </c>
      <c r="AH91" s="331">
        <v>3.8089741540716089</v>
      </c>
      <c r="AI91" s="330">
        <v>3.4192771284075176</v>
      </c>
      <c r="AJ91" s="331">
        <v>3.557556718159292</v>
      </c>
      <c r="AK91" s="339">
        <v>3.5425569006496258</v>
      </c>
      <c r="AL91" s="340">
        <v>3.6710553373157682</v>
      </c>
      <c r="AM91" s="339">
        <v>3.2325606721165188</v>
      </c>
      <c r="AN91" s="331">
        <v>3.7209780515022981</v>
      </c>
      <c r="AO91" s="332">
        <v>3.6078402053417555</v>
      </c>
      <c r="AP91" s="333">
        <v>3.3187101540425905</v>
      </c>
      <c r="AQ91" s="332">
        <v>2.7781626668311077</v>
      </c>
      <c r="AR91" s="340">
        <v>3.8154535805421572</v>
      </c>
      <c r="AS91" s="339">
        <v>3.6290558482887025</v>
      </c>
      <c r="AT91" s="340">
        <v>3.8654529722410453</v>
      </c>
      <c r="AU91" s="339">
        <v>3.649055604968257</v>
      </c>
      <c r="AV91" s="340">
        <v>3.6303558324728735</v>
      </c>
      <c r="AW91" s="339">
        <v>3.5465568519855371</v>
      </c>
      <c r="AX91" s="340">
        <v>3.6288558507219064</v>
      </c>
      <c r="AY91" s="339">
        <v>3.5675565964990699</v>
      </c>
      <c r="AZ91" s="340">
        <v>3.6227559249346419</v>
      </c>
      <c r="BA91" s="332">
        <v>3.3689936412250541</v>
      </c>
      <c r="BB91" s="333">
        <v>4.5632264618085614</v>
      </c>
      <c r="BC91" s="15"/>
      <c r="BD91" s="151"/>
      <c r="BE91" s="151"/>
      <c r="BF91" s="151"/>
      <c r="BG91" s="151"/>
      <c r="BH91" s="151"/>
      <c r="BI91" s="151"/>
      <c r="BJ91" s="266">
        <f t="shared" si="161"/>
        <v>3.6764969238151797</v>
      </c>
      <c r="BK91" s="266">
        <f t="shared" si="162"/>
        <v>3.3826357069240678</v>
      </c>
      <c r="BL91" s="266">
        <f t="shared" si="163"/>
        <v>3.8158414909249445</v>
      </c>
      <c r="BM91" s="266">
        <f t="shared" si="164"/>
        <v>3.5108429844577889</v>
      </c>
      <c r="BN91" s="266">
        <f t="shared" si="165"/>
        <v>3.596454276530495</v>
      </c>
      <c r="BO91" s="266"/>
      <c r="BP91" s="266">
        <f t="shared" si="166"/>
        <v>3.6109422378173903</v>
      </c>
      <c r="BQ91" s="292">
        <f t="shared" si="167"/>
        <v>3.6764969238151797</v>
      </c>
      <c r="BR91" s="292">
        <f t="shared" si="168"/>
        <v>3.8447802695765003</v>
      </c>
      <c r="BS91" s="292">
        <f t="shared" si="169"/>
        <v>3.5957340683865211</v>
      </c>
      <c r="BT91" s="292">
        <f t="shared" si="170"/>
        <v>3.2689655647059306</v>
      </c>
      <c r="BU91" s="292">
        <f t="shared" si="171"/>
        <v>3.5520531376980244</v>
      </c>
      <c r="BV91" s="292">
        <f t="shared" si="172"/>
        <v>3.6028567181592921</v>
      </c>
      <c r="BW91" s="169"/>
      <c r="BX91" s="148">
        <f>[3]!mGetRate(BX$1,$B91,EOMONTH($B91,0)+1,"FLAT",E91,F91)</f>
        <v>47.782743522884886</v>
      </c>
      <c r="BY91" s="165">
        <f>[3]!mGetRate(BY$1,$B91,EOMONTH($B91,0)+1,"FLAT",G91,H91)</f>
        <v>40.318440957004157</v>
      </c>
      <c r="BZ91" s="165">
        <f>[3]!mGetRate(BZ$1,$B91,EOMONTH($B91,0)+1,"FLAT",I91,J91)</f>
        <v>38.692482926490982</v>
      </c>
      <c r="CA91" s="165">
        <f>IF(ValuationDate&gt;$D91,"",[3]!mGetRate(CA$1,$B91,EOMONTH($B91,0)+1,"FLAT",M91,N91))</f>
        <v>52.263703619972262</v>
      </c>
      <c r="CB91" s="165">
        <f>[3]!mGetRate(CB$1,$B91,EOMONTH($B91,0)+1,"FLAT",Q91,R91)</f>
        <v>33.047616310679615</v>
      </c>
      <c r="CC91" s="165">
        <f>IF(ValuationDate&gt;$D91,"",[3]!mGetRate(CC$1,$B91,EOMONTH($B91,0)+1,"FLAT",K91,L91))</f>
        <v>52.474153162274618</v>
      </c>
      <c r="CD91" s="165">
        <f>[3]!mGetRate(CD$1,$B91,EOMONTH($B91,0)+1,"FLAT",AE91,AF91)</f>
        <v>41.997248183079058</v>
      </c>
      <c r="CE91" s="165">
        <f>[3]!mGetRate(CE$1,$B91,EOMONTH($B91,0)+1,"FLAT",AA91,AB91)</f>
        <v>36.309525145631071</v>
      </c>
      <c r="CF91" s="165">
        <f>[3]!mGetRate(CF$1,$B91,EOMONTH($B91,0)+1,"FLAT",O91,P91)</f>
        <v>38.318440957004157</v>
      </c>
      <c r="CG91" s="200"/>
      <c r="CH91" s="295"/>
      <c r="CI91" s="295"/>
      <c r="CJ91" s="295"/>
      <c r="CK91" s="295"/>
      <c r="CL91" s="295"/>
      <c r="CM91" s="295"/>
      <c r="CN91" s="177"/>
      <c r="CO91" s="171">
        <f t="shared" ref="CO91:CO154" si="174">YEAR($CP91)</f>
        <v>2025</v>
      </c>
      <c r="CP91" s="173">
        <f t="shared" si="173"/>
        <v>45962</v>
      </c>
      <c r="CQ91" s="272">
        <f t="shared" si="157"/>
        <v>3.5220811926738889</v>
      </c>
      <c r="CR91" s="272">
        <f t="shared" si="158"/>
        <v>3.2689655647059306</v>
      </c>
      <c r="CS91" s="272">
        <f t="shared" si="95"/>
        <v>3.6058729713572202</v>
      </c>
      <c r="CT91" s="272">
        <f t="shared" si="95"/>
        <v>3.5620734513789341</v>
      </c>
      <c r="CU91" s="272">
        <f t="shared" si="95"/>
        <v>3.6058729713572202</v>
      </c>
      <c r="CV91" s="272">
        <f t="shared" si="159"/>
        <v>3.3407052519176328</v>
      </c>
      <c r="CW91" s="272">
        <f t="shared" si="160"/>
        <v>3.591179146403467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58.519950000000001</v>
      </c>
      <c r="F92" s="329">
        <v>46.6768</v>
      </c>
      <c r="G92" s="327">
        <v>45.95946</v>
      </c>
      <c r="H92" s="328">
        <v>42.022939999999998</v>
      </c>
      <c r="I92" s="325">
        <v>49.447249999999997</v>
      </c>
      <c r="J92" s="329">
        <v>37.649070000000002</v>
      </c>
      <c r="K92" s="327">
        <v>54.095100000000002</v>
      </c>
      <c r="L92" s="328">
        <v>51.489710000000002</v>
      </c>
      <c r="M92" s="325">
        <v>55.262329999999999</v>
      </c>
      <c r="N92" s="329">
        <v>52.287820000000004</v>
      </c>
      <c r="O92" s="337">
        <f>G92+Sheet1!D86</f>
        <v>43.95946</v>
      </c>
      <c r="P92" s="338">
        <f>H92+Sheet1!E86</f>
        <v>40.022939999999998</v>
      </c>
      <c r="Q92" s="325">
        <v>38.631100000000004</v>
      </c>
      <c r="R92" s="329">
        <v>33.967950000000002</v>
      </c>
      <c r="S92" s="4">
        <v>39.080950000000001</v>
      </c>
      <c r="T92" s="5">
        <v>32.83502</v>
      </c>
      <c r="U92" s="2">
        <v>40.580950000000001</v>
      </c>
      <c r="V92" s="3">
        <v>36.83502</v>
      </c>
      <c r="W92" s="4">
        <v>47.030110000000001</v>
      </c>
      <c r="X92" s="5">
        <v>35.141370000000002</v>
      </c>
      <c r="Y92" s="2">
        <v>40.080950000000001</v>
      </c>
      <c r="Z92" s="3">
        <v>37.83502</v>
      </c>
      <c r="AA92" s="327">
        <v>41.606870000000001</v>
      </c>
      <c r="AB92" s="328">
        <v>38.512819999999998</v>
      </c>
      <c r="AC92" s="2">
        <v>42.580950000000001</v>
      </c>
      <c r="AD92" s="73">
        <v>35.83502</v>
      </c>
      <c r="AE92" s="337">
        <f>I92+Sheet1!B86</f>
        <v>50.964799999999997</v>
      </c>
      <c r="AF92" s="341">
        <f>J92+Sheet1!C86</f>
        <v>39.17362</v>
      </c>
      <c r="AG92" s="330">
        <v>3.6958363079110663</v>
      </c>
      <c r="AH92" s="331">
        <v>4.3118090258962445</v>
      </c>
      <c r="AI92" s="330">
        <v>3.7084071797066827</v>
      </c>
      <c r="AJ92" s="331">
        <v>3.8843993848453042</v>
      </c>
      <c r="AK92" s="339">
        <v>3.8693993872207861</v>
      </c>
      <c r="AL92" s="340">
        <v>4.0018993662373656</v>
      </c>
      <c r="AM92" s="339">
        <v>3.5193994426486879</v>
      </c>
      <c r="AN92" s="331">
        <v>3.8843993848453042</v>
      </c>
      <c r="AO92" s="332">
        <v>3.7964032822759934</v>
      </c>
      <c r="AP92" s="333">
        <v>3.557556718159292</v>
      </c>
      <c r="AQ92" s="332">
        <v>2.853587897604803</v>
      </c>
      <c r="AR92" s="340">
        <v>4.1506993426725884</v>
      </c>
      <c r="AS92" s="339">
        <v>3.959599372936224</v>
      </c>
      <c r="AT92" s="340">
        <v>4.2006993347543178</v>
      </c>
      <c r="AU92" s="339">
        <v>3.9815993694521841</v>
      </c>
      <c r="AV92" s="340">
        <v>3.9597993729045506</v>
      </c>
      <c r="AW92" s="339">
        <v>3.8126993962001059</v>
      </c>
      <c r="AX92" s="340">
        <v>3.9593993729678965</v>
      </c>
      <c r="AY92" s="339">
        <v>3.8943993832616499</v>
      </c>
      <c r="AZ92" s="340">
        <v>3.8113993964059807</v>
      </c>
      <c r="BA92" s="332">
        <v>3.5826984617505238</v>
      </c>
      <c r="BB92" s="333">
        <v>4.6637934361734885</v>
      </c>
      <c r="BC92" s="15"/>
      <c r="BD92" s="151"/>
      <c r="BE92" s="151"/>
      <c r="BF92" s="151"/>
      <c r="BG92" s="151"/>
      <c r="BH92" s="151"/>
      <c r="BI92" s="151"/>
      <c r="BJ92" s="266">
        <f t="shared" si="161"/>
        <v>3.8681455435267744</v>
      </c>
      <c r="BK92" s="266">
        <f t="shared" si="162"/>
        <v>3.6253906252254211</v>
      </c>
      <c r="BL92" s="266">
        <f t="shared" si="163"/>
        <v>4.0147535603600462</v>
      </c>
      <c r="BM92" s="266">
        <f t="shared" si="164"/>
        <v>3.7627982724089173</v>
      </c>
      <c r="BN92" s="266">
        <f t="shared" si="165"/>
        <v>3.8177720003802897</v>
      </c>
      <c r="BO92" s="266"/>
      <c r="BP92" s="266">
        <f t="shared" si="166"/>
        <v>3.9423248462387757</v>
      </c>
      <c r="BQ92" s="292">
        <f t="shared" si="167"/>
        <v>3.8681455435267744</v>
      </c>
      <c r="BR92" s="292">
        <f t="shared" si="168"/>
        <v>4.0131513906051985</v>
      </c>
      <c r="BS92" s="292">
        <f t="shared" si="169"/>
        <v>3.9271164941912056</v>
      </c>
      <c r="BT92" s="292">
        <f t="shared" si="170"/>
        <v>3.5568695800950394</v>
      </c>
      <c r="BU92" s="292">
        <f t="shared" si="171"/>
        <v>3.8795595616671763</v>
      </c>
      <c r="BV92" s="292">
        <f t="shared" si="172"/>
        <v>3.9296993848453043</v>
      </c>
      <c r="BW92" s="169"/>
      <c r="BX92" s="148">
        <f>[3]!mGetRate(BX$1,$B92,EOMONTH($B92,0)+1,"FLAT",E92,F92)</f>
        <v>53.298776344086015</v>
      </c>
      <c r="BY92" s="165">
        <f>[3]!mGetRate(BY$1,$B92,EOMONTH($B92,0)+1,"FLAT",G92,H92)</f>
        <v>44.224004946236555</v>
      </c>
      <c r="BZ92" s="165">
        <f>[3]!mGetRate(BZ$1,$B92,EOMONTH($B92,0)+1,"FLAT",I92,J92)</f>
        <v>44.245901827956985</v>
      </c>
      <c r="CA92" s="165">
        <f>IF(ValuationDate&gt;$D92,"",[3]!mGetRate(CA$1,$B92,EOMONTH($B92,0)+1,"FLAT",M92,N92))</f>
        <v>53.950986881720432</v>
      </c>
      <c r="CB92" s="165">
        <f>[3]!mGetRate(CB$1,$B92,EOMONTH($B92,0)+1,"FLAT",Q92,R92)</f>
        <v>36.575302688172044</v>
      </c>
      <c r="CC92" s="165">
        <f>IF(ValuationDate&gt;$D92,"",[3]!mGetRate(CC$1,$B92,EOMONTH($B92,0)+1,"FLAT",K92,L92))</f>
        <v>52.946487204301079</v>
      </c>
      <c r="CD92" s="165">
        <f>[3]!mGetRate(CD$1,$B92,EOMONTH($B92,0)+1,"FLAT",AE92,AF92)</f>
        <v>45.76653784946236</v>
      </c>
      <c r="CE92" s="165">
        <f>[3]!mGetRate(CE$1,$B92,EOMONTH($B92,0)+1,"FLAT",AA92,AB92)</f>
        <v>40.242826451612899</v>
      </c>
      <c r="CF92" s="165">
        <f>[3]!mGetRate(CF$1,$B92,EOMONTH($B92,0)+1,"FLAT",O92,P92)</f>
        <v>42.224004946236555</v>
      </c>
      <c r="CG92" s="200"/>
      <c r="CH92" s="295"/>
      <c r="CI92" s="295"/>
      <c r="CJ92" s="295"/>
      <c r="CK92" s="295"/>
      <c r="CL92" s="295"/>
      <c r="CM92" s="295"/>
      <c r="CN92" s="177"/>
      <c r="CO92" s="171">
        <f t="shared" si="174"/>
        <v>2025</v>
      </c>
      <c r="CP92" s="173">
        <f t="shared" si="173"/>
        <v>45992</v>
      </c>
      <c r="CQ92" s="272">
        <f t="shared" si="157"/>
        <v>3.8182299699955777</v>
      </c>
      <c r="CR92" s="272">
        <f t="shared" si="158"/>
        <v>3.5568695800950394</v>
      </c>
      <c r="CS92" s="272">
        <f t="shared" si="95"/>
        <v>3.9372553971619046</v>
      </c>
      <c r="CT92" s="272">
        <f t="shared" si="95"/>
        <v>3.8895798753480859</v>
      </c>
      <c r="CU92" s="272">
        <f t="shared" si="95"/>
        <v>3.9372553971619046</v>
      </c>
      <c r="CV92" s="272">
        <f t="shared" si="159"/>
        <v>3.6338285867485771</v>
      </c>
      <c r="CW92" s="272">
        <f t="shared" si="160"/>
        <v>3.9194662764617356</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57.227620000000002</v>
      </c>
      <c r="F93" s="329">
        <v>45.244509999999998</v>
      </c>
      <c r="G93" s="327">
        <v>45.496670000000002</v>
      </c>
      <c r="H93" s="328">
        <v>42.645620000000001</v>
      </c>
      <c r="I93" s="325">
        <v>47.46349</v>
      </c>
      <c r="J93" s="329">
        <v>35.619840000000003</v>
      </c>
      <c r="K93" s="327">
        <v>53.959580000000003</v>
      </c>
      <c r="L93" s="328">
        <v>51.36271</v>
      </c>
      <c r="M93" s="325">
        <v>54.712580000000003</v>
      </c>
      <c r="N93" s="329">
        <v>51.57403</v>
      </c>
      <c r="O93" s="337">
        <f>G93+Sheet1!D87</f>
        <v>43.496670000000002</v>
      </c>
      <c r="P93" s="338">
        <f>H93+Sheet1!E87</f>
        <v>40.645620000000001</v>
      </c>
      <c r="Q93" s="325">
        <v>38.077829999999999</v>
      </c>
      <c r="R93" s="329">
        <v>34.083309999999997</v>
      </c>
      <c r="S93" s="4">
        <v>37.27834</v>
      </c>
      <c r="T93" s="5">
        <v>31.483640000000001</v>
      </c>
      <c r="U93" s="2">
        <v>38.77834</v>
      </c>
      <c r="V93" s="3">
        <v>35.483640000000001</v>
      </c>
      <c r="W93" s="4">
        <v>42.907299999999999</v>
      </c>
      <c r="X93" s="5">
        <v>31.575600000000001</v>
      </c>
      <c r="Y93" s="2">
        <v>40.27834</v>
      </c>
      <c r="Z93" s="3">
        <v>37.233640000000001</v>
      </c>
      <c r="AA93" s="327">
        <v>40.533200000000001</v>
      </c>
      <c r="AB93" s="328">
        <v>38.126240000000003</v>
      </c>
      <c r="AC93" s="2">
        <v>39.27834</v>
      </c>
      <c r="AD93" s="73">
        <v>33.483640000000001</v>
      </c>
      <c r="AE93" s="337">
        <f>I93+Sheet1!B87</f>
        <v>49.36524</v>
      </c>
      <c r="AF93" s="341">
        <f>J93+Sheet1!C87</f>
        <v>40.666640000000001</v>
      </c>
      <c r="AG93" s="330">
        <v>3.7495767848373238</v>
      </c>
      <c r="AH93" s="331">
        <v>4.1876716669145368</v>
      </c>
      <c r="AI93" s="330">
        <v>3.7624619284278298</v>
      </c>
      <c r="AJ93" s="331">
        <v>3.7366916412468174</v>
      </c>
      <c r="AK93" s="339">
        <v>3.7216916748008351</v>
      </c>
      <c r="AL93" s="340">
        <v>3.8557913748279171</v>
      </c>
      <c r="AM93" s="339">
        <v>3.4324923217222953</v>
      </c>
      <c r="AN93" s="331">
        <v>3.7366916412468174</v>
      </c>
      <c r="AO93" s="332">
        <v>3.633610492522767</v>
      </c>
      <c r="AP93" s="333">
        <v>3.7753470720183366</v>
      </c>
      <c r="AQ93" s="332">
        <v>2.8089613027303666</v>
      </c>
      <c r="AR93" s="340">
        <v>4.0061910383929664</v>
      </c>
      <c r="AS93" s="339">
        <v>3.8133914696739408</v>
      </c>
      <c r="AT93" s="340">
        <v>4.0561909265462406</v>
      </c>
      <c r="AU93" s="339">
        <v>3.8358914193429143</v>
      </c>
      <c r="AV93" s="340">
        <v>3.8130914703450212</v>
      </c>
      <c r="AW93" s="339">
        <v>4.0361909712849311</v>
      </c>
      <c r="AX93" s="340">
        <v>3.8130914703450212</v>
      </c>
      <c r="AY93" s="339">
        <v>3.7466916188774726</v>
      </c>
      <c r="AZ93" s="340">
        <v>3.6485918383207481</v>
      </c>
      <c r="BA93" s="332">
        <v>3.3243670463506172</v>
      </c>
      <c r="BB93" s="333">
        <v>4.6386516925822567</v>
      </c>
      <c r="BC93" s="15"/>
      <c r="BD93" s="151"/>
      <c r="BE93" s="151"/>
      <c r="BF93" s="151"/>
      <c r="BG93" s="151"/>
      <c r="BH93" s="151"/>
      <c r="BI93" s="151"/>
      <c r="BJ93" s="266">
        <f t="shared" si="161"/>
        <v>3.7026889018424303</v>
      </c>
      <c r="BK93" s="266">
        <f t="shared" si="162"/>
        <v>3.8467447809923128</v>
      </c>
      <c r="BL93" s="266">
        <f t="shared" si="163"/>
        <v>3.8430261404144077</v>
      </c>
      <c r="BM93" s="266">
        <f t="shared" si="164"/>
        <v>3.9925417126064593</v>
      </c>
      <c r="BN93" s="266">
        <f t="shared" si="165"/>
        <v>3.8462503839639028</v>
      </c>
      <c r="BO93" s="266"/>
      <c r="BP93" s="266">
        <f t="shared" si="166"/>
        <v>3.7925653982021874</v>
      </c>
      <c r="BQ93" s="292">
        <f t="shared" si="167"/>
        <v>3.7026889018424303</v>
      </c>
      <c r="BR93" s="292">
        <f t="shared" si="168"/>
        <v>3.8609698004446438</v>
      </c>
      <c r="BS93" s="292">
        <f t="shared" si="169"/>
        <v>3.7773570777662324</v>
      </c>
      <c r="BT93" s="292">
        <f t="shared" si="170"/>
        <v>3.4696397086442792</v>
      </c>
      <c r="BU93" s="292">
        <f t="shared" si="171"/>
        <v>3.7315518005134263</v>
      </c>
      <c r="BV93" s="292">
        <f t="shared" si="172"/>
        <v>3.7819916412468175</v>
      </c>
      <c r="BW93" s="169"/>
      <c r="BX93" s="148">
        <f>[3]!mGetRate(BX$1,$B93,EOMONTH($B93,0)+1,"FLAT",E93,F93)</f>
        <v>51.944743548387102</v>
      </c>
      <c r="BY93" s="165">
        <f>[3]!mGetRate(BY$1,$B93,EOMONTH($B93,0)+1,"FLAT",G93,H93)</f>
        <v>44.239755483870965</v>
      </c>
      <c r="BZ93" s="165">
        <f>[3]!mGetRate(BZ$1,$B93,EOMONTH($B93,0)+1,"FLAT",I93,J93)</f>
        <v>42.242095913978496</v>
      </c>
      <c r="CA93" s="165">
        <f>IF(ValuationDate&gt;$D93,"",[3]!mGetRate(CA$1,$B93,EOMONTH($B93,0)+1,"FLAT",M93,N93))</f>
        <v>53.328918172043018</v>
      </c>
      <c r="CB93" s="165">
        <f>[3]!mGetRate(CB$1,$B93,EOMONTH($B93,0)+1,"FLAT",Q93,R93)</f>
        <v>36.316805053763431</v>
      </c>
      <c r="CC93" s="165">
        <f>IF(ValuationDate&gt;$D93,"",[3]!mGetRate(CC$1,$B93,EOMONTH($B93,0)+1,"FLAT",K93,L93))</f>
        <v>52.814723333333333</v>
      </c>
      <c r="CD93" s="165">
        <f>[3]!mGetRate(CD$1,$B93,EOMONTH($B93,0)+1,"FLAT",AE93,AF93)</f>
        <v>45.530373333333337</v>
      </c>
      <c r="CE93" s="165">
        <f>[3]!mGetRate(CE$1,$B93,EOMONTH($B93,0)+1,"FLAT",AA93,AB93)</f>
        <v>39.472067096774197</v>
      </c>
      <c r="CF93" s="165">
        <f>[3]!mGetRate(CF$1,$B93,EOMONTH($B93,0)+1,"FLAT",O93,P93)</f>
        <v>42.239755483870965</v>
      </c>
      <c r="CG93" s="200"/>
      <c r="CH93" s="295"/>
      <c r="CI93" s="295"/>
      <c r="CJ93" s="295"/>
      <c r="CK93" s="295"/>
      <c r="CL93" s="295"/>
      <c r="CM93" s="295"/>
      <c r="CN93" s="177"/>
      <c r="CO93" s="171">
        <f t="shared" si="174"/>
        <v>2026</v>
      </c>
      <c r="CP93" s="173">
        <f t="shared" si="173"/>
        <v>46023</v>
      </c>
      <c r="CQ93" s="272">
        <f t="shared" si="157"/>
        <v>3.873596915320936</v>
      </c>
      <c r="CR93" s="272">
        <f t="shared" si="158"/>
        <v>3.4696397086442792</v>
      </c>
      <c r="CS93" s="272">
        <f t="shared" si="95"/>
        <v>3.7874959807369315</v>
      </c>
      <c r="CT93" s="272">
        <f t="shared" si="95"/>
        <v>3.7415721141943359</v>
      </c>
      <c r="CU93" s="272">
        <f t="shared" si="95"/>
        <v>3.7874959807369315</v>
      </c>
      <c r="CV93" s="272">
        <f t="shared" si="159"/>
        <v>3.5450173529699716</v>
      </c>
      <c r="CW93" s="272">
        <f t="shared" si="160"/>
        <v>3.7711057465315561</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56.580300000000001</v>
      </c>
      <c r="F94" s="329">
        <v>46.408250000000002</v>
      </c>
      <c r="G94" s="327">
        <v>43.378999999999998</v>
      </c>
      <c r="H94" s="328">
        <v>40.647080000000003</v>
      </c>
      <c r="I94" s="325">
        <v>47.24474</v>
      </c>
      <c r="J94" s="329">
        <v>36.904319999999998</v>
      </c>
      <c r="K94" s="327">
        <v>50.788849999999996</v>
      </c>
      <c r="L94" s="328">
        <v>48.114310000000003</v>
      </c>
      <c r="M94" s="325">
        <v>51.292209999999997</v>
      </c>
      <c r="N94" s="329">
        <v>48.9908</v>
      </c>
      <c r="O94" s="337">
        <f>G94+Sheet1!D88</f>
        <v>41.878999999999998</v>
      </c>
      <c r="P94" s="338">
        <f>H94+Sheet1!E88</f>
        <v>38.147080000000003</v>
      </c>
      <c r="Q94" s="325">
        <v>35.468859999999999</v>
      </c>
      <c r="R94" s="329">
        <v>31.71462</v>
      </c>
      <c r="S94" s="4">
        <v>35.3369</v>
      </c>
      <c r="T94" s="5">
        <v>31.307790000000001</v>
      </c>
      <c r="U94" s="2">
        <v>35.8369</v>
      </c>
      <c r="V94" s="3">
        <v>34.057789999999997</v>
      </c>
      <c r="W94" s="4">
        <v>42.161009999999997</v>
      </c>
      <c r="X94" s="5">
        <v>32.347250000000003</v>
      </c>
      <c r="Y94" s="2">
        <v>37.3369</v>
      </c>
      <c r="Z94" s="3">
        <v>36.057789999999997</v>
      </c>
      <c r="AA94" s="327">
        <v>37.871740000000003</v>
      </c>
      <c r="AB94" s="328">
        <v>36.020589999999999</v>
      </c>
      <c r="AC94" s="2">
        <v>36.3369</v>
      </c>
      <c r="AD94" s="73">
        <v>32.307789999999997</v>
      </c>
      <c r="AE94" s="337">
        <f>I94+Sheet1!B88</f>
        <v>50.561039999999998</v>
      </c>
      <c r="AF94" s="341">
        <f>J94+Sheet1!C88</f>
        <v>42.621119999999998</v>
      </c>
      <c r="AG94" s="330">
        <v>3.7624619284278298</v>
      </c>
      <c r="AH94" s="331">
        <v>3.9170836515139054</v>
      </c>
      <c r="AI94" s="330">
        <v>3.5434144873892235</v>
      </c>
      <c r="AJ94" s="331">
        <v>3.5820699181607418</v>
      </c>
      <c r="AK94" s="339">
        <v>3.567070044128076</v>
      </c>
      <c r="AL94" s="340">
        <v>3.7002689255381465</v>
      </c>
      <c r="AM94" s="339">
        <v>3.2786724660600277</v>
      </c>
      <c r="AN94" s="331">
        <v>3.5691847745702359</v>
      </c>
      <c r="AO94" s="332">
        <v>3.4661036258461859</v>
      </c>
      <c r="AP94" s="333">
        <v>3.5176442002082111</v>
      </c>
      <c r="AQ94" s="332">
        <v>2.834731589911379</v>
      </c>
      <c r="AR94" s="340">
        <v>3.8497676700637125</v>
      </c>
      <c r="AS94" s="339">
        <v>3.6579692807660296</v>
      </c>
      <c r="AT94" s="340">
        <v>3.8997672501725971</v>
      </c>
      <c r="AU94" s="339">
        <v>3.6802690934945916</v>
      </c>
      <c r="AV94" s="340">
        <v>3.6579692807660296</v>
      </c>
      <c r="AW94" s="339">
        <v>3.7643683872377371</v>
      </c>
      <c r="AX94" s="340">
        <v>3.6576692832853759</v>
      </c>
      <c r="AY94" s="339">
        <v>3.5920698341825186</v>
      </c>
      <c r="AZ94" s="340">
        <v>3.4810707663407943</v>
      </c>
      <c r="BA94" s="332">
        <v>3.2212858976265668</v>
      </c>
      <c r="BB94" s="333">
        <v>4.4969151130866871</v>
      </c>
      <c r="BC94" s="15"/>
      <c r="BD94" s="151"/>
      <c r="BE94" s="151"/>
      <c r="BF94" s="151"/>
      <c r="BG94" s="151"/>
      <c r="BH94" s="151"/>
      <c r="BI94" s="151"/>
      <c r="BJ94" s="266">
        <f t="shared" si="161"/>
        <v>3.5324410446652972</v>
      </c>
      <c r="BK94" s="266">
        <f t="shared" si="162"/>
        <v>3.5848250007197997</v>
      </c>
      <c r="BL94" s="266">
        <f t="shared" si="163"/>
        <v>3.6663259187328925</v>
      </c>
      <c r="BM94" s="266">
        <f t="shared" si="164"/>
        <v>3.7206952177118202</v>
      </c>
      <c r="BN94" s="266">
        <f t="shared" si="165"/>
        <v>3.6260717954574524</v>
      </c>
      <c r="BO94" s="266"/>
      <c r="BP94" s="266">
        <f t="shared" si="166"/>
        <v>3.6357959334489931</v>
      </c>
      <c r="BQ94" s="292">
        <f t="shared" si="167"/>
        <v>3.5324410446652972</v>
      </c>
      <c r="BR94" s="292">
        <f t="shared" si="168"/>
        <v>3.6883894013902285</v>
      </c>
      <c r="BS94" s="292">
        <f t="shared" si="169"/>
        <v>3.620587706710003</v>
      </c>
      <c r="BT94" s="292">
        <f t="shared" si="170"/>
        <v>3.3152486059018647</v>
      </c>
      <c r="BU94" s="292">
        <f t="shared" si="171"/>
        <v>3.5766160763939459</v>
      </c>
      <c r="BV94" s="292">
        <f t="shared" si="172"/>
        <v>3.6273699181607419</v>
      </c>
      <c r="BW94" s="169"/>
      <c r="BX94" s="148">
        <f>[3]!mGetRate(BX$1,$B94,EOMONTH($B94,0)+1,"FLAT",E94,F94)</f>
        <v>52.220850000000006</v>
      </c>
      <c r="BY94" s="165">
        <f>[3]!mGetRate(BY$1,$B94,EOMONTH($B94,0)+1,"FLAT",G94,H94)</f>
        <v>42.208177142857146</v>
      </c>
      <c r="BZ94" s="165">
        <f>[3]!mGetRate(BZ$1,$B94,EOMONTH($B94,0)+1,"FLAT",I94,J94)</f>
        <v>42.813131428571424</v>
      </c>
      <c r="CA94" s="165">
        <f>IF(ValuationDate&gt;$D94,"",[3]!mGetRate(CA$1,$B94,EOMONTH($B94,0)+1,"FLAT",M94,N94))</f>
        <v>50.305891428571421</v>
      </c>
      <c r="CB94" s="165">
        <f>[3]!mGetRate(CB$1,$B94,EOMONTH($B94,0)+1,"FLAT",Q94,R94)</f>
        <v>33.859900000000003</v>
      </c>
      <c r="CC94" s="165">
        <f>IF(ValuationDate&gt;$D94,"",[3]!mGetRate(CC$1,$B94,EOMONTH($B94,0)+1,"FLAT",K94,L94))</f>
        <v>49.642618571428571</v>
      </c>
      <c r="CD94" s="165">
        <f>[3]!mGetRate(CD$1,$B94,EOMONTH($B94,0)+1,"FLAT",AE94,AF94)</f>
        <v>47.15821714285714</v>
      </c>
      <c r="CE94" s="165">
        <f>[3]!mGetRate(CE$1,$B94,EOMONTH($B94,0)+1,"FLAT",AA94,AB94)</f>
        <v>37.078389999999999</v>
      </c>
      <c r="CF94" s="165">
        <f>[3]!mGetRate(CF$1,$B94,EOMONTH($B94,0)+1,"FLAT",O94,P94)</f>
        <v>40.279605714285715</v>
      </c>
      <c r="CG94" s="200"/>
      <c r="CH94" s="295"/>
      <c r="CI94" s="295"/>
      <c r="CJ94" s="295"/>
      <c r="CK94" s="295"/>
      <c r="CL94" s="295"/>
      <c r="CM94" s="295"/>
      <c r="CN94" s="177"/>
      <c r="CO94" s="171">
        <f t="shared" si="174"/>
        <v>2026</v>
      </c>
      <c r="CP94" s="173">
        <f t="shared" si="173"/>
        <v>46054</v>
      </c>
      <c r="CQ94" s="272">
        <f t="shared" si="157"/>
        <v>3.6492320264152651</v>
      </c>
      <c r="CR94" s="272">
        <f t="shared" si="158"/>
        <v>3.3152486059018647</v>
      </c>
      <c r="CS94" s="272">
        <f t="shared" si="95"/>
        <v>3.630726609680702</v>
      </c>
      <c r="CT94" s="272">
        <f t="shared" si="95"/>
        <v>3.5866363900748559</v>
      </c>
      <c r="CU94" s="272">
        <f t="shared" si="95"/>
        <v>3.630726609680702</v>
      </c>
      <c r="CV94" s="272">
        <f t="shared" si="159"/>
        <v>3.3878273435047697</v>
      </c>
      <c r="CW94" s="272">
        <f t="shared" si="160"/>
        <v>3.615800681157836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45.977539999999998</v>
      </c>
      <c r="F95" s="329">
        <v>37.636310000000002</v>
      </c>
      <c r="G95" s="327">
        <v>40.525880000000001</v>
      </c>
      <c r="H95" s="328">
        <v>39.395769999999999</v>
      </c>
      <c r="I95" s="325">
        <v>36.507280000000002</v>
      </c>
      <c r="J95" s="329">
        <v>28.553249999999998</v>
      </c>
      <c r="K95" s="327">
        <v>47.992919999999998</v>
      </c>
      <c r="L95" s="328">
        <v>43.795569999999998</v>
      </c>
      <c r="M95" s="325">
        <v>41.077660000000002</v>
      </c>
      <c r="N95" s="329">
        <v>42.969529999999999</v>
      </c>
      <c r="O95" s="337">
        <f>G95+Sheet1!D89</f>
        <v>39.025880000000001</v>
      </c>
      <c r="P95" s="338">
        <f>H95+Sheet1!E89</f>
        <v>37.895769999999999</v>
      </c>
      <c r="Q95" s="325">
        <v>30.593910000000001</v>
      </c>
      <c r="R95" s="329">
        <v>28.978539999999999</v>
      </c>
      <c r="S95" s="4">
        <v>28.636109999999999</v>
      </c>
      <c r="T95" s="5">
        <v>28.716719999999999</v>
      </c>
      <c r="U95" s="2">
        <v>29.886109999999999</v>
      </c>
      <c r="V95" s="3">
        <v>31.216719999999999</v>
      </c>
      <c r="W95" s="4">
        <v>28.887370000000001</v>
      </c>
      <c r="X95" s="5">
        <v>24.932729999999999</v>
      </c>
      <c r="Y95" s="2">
        <v>30.136109999999999</v>
      </c>
      <c r="Z95" s="3">
        <v>33.466720000000002</v>
      </c>
      <c r="AA95" s="327">
        <v>34.040990000000001</v>
      </c>
      <c r="AB95" s="328">
        <v>33.89828</v>
      </c>
      <c r="AC95" s="2">
        <v>30.386109999999999</v>
      </c>
      <c r="AD95" s="73">
        <v>30.716719999999999</v>
      </c>
      <c r="AE95" s="337">
        <f>I95+Sheet1!B89</f>
        <v>40.631630000000001</v>
      </c>
      <c r="AF95" s="341">
        <f>J95+Sheet1!C89</f>
        <v>35.052399999999992</v>
      </c>
      <c r="AG95" s="330">
        <v>3.633610492522767</v>
      </c>
      <c r="AH95" s="331">
        <v>3.5434144873892235</v>
      </c>
      <c r="AI95" s="330">
        <v>3.285711615579098</v>
      </c>
      <c r="AJ95" s="331">
        <v>3.2985967591696044</v>
      </c>
      <c r="AK95" s="339">
        <v>3.2835967739069036</v>
      </c>
      <c r="AL95" s="340">
        <v>3.4105966491311022</v>
      </c>
      <c r="AM95" s="339">
        <v>3.0587969947698981</v>
      </c>
      <c r="AN95" s="331">
        <v>3.3887927643031484</v>
      </c>
      <c r="AO95" s="332">
        <v>3.272826471988592</v>
      </c>
      <c r="AP95" s="333">
        <v>2.9893533129974537</v>
      </c>
      <c r="AQ95" s="332">
        <v>2.6929950104158098</v>
      </c>
      <c r="AR95" s="340">
        <v>3.553196509028508</v>
      </c>
      <c r="AS95" s="339">
        <v>3.3686966902972912</v>
      </c>
      <c r="AT95" s="340">
        <v>3.6031964599041775</v>
      </c>
      <c r="AU95" s="339">
        <v>3.3875966717282946</v>
      </c>
      <c r="AV95" s="340">
        <v>3.3704966885288159</v>
      </c>
      <c r="AW95" s="339">
        <v>3.2044968516215961</v>
      </c>
      <c r="AX95" s="340">
        <v>3.3684966904937892</v>
      </c>
      <c r="AY95" s="339">
        <v>3.3085967493447388</v>
      </c>
      <c r="AZ95" s="340">
        <v>3.2877967697804595</v>
      </c>
      <c r="BA95" s="332">
        <v>3.0151236001784665</v>
      </c>
      <c r="BB95" s="333">
        <v>4.3809488207721303</v>
      </c>
      <c r="BC95" s="15"/>
      <c r="BD95" s="151"/>
      <c r="BE95" s="151"/>
      <c r="BF95" s="151"/>
      <c r="BG95" s="151"/>
      <c r="BH95" s="151"/>
      <c r="BI95" s="151"/>
      <c r="BJ95" s="266">
        <f t="shared" si="161"/>
        <v>3.3360012094609126</v>
      </c>
      <c r="BK95" s="266">
        <f t="shared" si="162"/>
        <v>3.0478894511611481</v>
      </c>
      <c r="BL95" s="266">
        <f t="shared" si="163"/>
        <v>3.4624410475619136</v>
      </c>
      <c r="BM95" s="266">
        <f t="shared" si="164"/>
        <v>3.1634099031778105</v>
      </c>
      <c r="BN95" s="266">
        <f t="shared" si="165"/>
        <v>3.2524354028404465</v>
      </c>
      <c r="BO95" s="266"/>
      <c r="BP95" s="266">
        <f t="shared" si="166"/>
        <v>3.348385248068138</v>
      </c>
      <c r="BQ95" s="292">
        <f t="shared" si="167"/>
        <v>3.3360012094609126</v>
      </c>
      <c r="BR95" s="292">
        <f t="shared" si="168"/>
        <v>3.5025335870239358</v>
      </c>
      <c r="BS95" s="292">
        <f t="shared" si="169"/>
        <v>3.333176908554095</v>
      </c>
      <c r="BT95" s="292">
        <f t="shared" si="170"/>
        <v>3.0945565740940459</v>
      </c>
      <c r="BU95" s="292">
        <f t="shared" si="171"/>
        <v>3.2925669676170055</v>
      </c>
      <c r="BV95" s="292">
        <f t="shared" si="172"/>
        <v>3.3438967591696045</v>
      </c>
      <c r="BW95" s="169"/>
      <c r="BX95" s="148">
        <f>[3]!mGetRate(BX$1,$B95,EOMONTH($B95,0)+1,"FLAT",E95,F95)</f>
        <v>42.306500686406466</v>
      </c>
      <c r="BY95" s="165">
        <f>[3]!mGetRate(BY$1,$B95,EOMONTH($B95,0)+1,"FLAT",G95,H95)</f>
        <v>40.028509919246297</v>
      </c>
      <c r="BZ95" s="165">
        <f>[3]!mGetRate(BZ$1,$B95,EOMONTH($B95,0)+1,"FLAT",I95,J95)</f>
        <v>33.006650376850608</v>
      </c>
      <c r="CA95" s="165">
        <f>IF(ValuationDate&gt;$D95,"",[3]!mGetRate(CA$1,$B95,EOMONTH($B95,0)+1,"FLAT",M95,N95))</f>
        <v>41.910286500672946</v>
      </c>
      <c r="CB95" s="165">
        <f>[3]!mGetRate(CB$1,$B95,EOMONTH($B95,0)+1,"FLAT",Q95,R95)</f>
        <v>29.8829732705249</v>
      </c>
      <c r="CC95" s="165">
        <f>IF(ValuationDate&gt;$D95,"",[3]!mGetRate(CC$1,$B95,EOMONTH($B95,0)+1,"FLAT",K95,L95))</f>
        <v>46.145634064602959</v>
      </c>
      <c r="CD95" s="165">
        <f>[3]!mGetRate(CD$1,$B95,EOMONTH($B95,0)+1,"FLAT",AE95,AF95)</f>
        <v>38.176168075370121</v>
      </c>
      <c r="CE95" s="165">
        <f>[3]!mGetRate(CE$1,$B95,EOMONTH($B95,0)+1,"FLAT",AA95,AB95)</f>
        <v>33.978182234185731</v>
      </c>
      <c r="CF95" s="165">
        <f>[3]!mGetRate(CF$1,$B95,EOMONTH($B95,0)+1,"FLAT",O95,P95)</f>
        <v>38.528509919246297</v>
      </c>
      <c r="CG95" s="200"/>
      <c r="CH95" s="295"/>
      <c r="CI95" s="295"/>
      <c r="CJ95" s="295"/>
      <c r="CK95" s="295"/>
      <c r="CL95" s="295"/>
      <c r="CM95" s="295"/>
      <c r="CN95" s="177"/>
      <c r="CO95" s="171">
        <f t="shared" si="174"/>
        <v>2026</v>
      </c>
      <c r="CP95" s="173">
        <f t="shared" si="173"/>
        <v>46082</v>
      </c>
      <c r="CQ95" s="272">
        <f t="shared" si="157"/>
        <v>3.3852733335850638</v>
      </c>
      <c r="CR95" s="272">
        <f t="shared" si="158"/>
        <v>3.0945565740940459</v>
      </c>
      <c r="CS95" s="272">
        <f t="shared" si="95"/>
        <v>3.3433158115247936</v>
      </c>
      <c r="CT95" s="272">
        <f t="shared" si="95"/>
        <v>3.3025872812979151</v>
      </c>
      <c r="CU95" s="272">
        <f t="shared" si="95"/>
        <v>3.3433158115247936</v>
      </c>
      <c r="CV95" s="272">
        <f t="shared" si="159"/>
        <v>3.1631344567220179</v>
      </c>
      <c r="CW95" s="272">
        <f t="shared" si="160"/>
        <v>3.331074727972684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28.661169999999998</v>
      </c>
      <c r="F96" s="329">
        <v>31.53613</v>
      </c>
      <c r="G96" s="327">
        <v>27.985859999999999</v>
      </c>
      <c r="H96" s="328">
        <v>34.195799999999998</v>
      </c>
      <c r="I96" s="325">
        <v>21.432729999999999</v>
      </c>
      <c r="J96" s="329">
        <v>22.927209999999999</v>
      </c>
      <c r="K96" s="327">
        <v>21.627490000000002</v>
      </c>
      <c r="L96" s="328">
        <v>29.369890000000002</v>
      </c>
      <c r="M96" s="325">
        <v>22.325009999999999</v>
      </c>
      <c r="N96" s="329">
        <v>30.478819999999999</v>
      </c>
      <c r="O96" s="337">
        <f>G96+Sheet1!D90</f>
        <v>25.985859999999999</v>
      </c>
      <c r="P96" s="338">
        <f>H96+Sheet1!E90</f>
        <v>33.195799999999998</v>
      </c>
      <c r="Q96" s="325">
        <v>27.54842</v>
      </c>
      <c r="R96" s="329">
        <v>25.636320000000001</v>
      </c>
      <c r="S96" s="4">
        <v>20.86731</v>
      </c>
      <c r="T96" s="5">
        <v>25.35707</v>
      </c>
      <c r="U96" s="2">
        <v>22.61731</v>
      </c>
      <c r="V96" s="3">
        <v>27.10707</v>
      </c>
      <c r="W96" s="4">
        <v>19.452249999999999</v>
      </c>
      <c r="X96" s="5">
        <v>19.784410000000001</v>
      </c>
      <c r="Y96" s="2">
        <v>23.86731</v>
      </c>
      <c r="Z96" s="3">
        <v>27.35707</v>
      </c>
      <c r="AA96" s="327">
        <v>29.4971</v>
      </c>
      <c r="AB96" s="328">
        <v>30.50027</v>
      </c>
      <c r="AC96" s="2">
        <v>23.36731</v>
      </c>
      <c r="AD96" s="73">
        <v>27.85707</v>
      </c>
      <c r="AE96" s="337">
        <f>I96+Sheet1!B90</f>
        <v>22.669330000000002</v>
      </c>
      <c r="AF96" s="341">
        <f>J96+Sheet1!C90</f>
        <v>26.63721</v>
      </c>
      <c r="AG96" s="330">
        <v>3.3243670463506172</v>
      </c>
      <c r="AH96" s="331">
        <v>3.1955156104455544</v>
      </c>
      <c r="AI96" s="330">
        <v>2.9893533129974537</v>
      </c>
      <c r="AJ96" s="331">
        <v>2.9893533129974537</v>
      </c>
      <c r="AK96" s="339">
        <v>2.9743535472601952</v>
      </c>
      <c r="AL96" s="340">
        <v>3.0939516794052722</v>
      </c>
      <c r="AM96" s="339">
        <v>2.9309542250603924</v>
      </c>
      <c r="AN96" s="331">
        <v>3.0408938873594789</v>
      </c>
      <c r="AO96" s="332">
        <v>2.8862721642734042</v>
      </c>
      <c r="AP96" s="333">
        <v>2.7574207283683414</v>
      </c>
      <c r="AQ96" s="332">
        <v>2.564143574510747</v>
      </c>
      <c r="AR96" s="340">
        <v>3.2283495804111126</v>
      </c>
      <c r="AS96" s="339">
        <v>3.0525523259704381</v>
      </c>
      <c r="AT96" s="340">
        <v>3.2783487995353093</v>
      </c>
      <c r="AU96" s="339">
        <v>3.0674520932694485</v>
      </c>
      <c r="AV96" s="340">
        <v>3.0564522650621258</v>
      </c>
      <c r="AW96" s="339">
        <v>2.9133544999286753</v>
      </c>
      <c r="AX96" s="340">
        <v>3.05245232753219</v>
      </c>
      <c r="AY96" s="339">
        <v>2.9993531568222935</v>
      </c>
      <c r="AZ96" s="340">
        <v>2.9012546889006199</v>
      </c>
      <c r="BA96" s="332">
        <v>2.7187652975968222</v>
      </c>
      <c r="BB96" s="333">
        <v>4.0330499438284617</v>
      </c>
      <c r="BC96" s="15"/>
      <c r="BD96" s="151"/>
      <c r="BE96" s="151"/>
      <c r="BF96" s="151"/>
      <c r="BG96" s="151"/>
      <c r="BH96" s="151"/>
      <c r="BI96" s="151"/>
      <c r="BJ96" s="266">
        <f t="shared" si="161"/>
        <v>2.9431215390521435</v>
      </c>
      <c r="BK96" s="266">
        <f t="shared" si="162"/>
        <v>2.8121616489158869</v>
      </c>
      <c r="BL96" s="266">
        <f t="shared" si="163"/>
        <v>3.0546713052199554</v>
      </c>
      <c r="BM96" s="266">
        <f t="shared" si="164"/>
        <v>2.9187480577726359</v>
      </c>
      <c r="BN96" s="266">
        <f t="shared" si="165"/>
        <v>2.9321756377401553</v>
      </c>
      <c r="BO96" s="266"/>
      <c r="BP96" s="266">
        <f t="shared" si="166"/>
        <v>3.0348463185617498</v>
      </c>
      <c r="BQ96" s="292">
        <f t="shared" si="167"/>
        <v>2.9431215390521435</v>
      </c>
      <c r="BR96" s="292">
        <f t="shared" si="168"/>
        <v>3.1440973736032269</v>
      </c>
      <c r="BS96" s="292">
        <f t="shared" si="169"/>
        <v>3.0196382016224224</v>
      </c>
      <c r="BT96" s="292">
        <f t="shared" si="170"/>
        <v>2.966239029469429</v>
      </c>
      <c r="BU96" s="292">
        <f t="shared" si="171"/>
        <v>2.9826955541473406</v>
      </c>
      <c r="BV96" s="292">
        <f t="shared" si="172"/>
        <v>3.0346533129974538</v>
      </c>
      <c r="BW96" s="169"/>
      <c r="BX96" s="148">
        <f>[3]!mGetRate(BX$1,$B96,EOMONTH($B96,0)+1,"FLAT",E96,F96)</f>
        <v>29.875041999999993</v>
      </c>
      <c r="BY96" s="165">
        <f>[3]!mGetRate(BY$1,$B96,EOMONTH($B96,0)+1,"FLAT",G96,H96)</f>
        <v>30.607834666666665</v>
      </c>
      <c r="BZ96" s="165">
        <f>[3]!mGetRate(BZ$1,$B96,EOMONTH($B96,0)+1,"FLAT",I96,J96)</f>
        <v>22.063732666666663</v>
      </c>
      <c r="CA96" s="165">
        <f>IF(ValuationDate&gt;$D96,"",[3]!mGetRate(CA$1,$B96,EOMONTH($B96,0)+1,"FLAT",M96,N96))</f>
        <v>25.767729777777777</v>
      </c>
      <c r="CB96" s="165">
        <f>[3]!mGetRate(CB$1,$B96,EOMONTH($B96,0)+1,"FLAT",Q96,R96)</f>
        <v>26.741088888888889</v>
      </c>
      <c r="CC96" s="165">
        <f>IF(ValuationDate&gt;$D96,"",[3]!mGetRate(CC$1,$B96,EOMONTH($B96,0)+1,"FLAT",K96,L96))</f>
        <v>24.896503333333335</v>
      </c>
      <c r="CD96" s="165">
        <f>[3]!mGetRate(CD$1,$B96,EOMONTH($B96,0)+1,"FLAT",AE96,AF96)</f>
        <v>24.344657111111108</v>
      </c>
      <c r="CE96" s="165">
        <f>[3]!mGetRate(CE$1,$B96,EOMONTH($B96,0)+1,"FLAT",AA96,AB96)</f>
        <v>29.920660666666667</v>
      </c>
      <c r="CF96" s="165">
        <f>[3]!mGetRate(CF$1,$B96,EOMONTH($B96,0)+1,"FLAT",O96,P96)</f>
        <v>29.030056888888886</v>
      </c>
      <c r="CG96" s="200"/>
      <c r="CH96" s="295"/>
      <c r="CI96" s="295"/>
      <c r="CJ96" s="295"/>
      <c r="CK96" s="295"/>
      <c r="CL96" s="295"/>
      <c r="CM96" s="295"/>
      <c r="CN96" s="177"/>
      <c r="CO96" s="171">
        <f t="shared" si="174"/>
        <v>2026</v>
      </c>
      <c r="CP96" s="173">
        <f t="shared" si="173"/>
        <v>46113</v>
      </c>
      <c r="CQ96" s="272">
        <f t="shared" si="157"/>
        <v>3.0817208368303324</v>
      </c>
      <c r="CR96" s="272">
        <f t="shared" si="158"/>
        <v>2.966239029469429</v>
      </c>
      <c r="CS96" s="272">
        <f t="shared" si="95"/>
        <v>3.029777104593121</v>
      </c>
      <c r="CT96" s="272">
        <f t="shared" si="95"/>
        <v>2.9927158678282506</v>
      </c>
      <c r="CU96" s="272">
        <f t="shared" si="95"/>
        <v>3.029777104593121</v>
      </c>
      <c r="CV96" s="272">
        <f t="shared" si="159"/>
        <v>3.0324906845368624</v>
      </c>
      <c r="CW96" s="272">
        <f t="shared" si="160"/>
        <v>3.0204645972252449</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22.188770000000002</v>
      </c>
      <c r="F97" s="329">
        <v>21.048480000000001</v>
      </c>
      <c r="G97" s="327">
        <v>24.577390000000001</v>
      </c>
      <c r="H97" s="328">
        <v>30.854679999999998</v>
      </c>
      <c r="I97" s="325">
        <v>14.43163</v>
      </c>
      <c r="J97" s="329">
        <v>12.59581</v>
      </c>
      <c r="K97" s="327">
        <v>17.832609999999999</v>
      </c>
      <c r="L97" s="328">
        <v>24.468129999999999</v>
      </c>
      <c r="M97" s="325">
        <v>18.525400000000001</v>
      </c>
      <c r="N97" s="329">
        <v>25.462219999999999</v>
      </c>
      <c r="O97" s="337">
        <f>G97+Sheet1!D91</f>
        <v>22.577390000000001</v>
      </c>
      <c r="P97" s="338">
        <f>H97+Sheet1!E91</f>
        <v>29.354679999999998</v>
      </c>
      <c r="Q97" s="325">
        <v>28.887910000000002</v>
      </c>
      <c r="R97" s="329">
        <v>28.057569999999998</v>
      </c>
      <c r="S97" s="4">
        <v>18.599350000000001</v>
      </c>
      <c r="T97" s="5">
        <v>22.766020000000001</v>
      </c>
      <c r="U97" s="2">
        <v>19.349350000000001</v>
      </c>
      <c r="V97" s="3">
        <v>25.766020000000001</v>
      </c>
      <c r="W97" s="4">
        <v>12.299110000000001</v>
      </c>
      <c r="X97" s="5">
        <v>11.618779999999999</v>
      </c>
      <c r="Y97" s="2">
        <v>20.099350000000001</v>
      </c>
      <c r="Z97" s="3">
        <v>27.016020000000001</v>
      </c>
      <c r="AA97" s="327">
        <v>29.073319999999999</v>
      </c>
      <c r="AB97" s="328">
        <v>30.623640000000002</v>
      </c>
      <c r="AC97" s="2">
        <v>20.099350000000001</v>
      </c>
      <c r="AD97" s="73">
        <v>25.766020000000001</v>
      </c>
      <c r="AE97" s="337">
        <f>I97+Sheet1!B91</f>
        <v>18.628480000000003</v>
      </c>
      <c r="AF97" s="341">
        <f>J97+Sheet1!C91</f>
        <v>19.175909999999998</v>
      </c>
      <c r="AG97" s="330">
        <v>3.3501373335316296</v>
      </c>
      <c r="AH97" s="331">
        <v>3.2084007540360608</v>
      </c>
      <c r="AI97" s="330">
        <v>3.0022384565879605</v>
      </c>
      <c r="AJ97" s="331">
        <v>3.0151236001784665</v>
      </c>
      <c r="AK97" s="339">
        <v>3.0001234827685379</v>
      </c>
      <c r="AL97" s="340">
        <v>3.1193244157861066</v>
      </c>
      <c r="AM97" s="339">
        <v>2.8276221325543536</v>
      </c>
      <c r="AN97" s="331">
        <v>3.0666641745404917</v>
      </c>
      <c r="AO97" s="332">
        <v>2.8605018770923918</v>
      </c>
      <c r="AP97" s="333">
        <v>2.834731589911379</v>
      </c>
      <c r="AQ97" s="332">
        <v>2.6285692924632786</v>
      </c>
      <c r="AR97" s="340">
        <v>3.2532254638654066</v>
      </c>
      <c r="AS97" s="339">
        <v>3.0780240925174356</v>
      </c>
      <c r="AT97" s="340">
        <v>3.3032258552318363</v>
      </c>
      <c r="AU97" s="339">
        <v>3.0932242114928301</v>
      </c>
      <c r="AV97" s="340">
        <v>3.0819241230440175</v>
      </c>
      <c r="AW97" s="339">
        <v>2.9868233786650675</v>
      </c>
      <c r="AX97" s="340">
        <v>3.0778240909519696</v>
      </c>
      <c r="AY97" s="339">
        <v>3.0251236784517528</v>
      </c>
      <c r="AZ97" s="340">
        <v>2.8755225074833941</v>
      </c>
      <c r="BA97" s="332">
        <v>2.744535584777835</v>
      </c>
      <c r="BB97" s="333">
        <v>4.0588202310094736</v>
      </c>
      <c r="BC97" s="15"/>
      <c r="BD97" s="151"/>
      <c r="BE97" s="151"/>
      <c r="BF97" s="151"/>
      <c r="BG97" s="151"/>
      <c r="BH97" s="151"/>
      <c r="BI97" s="151"/>
      <c r="BJ97" s="266">
        <f t="shared" si="161"/>
        <v>2.9169295610248924</v>
      </c>
      <c r="BK97" s="266">
        <f t="shared" si="162"/>
        <v>2.8907375829976409</v>
      </c>
      <c r="BL97" s="266">
        <f t="shared" si="163"/>
        <v>3.0274866557304918</v>
      </c>
      <c r="BM97" s="266">
        <f t="shared" si="164"/>
        <v>3.0003020062410277</v>
      </c>
      <c r="BN97" s="266">
        <f t="shared" si="165"/>
        <v>2.9588639514985129</v>
      </c>
      <c r="BO97" s="266"/>
      <c r="BP97" s="266">
        <f t="shared" si="166"/>
        <v>3.0609745626872824</v>
      </c>
      <c r="BQ97" s="292">
        <f t="shared" si="167"/>
        <v>2.9169295610248924</v>
      </c>
      <c r="BR97" s="292">
        <f t="shared" si="168"/>
        <v>3.1706482042269837</v>
      </c>
      <c r="BS97" s="292">
        <f t="shared" si="169"/>
        <v>3.045766089190447</v>
      </c>
      <c r="BT97" s="292">
        <f t="shared" si="170"/>
        <v>2.8625231883512532</v>
      </c>
      <c r="BU97" s="292">
        <f t="shared" si="171"/>
        <v>3.008517837880381</v>
      </c>
      <c r="BV97" s="292">
        <f t="shared" si="172"/>
        <v>3.0604236001784666</v>
      </c>
      <c r="BW97" s="169"/>
      <c r="BX97" s="148">
        <f>[3]!mGetRate(BX$1,$B97,EOMONTH($B97,0)+1,"FLAT",E97,F97)</f>
        <v>21.661539139784949</v>
      </c>
      <c r="BY97" s="165">
        <f>[3]!mGetRate(BY$1,$B97,EOMONTH($B97,0)+1,"FLAT",G97,H97)</f>
        <v>27.479792903225807</v>
      </c>
      <c r="BZ97" s="165">
        <f>[3]!mGetRate(BZ$1,$B97,EOMONTH($B97,0)+1,"FLAT",I97,J97)</f>
        <v>13.58281</v>
      </c>
      <c r="CA97" s="165">
        <f>IF(ValuationDate&gt;$D97,"",[3]!mGetRate(CA$1,$B97,EOMONTH($B97,0)+1,"FLAT",M97,N97))</f>
        <v>21.732746881720431</v>
      </c>
      <c r="CB97" s="165">
        <f>[3]!mGetRate(CB$1,$B97,EOMONTH($B97,0)+1,"FLAT",Q97,R97)</f>
        <v>28.503989354838708</v>
      </c>
      <c r="CC97" s="165">
        <f>IF(ValuationDate&gt;$D97,"",[3]!mGetRate(CC$1,$B97,EOMONTH($B97,0)+1,"FLAT",K97,L97))</f>
        <v>20.900646129032257</v>
      </c>
      <c r="CD97" s="165">
        <f>[3]!mGetRate(CD$1,$B97,EOMONTH($B97,0)+1,"FLAT",AE97,AF97)</f>
        <v>18.881592795698928</v>
      </c>
      <c r="CE97" s="165">
        <f>[3]!mGetRate(CE$1,$B97,EOMONTH($B97,0)+1,"FLAT",AA97,AB97)</f>
        <v>29.790134623655916</v>
      </c>
      <c r="CF97" s="165">
        <f>[3]!mGetRate(CF$1,$B97,EOMONTH($B97,0)+1,"FLAT",O97,P97)</f>
        <v>25.710975698924731</v>
      </c>
      <c r="CG97" s="200"/>
      <c r="CH97" s="295"/>
      <c r="CI97" s="295"/>
      <c r="CJ97" s="295"/>
      <c r="CK97" s="295"/>
      <c r="CL97" s="295"/>
      <c r="CM97" s="295"/>
      <c r="CN97" s="177"/>
      <c r="CO97" s="171">
        <f t="shared" si="174"/>
        <v>2026</v>
      </c>
      <c r="CP97" s="173">
        <f t="shared" si="173"/>
        <v>46143</v>
      </c>
      <c r="CQ97" s="272">
        <f t="shared" si="157"/>
        <v>3.0949187714718431</v>
      </c>
      <c r="CR97" s="272">
        <f t="shared" si="158"/>
        <v>2.8625231883512532</v>
      </c>
      <c r="CS97" s="272">
        <f t="shared" si="95"/>
        <v>3.0559049921611461</v>
      </c>
      <c r="CT97" s="272">
        <f t="shared" si="95"/>
        <v>3.018538151561291</v>
      </c>
      <c r="CU97" s="272">
        <f t="shared" si="95"/>
        <v>3.0559049921611461</v>
      </c>
      <c r="CV97" s="272">
        <f t="shared" si="159"/>
        <v>2.9268946122407962</v>
      </c>
      <c r="CW97" s="272">
        <f t="shared" si="160"/>
        <v>3.0463487747875315</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34.356299999999997</v>
      </c>
      <c r="F98" s="329">
        <v>29.168369999999999</v>
      </c>
      <c r="G98" s="327">
        <v>38.278669999999998</v>
      </c>
      <c r="H98" s="328">
        <v>37.69838</v>
      </c>
      <c r="I98" s="325">
        <v>26.046340000000001</v>
      </c>
      <c r="J98" s="329">
        <v>20.33775</v>
      </c>
      <c r="K98" s="327">
        <v>31.042739999999998</v>
      </c>
      <c r="L98" s="328">
        <v>35.062510000000003</v>
      </c>
      <c r="M98" s="325">
        <v>31.90015</v>
      </c>
      <c r="N98" s="329">
        <v>36.089370000000002</v>
      </c>
      <c r="O98" s="337">
        <f>G98+Sheet1!D92</f>
        <v>37.278669999999998</v>
      </c>
      <c r="P98" s="338">
        <f>H98+Sheet1!E92</f>
        <v>35.19838</v>
      </c>
      <c r="Q98" s="325">
        <v>41.445129999999999</v>
      </c>
      <c r="R98" s="329">
        <v>33.008400000000002</v>
      </c>
      <c r="S98" s="4">
        <v>35.359580000000001</v>
      </c>
      <c r="T98" s="5">
        <v>35.182899999999997</v>
      </c>
      <c r="U98" s="2">
        <v>36.359580000000001</v>
      </c>
      <c r="V98" s="3">
        <v>32.182899999999997</v>
      </c>
      <c r="W98" s="4">
        <v>23.474399999999999</v>
      </c>
      <c r="X98" s="5">
        <v>19.218409999999999</v>
      </c>
      <c r="Y98" s="2">
        <v>38.359580000000001</v>
      </c>
      <c r="Z98" s="3">
        <v>34.182899999999997</v>
      </c>
      <c r="AA98" s="327">
        <v>41.03772</v>
      </c>
      <c r="AB98" s="328">
        <v>34.738140000000001</v>
      </c>
      <c r="AC98" s="2">
        <v>34.859580000000001</v>
      </c>
      <c r="AD98" s="73">
        <v>31.6829</v>
      </c>
      <c r="AE98" s="337">
        <f>I98+Sheet1!B92</f>
        <v>31.185040000000001</v>
      </c>
      <c r="AF98" s="341">
        <f>J98+Sheet1!C92</f>
        <v>28.0059</v>
      </c>
      <c r="AG98" s="330">
        <v>3.3887927643031484</v>
      </c>
      <c r="AH98" s="331">
        <v>3.2985967591696044</v>
      </c>
      <c r="AI98" s="330">
        <v>3.0537790309499853</v>
      </c>
      <c r="AJ98" s="331">
        <v>3.0795493181309981</v>
      </c>
      <c r="AK98" s="339">
        <v>3.0645490779062974</v>
      </c>
      <c r="AL98" s="340">
        <v>3.1843509965009047</v>
      </c>
      <c r="AM98" s="339">
        <v>2.9570473562959445</v>
      </c>
      <c r="AN98" s="331">
        <v>3.092434461721504</v>
      </c>
      <c r="AO98" s="332">
        <v>2.8605018770923918</v>
      </c>
      <c r="AP98" s="333">
        <v>2.8991573078639101</v>
      </c>
      <c r="AQ98" s="332">
        <v>2.7058801540063162</v>
      </c>
      <c r="AR98" s="340">
        <v>3.3188531505157193</v>
      </c>
      <c r="AS98" s="339">
        <v>3.1429503334807318</v>
      </c>
      <c r="AT98" s="340">
        <v>3.36885395126472</v>
      </c>
      <c r="AU98" s="339">
        <v>3.1585505833144207</v>
      </c>
      <c r="AV98" s="340">
        <v>3.1467503943376558</v>
      </c>
      <c r="AW98" s="339">
        <v>3.0542489129520032</v>
      </c>
      <c r="AX98" s="340">
        <v>3.1428503318792336</v>
      </c>
      <c r="AY98" s="339">
        <v>3.0895494782807988</v>
      </c>
      <c r="AZ98" s="340">
        <v>2.8755460510750726</v>
      </c>
      <c r="BA98" s="332">
        <v>2.8089613027303666</v>
      </c>
      <c r="BB98" s="333">
        <v>4.0717053745999809</v>
      </c>
      <c r="BC98" s="15"/>
      <c r="BD98" s="151"/>
      <c r="BE98" s="151"/>
      <c r="BF98" s="151"/>
      <c r="BG98" s="151"/>
      <c r="BH98" s="151"/>
      <c r="BI98" s="151"/>
      <c r="BJ98" s="266">
        <f t="shared" si="161"/>
        <v>2.9169295610248924</v>
      </c>
      <c r="BK98" s="266">
        <f t="shared" si="162"/>
        <v>2.956217528065769</v>
      </c>
      <c r="BL98" s="266">
        <f t="shared" si="163"/>
        <v>3.0274866557304918</v>
      </c>
      <c r="BM98" s="266">
        <f t="shared" si="164"/>
        <v>3.068263629964687</v>
      </c>
      <c r="BN98" s="266">
        <f t="shared" si="165"/>
        <v>2.99222434369646</v>
      </c>
      <c r="BO98" s="266"/>
      <c r="BP98" s="266">
        <f t="shared" si="166"/>
        <v>3.1262951730011133</v>
      </c>
      <c r="BQ98" s="292">
        <f t="shared" si="167"/>
        <v>2.9169295610248924</v>
      </c>
      <c r="BR98" s="292">
        <f t="shared" si="168"/>
        <v>3.1971990348507395</v>
      </c>
      <c r="BS98" s="292">
        <f t="shared" si="169"/>
        <v>3.1110865749835726</v>
      </c>
      <c r="BT98" s="292">
        <f t="shared" si="170"/>
        <v>2.9924290638321231</v>
      </c>
      <c r="BU98" s="292">
        <f t="shared" si="171"/>
        <v>3.0730743051163447</v>
      </c>
      <c r="BV98" s="292">
        <f t="shared" si="172"/>
        <v>3.1248493181309982</v>
      </c>
      <c r="BW98" s="169"/>
      <c r="BX98" s="148">
        <f>[3]!mGetRate(BX$1,$B98,EOMONTH($B98,0)+1,"FLAT",E98,F98)</f>
        <v>32.165840666666668</v>
      </c>
      <c r="BY98" s="165">
        <f>[3]!mGetRate(BY$1,$B98,EOMONTH($B98,0)+1,"FLAT",G98,H98)</f>
        <v>38.033658666666668</v>
      </c>
      <c r="BZ98" s="165">
        <f>[3]!mGetRate(BZ$1,$B98,EOMONTH($B98,0)+1,"FLAT",I98,J98)</f>
        <v>23.636046444444442</v>
      </c>
      <c r="CA98" s="165">
        <f>IF(ValuationDate&gt;$D98,"",[3]!mGetRate(CA$1,$B98,EOMONTH($B98,0)+1,"FLAT",M98,N98))</f>
        <v>33.668931777777779</v>
      </c>
      <c r="CB98" s="165">
        <f>[3]!mGetRate(CB$1,$B98,EOMONTH($B98,0)+1,"FLAT",Q98,R98)</f>
        <v>37.882955111111116</v>
      </c>
      <c r="CC98" s="165">
        <f>IF(ValuationDate&gt;$D98,"",[3]!mGetRate(CC$1,$B98,EOMONTH($B98,0)+1,"FLAT",K98,L98))</f>
        <v>32.739976222222225</v>
      </c>
      <c r="CD98" s="165">
        <f>[3]!mGetRate(CD$1,$B98,EOMONTH($B98,0)+1,"FLAT",AE98,AF98)</f>
        <v>29.842736444444444</v>
      </c>
      <c r="CE98" s="165">
        <f>[3]!mGetRate(CE$1,$B98,EOMONTH($B98,0)+1,"FLAT",AA98,AB98)</f>
        <v>38.377897333333337</v>
      </c>
      <c r="CF98" s="165">
        <f>[3]!mGetRate(CF$1,$B98,EOMONTH($B98,0)+1,"FLAT",O98,P98)</f>
        <v>36.400325333333335</v>
      </c>
      <c r="CG98" s="200"/>
      <c r="CH98" s="295"/>
      <c r="CI98" s="295"/>
      <c r="CJ98" s="295"/>
      <c r="CK98" s="295"/>
      <c r="CL98" s="295"/>
      <c r="CM98" s="295"/>
      <c r="CN98" s="177"/>
      <c r="CO98" s="171">
        <f t="shared" si="174"/>
        <v>2026</v>
      </c>
      <c r="CP98" s="173">
        <f t="shared" si="173"/>
        <v>46174</v>
      </c>
      <c r="CQ98" s="272">
        <f t="shared" si="157"/>
        <v>3.147710510037883</v>
      </c>
      <c r="CR98" s="272">
        <f t="shared" si="158"/>
        <v>2.9924290638321231</v>
      </c>
      <c r="CS98" s="272">
        <f t="shared" ref="CS98:CU161" si="177">(($AK98+CS$4)*(1/(1-CS$2))+CS$3)</f>
        <v>3.1212254779542712</v>
      </c>
      <c r="CT98" s="272">
        <f t="shared" si="177"/>
        <v>3.0830946187972548</v>
      </c>
      <c r="CU98" s="272">
        <f t="shared" si="177"/>
        <v>3.1212254779542712</v>
      </c>
      <c r="CV98" s="272">
        <f t="shared" si="159"/>
        <v>3.0591555096222454</v>
      </c>
      <c r="CW98" s="272">
        <f t="shared" si="160"/>
        <v>3.1110592186932484</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87.227649999999997</v>
      </c>
      <c r="F99" s="329">
        <v>36.248550000000002</v>
      </c>
      <c r="G99" s="327">
        <v>91.176060000000007</v>
      </c>
      <c r="H99" s="328">
        <v>45.805860000000003</v>
      </c>
      <c r="I99" s="325">
        <v>77.193079999999995</v>
      </c>
      <c r="J99" s="329">
        <v>27.193490000000001</v>
      </c>
      <c r="K99" s="327">
        <v>84.253230000000002</v>
      </c>
      <c r="L99" s="328">
        <v>41.724339999999998</v>
      </c>
      <c r="M99" s="325">
        <v>87.354370000000003</v>
      </c>
      <c r="N99" s="329">
        <v>42.628129999999999</v>
      </c>
      <c r="O99" s="337">
        <f>G99+Sheet1!D93</f>
        <v>95.676060000000007</v>
      </c>
      <c r="P99" s="338">
        <f>H99+Sheet1!E93</f>
        <v>46.805860000000003</v>
      </c>
      <c r="Q99" s="325">
        <v>93.08623</v>
      </c>
      <c r="R99" s="329">
        <v>40.676990000000004</v>
      </c>
      <c r="S99" s="4">
        <v>102.68600000000001</v>
      </c>
      <c r="T99" s="5">
        <v>43.758890000000001</v>
      </c>
      <c r="U99" s="2">
        <v>105.18600000000001</v>
      </c>
      <c r="V99" s="3">
        <v>43.758890000000001</v>
      </c>
      <c r="W99" s="4">
        <v>86.533540000000002</v>
      </c>
      <c r="X99" s="5">
        <v>25.91508</v>
      </c>
      <c r="Y99" s="2">
        <v>103.68600000000001</v>
      </c>
      <c r="Z99" s="3">
        <v>43.758890000000001</v>
      </c>
      <c r="AA99" s="327">
        <v>91.397930000000002</v>
      </c>
      <c r="AB99" s="328">
        <v>41.383069999999996</v>
      </c>
      <c r="AC99" s="2">
        <v>101.68600000000001</v>
      </c>
      <c r="AD99" s="73">
        <v>42.258890000000001</v>
      </c>
      <c r="AE99" s="337">
        <f>I99+Sheet1!B93</f>
        <v>81.211979999999983</v>
      </c>
      <c r="AF99" s="341">
        <f>J99+Sheet1!C93</f>
        <v>34.693339999999999</v>
      </c>
      <c r="AG99" s="330">
        <v>3.4918739130271983</v>
      </c>
      <c r="AH99" s="331">
        <v>3.4789887694366923</v>
      </c>
      <c r="AI99" s="330">
        <v>3.1697453232645416</v>
      </c>
      <c r="AJ99" s="331">
        <v>3.1826304668550485</v>
      </c>
      <c r="AK99" s="339">
        <v>3.1676303232608727</v>
      </c>
      <c r="AL99" s="340">
        <v>3.2908315026477077</v>
      </c>
      <c r="AM99" s="339">
        <v>2.9801285283336676</v>
      </c>
      <c r="AN99" s="331">
        <v>3.1310898924930233</v>
      </c>
      <c r="AO99" s="332">
        <v>2.9120424514544161</v>
      </c>
      <c r="AP99" s="333">
        <v>2.9249275950449225</v>
      </c>
      <c r="AQ99" s="332">
        <v>2.7316504411873286</v>
      </c>
      <c r="AR99" s="340">
        <v>3.4291328265860139</v>
      </c>
      <c r="AS99" s="339">
        <v>3.2491311034558974</v>
      </c>
      <c r="AT99" s="340">
        <v>3.479133305233268</v>
      </c>
      <c r="AU99" s="339">
        <v>3.266431269067847</v>
      </c>
      <c r="AV99" s="340">
        <v>3.2520311312174379</v>
      </c>
      <c r="AW99" s="339">
        <v>3.0981296579411888</v>
      </c>
      <c r="AX99" s="340">
        <v>3.2490311024986025</v>
      </c>
      <c r="AY99" s="339">
        <v>3.1926305625844997</v>
      </c>
      <c r="AZ99" s="340">
        <v>2.9270280200102832</v>
      </c>
      <c r="BA99" s="332">
        <v>2.8089613027303666</v>
      </c>
      <c r="BB99" s="333">
        <v>4.1747865233240304</v>
      </c>
      <c r="BC99" s="15"/>
      <c r="BD99" s="151"/>
      <c r="BE99" s="151"/>
      <c r="BF99" s="151"/>
      <c r="BG99" s="151"/>
      <c r="BH99" s="151"/>
      <c r="BI99" s="151"/>
      <c r="BJ99" s="266">
        <f t="shared" si="161"/>
        <v>2.9693135170793941</v>
      </c>
      <c r="BK99" s="266">
        <f t="shared" si="162"/>
        <v>2.98240950609302</v>
      </c>
      <c r="BL99" s="266">
        <f t="shared" si="163"/>
        <v>3.0818559547094186</v>
      </c>
      <c r="BM99" s="266">
        <f t="shared" si="164"/>
        <v>3.0954482794541507</v>
      </c>
      <c r="BN99" s="266">
        <f t="shared" si="165"/>
        <v>3.0322568143339961</v>
      </c>
      <c r="BO99" s="266"/>
      <c r="BP99" s="266">
        <f t="shared" si="166"/>
        <v>3.2308081495032428</v>
      </c>
      <c r="BQ99" s="292">
        <f t="shared" si="167"/>
        <v>2.9693135170793941</v>
      </c>
      <c r="BR99" s="292">
        <f t="shared" si="168"/>
        <v>3.2370252807863742</v>
      </c>
      <c r="BS99" s="292">
        <f t="shared" si="169"/>
        <v>3.2155996494584533</v>
      </c>
      <c r="BT99" s="292">
        <f t="shared" si="170"/>
        <v>3.0155959533611036</v>
      </c>
      <c r="BU99" s="292">
        <f t="shared" si="171"/>
        <v>3.1763649464235102</v>
      </c>
      <c r="BV99" s="292">
        <f t="shared" si="172"/>
        <v>3.2279304668550486</v>
      </c>
      <c r="BW99" s="169"/>
      <c r="BX99" s="148">
        <f>[3]!mGetRate(BX$1,$B99,EOMONTH($B99,0)+1,"FLAT",E99,F99)</f>
        <v>64.752993010752689</v>
      </c>
      <c r="BY99" s="165">
        <f>[3]!mGetRate(BY$1,$B99,EOMONTH($B99,0)+1,"FLAT",G99,H99)</f>
        <v>71.17414387096774</v>
      </c>
      <c r="BZ99" s="165">
        <f>[3]!mGetRate(BZ$1,$B99,EOMONTH($B99,0)+1,"FLAT",I99,J99)</f>
        <v>55.15025</v>
      </c>
      <c r="CA99" s="165">
        <f>IF(ValuationDate&gt;$D99,"",[3]!mGetRate(CA$1,$B99,EOMONTH($B99,0)+1,"FLAT",M99,N99))</f>
        <v>67.636350215053767</v>
      </c>
      <c r="CB99" s="165">
        <f>[3]!mGetRate(CB$1,$B99,EOMONTH($B99,0)+1,"FLAT",Q99,R99)</f>
        <v>69.981081182795691</v>
      </c>
      <c r="CC99" s="165">
        <f>IF(ValuationDate&gt;$D99,"",[3]!mGetRate(CC$1,$B99,EOMONTH($B99,0)+1,"FLAT",K99,L99))</f>
        <v>65.503934408602149</v>
      </c>
      <c r="CD99" s="165">
        <f>[3]!mGetRate(CD$1,$B99,EOMONTH($B99,0)+1,"FLAT",AE99,AF99)</f>
        <v>60.703762365591388</v>
      </c>
      <c r="CE99" s="165">
        <f>[3]!mGetRate(CE$1,$B99,EOMONTH($B99,0)+1,"FLAT",AA99,AB99)</f>
        <v>69.348368064516123</v>
      </c>
      <c r="CF99" s="165">
        <f>[3]!mGetRate(CF$1,$B99,EOMONTH($B99,0)+1,"FLAT",O99,P99)</f>
        <v>74.131133118279578</v>
      </c>
      <c r="CG99" s="200"/>
      <c r="CH99" s="295"/>
      <c r="CI99" s="295"/>
      <c r="CJ99" s="295"/>
      <c r="CK99" s="295"/>
      <c r="CL99" s="295"/>
      <c r="CM99" s="295"/>
      <c r="CN99" s="177"/>
      <c r="CO99" s="171">
        <f t="shared" si="174"/>
        <v>2026</v>
      </c>
      <c r="CP99" s="173">
        <f t="shared" si="173"/>
        <v>46204</v>
      </c>
      <c r="CQ99" s="272">
        <f t="shared" si="157"/>
        <v>3.2664919218114736</v>
      </c>
      <c r="CR99" s="272">
        <f t="shared" si="158"/>
        <v>3.0155959533611036</v>
      </c>
      <c r="CS99" s="272">
        <f t="shared" si="177"/>
        <v>3.2257385524291524</v>
      </c>
      <c r="CT99" s="272">
        <f t="shared" si="177"/>
        <v>3.1863852601044198</v>
      </c>
      <c r="CU99" s="272">
        <f t="shared" si="177"/>
        <v>3.2257385524291524</v>
      </c>
      <c r="CV99" s="272">
        <f t="shared" si="159"/>
        <v>3.0827423842520312</v>
      </c>
      <c r="CW99" s="272">
        <f t="shared" si="160"/>
        <v>3.2145959289423951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102.0651</v>
      </c>
      <c r="F100" s="329">
        <v>43.24644</v>
      </c>
      <c r="G100" s="327">
        <v>100.4097</v>
      </c>
      <c r="H100" s="328">
        <v>50.179000000000002</v>
      </c>
      <c r="I100" s="325">
        <v>91.70908</v>
      </c>
      <c r="J100" s="329">
        <v>33.98368</v>
      </c>
      <c r="K100" s="327">
        <v>96.219579999999993</v>
      </c>
      <c r="L100" s="328">
        <v>47.201090000000001</v>
      </c>
      <c r="M100" s="325">
        <v>99.83672</v>
      </c>
      <c r="N100" s="329">
        <v>48.550710000000002</v>
      </c>
      <c r="O100" s="337">
        <f>G100+Sheet1!D94</f>
        <v>104.4097</v>
      </c>
      <c r="P100" s="338">
        <f>H100+Sheet1!E94</f>
        <v>50.679000000000002</v>
      </c>
      <c r="Q100" s="325">
        <v>97.153999999999996</v>
      </c>
      <c r="R100" s="329">
        <v>45.032760000000003</v>
      </c>
      <c r="S100" s="4">
        <v>108.7611</v>
      </c>
      <c r="T100" s="5">
        <v>49.148530000000001</v>
      </c>
      <c r="U100" s="2">
        <v>110.7611</v>
      </c>
      <c r="V100" s="3">
        <v>49.648530000000001</v>
      </c>
      <c r="W100" s="4">
        <v>99.046700000000001</v>
      </c>
      <c r="X100" s="5">
        <v>35.016419999999997</v>
      </c>
      <c r="Y100" s="2">
        <v>108.7611</v>
      </c>
      <c r="Z100" s="3">
        <v>50.148530000000001</v>
      </c>
      <c r="AA100" s="327">
        <v>96.051450000000003</v>
      </c>
      <c r="AB100" s="328">
        <v>45.59648</v>
      </c>
      <c r="AC100" s="2">
        <v>107.7611</v>
      </c>
      <c r="AD100" s="73">
        <v>48.648530000000001</v>
      </c>
      <c r="AE100" s="337">
        <f>I100+Sheet1!B94</f>
        <v>94.578029999999998</v>
      </c>
      <c r="AF100" s="341">
        <f>J100+Sheet1!C94</f>
        <v>40.607029999999995</v>
      </c>
      <c r="AG100" s="330">
        <v>3.5691847745702359</v>
      </c>
      <c r="AH100" s="331">
        <v>3.5949550617512487</v>
      </c>
      <c r="AI100" s="330">
        <v>3.2599413283980851</v>
      </c>
      <c r="AJ100" s="331">
        <v>3.2470561848075792</v>
      </c>
      <c r="AK100" s="339">
        <v>3.2320563872121513</v>
      </c>
      <c r="AL100" s="340">
        <v>3.3553547234465677</v>
      </c>
      <c r="AM100" s="339">
        <v>3.0420589510033986</v>
      </c>
      <c r="AN100" s="331">
        <v>3.2084007540360608</v>
      </c>
      <c r="AO100" s="332">
        <v>3.0151236001784665</v>
      </c>
      <c r="AP100" s="333">
        <v>2.9120424514544161</v>
      </c>
      <c r="AQ100" s="332">
        <v>2.7058801540063162</v>
      </c>
      <c r="AR100" s="340">
        <v>3.493852854577685</v>
      </c>
      <c r="AS100" s="339">
        <v>3.3137552847819149</v>
      </c>
      <c r="AT100" s="340">
        <v>3.5438521798957776</v>
      </c>
      <c r="AU100" s="339">
        <v>3.3310550513419752</v>
      </c>
      <c r="AV100" s="340">
        <v>3.3165552469997279</v>
      </c>
      <c r="AW100" s="339">
        <v>3.0871583424403184</v>
      </c>
      <c r="AX100" s="340">
        <v>3.3135552874806429</v>
      </c>
      <c r="AY100" s="339">
        <v>3.2570560498711973</v>
      </c>
      <c r="AZ100" s="340">
        <v>3.0300591129270567</v>
      </c>
      <c r="BA100" s="332">
        <v>2.8089613027303666</v>
      </c>
      <c r="BB100" s="333">
        <v>4.2392122412765616</v>
      </c>
      <c r="BC100" s="15"/>
      <c r="BD100" s="151"/>
      <c r="BE100" s="151"/>
      <c r="BF100" s="151"/>
      <c r="BG100" s="151"/>
      <c r="BH100" s="151"/>
      <c r="BI100" s="151"/>
      <c r="BJ100" s="266">
        <f t="shared" si="161"/>
        <v>3.0740814291883996</v>
      </c>
      <c r="BK100" s="266">
        <f t="shared" si="162"/>
        <v>2.9693135170793941</v>
      </c>
      <c r="BL100" s="266">
        <f t="shared" si="163"/>
        <v>3.1905945526672745</v>
      </c>
      <c r="BM100" s="266">
        <f t="shared" si="164"/>
        <v>3.0818559547094186</v>
      </c>
      <c r="BN100" s="266">
        <f t="shared" si="165"/>
        <v>3.0789613634111217</v>
      </c>
      <c r="BO100" s="266"/>
      <c r="BP100" s="266">
        <f t="shared" si="166"/>
        <v>3.2961287598170732</v>
      </c>
      <c r="BQ100" s="292">
        <f t="shared" si="167"/>
        <v>3.0740814291883996</v>
      </c>
      <c r="BR100" s="292">
        <f t="shared" si="168"/>
        <v>3.3166777726576426</v>
      </c>
      <c r="BS100" s="292">
        <f t="shared" si="169"/>
        <v>3.280920610577057</v>
      </c>
      <c r="BT100" s="292">
        <f t="shared" si="170"/>
        <v>3.0777563695708103</v>
      </c>
      <c r="BU100" s="292">
        <f t="shared" si="171"/>
        <v>3.2409218834253255</v>
      </c>
      <c r="BV100" s="292">
        <f t="shared" si="172"/>
        <v>3.2923561848075793</v>
      </c>
      <c r="BW100" s="169"/>
      <c r="BX100" s="148">
        <f>[3]!mGetRate(BX$1,$B100,EOMONTH($B100,0)+1,"FLAT",E100,F100)</f>
        <v>76.134292903225798</v>
      </c>
      <c r="BY100" s="165">
        <f>[3]!mGetRate(BY$1,$B100,EOMONTH($B100,0)+1,"FLAT",G100,H100)</f>
        <v>78.264982795698927</v>
      </c>
      <c r="BZ100" s="165">
        <f>[3]!mGetRate(BZ$1,$B100,EOMONTH($B100,0)+1,"FLAT",I100,J100)</f>
        <v>66.260247741935473</v>
      </c>
      <c r="CA100" s="165">
        <f>IF(ValuationDate&gt;$D100,"",[3]!mGetRate(CA$1,$B100,EOMONTH($B100,0)+1,"FLAT",M100,N100))</f>
        <v>77.226758602150539</v>
      </c>
      <c r="CB100" s="165">
        <f>[3]!mGetRate(CB$1,$B100,EOMONTH($B100,0)+1,"FLAT",Q100,R100)</f>
        <v>74.175818924731189</v>
      </c>
      <c r="CC100" s="165">
        <f>IF(ValuationDate&gt;$D100,"",[3]!mGetRate(CC$1,$B100,EOMONTH($B100,0)+1,"FLAT",K100,L100))</f>
        <v>74.609277956989246</v>
      </c>
      <c r="CD100" s="165">
        <f>[3]!mGetRate(CD$1,$B100,EOMONTH($B100,0)+1,"FLAT",AE100,AF100)</f>
        <v>70.784363333333317</v>
      </c>
      <c r="CE100" s="165">
        <f>[3]!mGetRate(CE$1,$B100,EOMONTH($B100,0)+1,"FLAT",AA100,AB100)</f>
        <v>73.807861075268818</v>
      </c>
      <c r="CF100" s="165">
        <f>[3]!mGetRate(CF$1,$B100,EOMONTH($B100,0)+1,"FLAT",O100,P100)</f>
        <v>80.721972043010751</v>
      </c>
      <c r="CG100" s="200"/>
      <c r="CH100" s="295"/>
      <c r="CI100" s="295"/>
      <c r="CJ100" s="295"/>
      <c r="CK100" s="295"/>
      <c r="CL100" s="295"/>
      <c r="CM100" s="295"/>
      <c r="CN100" s="177"/>
      <c r="CO100" s="171">
        <f t="shared" si="174"/>
        <v>2026</v>
      </c>
      <c r="CP100" s="173">
        <f t="shared" si="173"/>
        <v>46235</v>
      </c>
      <c r="CQ100" s="272">
        <f t="shared" si="157"/>
        <v>3.3588774643020436</v>
      </c>
      <c r="CR100" s="272">
        <f t="shared" si="158"/>
        <v>3.0777563695708103</v>
      </c>
      <c r="CS100" s="272">
        <f t="shared" si="177"/>
        <v>3.2910595135477556</v>
      </c>
      <c r="CT100" s="272">
        <f t="shared" si="177"/>
        <v>3.2509421971062356</v>
      </c>
      <c r="CU100" s="272">
        <f t="shared" si="177"/>
        <v>3.2910595135477556</v>
      </c>
      <c r="CV100" s="272">
        <f t="shared" si="159"/>
        <v>3.146029686685945</v>
      </c>
      <c r="CW100" s="272">
        <f t="shared" si="160"/>
        <v>3.2793063728481107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50.767049999999998</v>
      </c>
      <c r="F101" s="329">
        <v>39.186599999999999</v>
      </c>
      <c r="G101" s="327">
        <v>53.987479999999998</v>
      </c>
      <c r="H101" s="328">
        <v>43.325890000000001</v>
      </c>
      <c r="I101" s="325">
        <v>40.949219999999997</v>
      </c>
      <c r="J101" s="329">
        <v>29.750920000000001</v>
      </c>
      <c r="K101" s="327">
        <v>59.193489999999997</v>
      </c>
      <c r="L101" s="328">
        <v>48.837389999999999</v>
      </c>
      <c r="M101" s="325">
        <v>58.131369999999997</v>
      </c>
      <c r="N101" s="329">
        <v>48.424779999999998</v>
      </c>
      <c r="O101" s="337">
        <f>G101+Sheet1!D95</f>
        <v>55.987479999999998</v>
      </c>
      <c r="P101" s="338">
        <f>H101+Sheet1!E95</f>
        <v>41.325890000000001</v>
      </c>
      <c r="Q101" s="325">
        <v>44.342410000000001</v>
      </c>
      <c r="R101" s="329">
        <v>33.757170000000002</v>
      </c>
      <c r="S101" s="4">
        <v>45.50273</v>
      </c>
      <c r="T101" s="5">
        <v>37.228760000000001</v>
      </c>
      <c r="U101" s="2">
        <v>50.50273</v>
      </c>
      <c r="V101" s="3">
        <v>38.228760000000001</v>
      </c>
      <c r="W101" s="4">
        <v>36.977829999999997</v>
      </c>
      <c r="X101" s="5">
        <v>27.561579999999999</v>
      </c>
      <c r="Y101" s="2">
        <v>50.00273</v>
      </c>
      <c r="Z101" s="3">
        <v>40.228760000000001</v>
      </c>
      <c r="AA101" s="327">
        <v>45.057749999999999</v>
      </c>
      <c r="AB101" s="328">
        <v>36.668469999999999</v>
      </c>
      <c r="AC101" s="2">
        <v>48.50273</v>
      </c>
      <c r="AD101" s="73">
        <v>36.728760000000001</v>
      </c>
      <c r="AE101" s="337">
        <f>I101+Sheet1!B95</f>
        <v>44.523669999999996</v>
      </c>
      <c r="AF101" s="341">
        <f>J101+Sheet1!C95</f>
        <v>35.97757</v>
      </c>
      <c r="AG101" s="330">
        <v>3.4403333386651731</v>
      </c>
      <c r="AH101" s="331">
        <v>3.5176442002082111</v>
      </c>
      <c r="AI101" s="330">
        <v>3.2084007540360608</v>
      </c>
      <c r="AJ101" s="331">
        <v>3.2212858976265668</v>
      </c>
      <c r="AK101" s="339">
        <v>3.2062859632943415</v>
      </c>
      <c r="AL101" s="340">
        <v>3.3291854252563771</v>
      </c>
      <c r="AM101" s="339">
        <v>3.0337867184737464</v>
      </c>
      <c r="AN101" s="331">
        <v>3.2084007540360608</v>
      </c>
      <c r="AO101" s="332">
        <v>3.0408938873594789</v>
      </c>
      <c r="AP101" s="333">
        <v>2.7831910155493538</v>
      </c>
      <c r="AQ101" s="332">
        <v>2.564143574510747</v>
      </c>
      <c r="AR101" s="340">
        <v>3.4671848211128533</v>
      </c>
      <c r="AS101" s="339">
        <v>3.2875856073750045</v>
      </c>
      <c r="AT101" s="340">
        <v>3.5171846022202717</v>
      </c>
      <c r="AU101" s="339">
        <v>3.3046855325137416</v>
      </c>
      <c r="AV101" s="340">
        <v>3.2904855946792351</v>
      </c>
      <c r="AW101" s="339">
        <v>2.9581870494393292</v>
      </c>
      <c r="AX101" s="340">
        <v>3.2873856082505748</v>
      </c>
      <c r="AY101" s="339">
        <v>3.2312858538480507</v>
      </c>
      <c r="AZ101" s="340">
        <v>3.0558866217232254</v>
      </c>
      <c r="BA101" s="332">
        <v>2.8218464463208726</v>
      </c>
      <c r="BB101" s="333">
        <v>4.2134419540955497</v>
      </c>
      <c r="BC101" s="15"/>
      <c r="BD101" s="151"/>
      <c r="BE101" s="151"/>
      <c r="BF101" s="151"/>
      <c r="BG101" s="151"/>
      <c r="BH101" s="151"/>
      <c r="BI101" s="151"/>
      <c r="BJ101" s="266">
        <f t="shared" si="161"/>
        <v>3.1002734072156506</v>
      </c>
      <c r="BK101" s="266">
        <f t="shared" si="162"/>
        <v>2.8383536269431384</v>
      </c>
      <c r="BL101" s="266">
        <f t="shared" si="163"/>
        <v>3.2177792021567382</v>
      </c>
      <c r="BM101" s="266">
        <f t="shared" si="164"/>
        <v>2.9459327072621</v>
      </c>
      <c r="BN101" s="266">
        <f t="shared" si="165"/>
        <v>3.025584735894407</v>
      </c>
      <c r="BO101" s="266"/>
      <c r="BP101" s="266">
        <f t="shared" si="166"/>
        <v>3.270000515691541</v>
      </c>
      <c r="BQ101" s="292">
        <f t="shared" si="167"/>
        <v>3.1002734072156506</v>
      </c>
      <c r="BR101" s="292">
        <f t="shared" si="168"/>
        <v>3.3166777726576426</v>
      </c>
      <c r="BS101" s="292">
        <f t="shared" si="169"/>
        <v>3.2547922278154124</v>
      </c>
      <c r="BT101" s="292">
        <f t="shared" si="170"/>
        <v>3.0694534161133658</v>
      </c>
      <c r="BU101" s="292">
        <f t="shared" si="171"/>
        <v>3.2150991102906783</v>
      </c>
      <c r="BV101" s="292">
        <f t="shared" si="172"/>
        <v>3.2665858976265669</v>
      </c>
      <c r="BW101" s="169"/>
      <c r="BX101" s="148">
        <f>[3]!mGetRate(BX$1,$B101,EOMONTH($B101,0)+1,"FLAT",E101,F101)</f>
        <v>45.62018333333333</v>
      </c>
      <c r="BY101" s="165">
        <f>[3]!mGetRate(BY$1,$B101,EOMONTH($B101,0)+1,"FLAT",G101,H101)</f>
        <v>49.24899555555556</v>
      </c>
      <c r="BZ101" s="165">
        <f>[3]!mGetRate(BZ$1,$B101,EOMONTH($B101,0)+1,"FLAT",I101,J101)</f>
        <v>35.972197777777779</v>
      </c>
      <c r="CA101" s="165">
        <f>IF(ValuationDate&gt;$D101,"",[3]!mGetRate(CA$1,$B101,EOMONTH($B101,0)+1,"FLAT",M101,N101))</f>
        <v>53.817330000000005</v>
      </c>
      <c r="CB101" s="165">
        <f>[3]!mGetRate(CB$1,$B101,EOMONTH($B101,0)+1,"FLAT",Q101,R101)</f>
        <v>39.637858888888886</v>
      </c>
      <c r="CC101" s="165">
        <f>IF(ValuationDate&gt;$D101,"",[3]!mGetRate(CC$1,$B101,EOMONTH($B101,0)+1,"FLAT",K101,L101))</f>
        <v>54.590778888888885</v>
      </c>
      <c r="CD101" s="165">
        <f>[3]!mGetRate(CD$1,$B101,EOMONTH($B101,0)+1,"FLAT",AE101,AF101)</f>
        <v>40.725403333333333</v>
      </c>
      <c r="CE101" s="165">
        <f>[3]!mGetRate(CE$1,$B101,EOMONTH($B101,0)+1,"FLAT",AA101,AB101)</f>
        <v>41.329181111111112</v>
      </c>
      <c r="CF101" s="165">
        <f>[3]!mGetRate(CF$1,$B101,EOMONTH($B101,0)+1,"FLAT",O101,P101)</f>
        <v>49.471217777777781</v>
      </c>
      <c r="CG101" s="200"/>
      <c r="CH101" s="295"/>
      <c r="CI101" s="295"/>
      <c r="CJ101" s="295"/>
      <c r="CK101" s="295"/>
      <c r="CL101" s="295"/>
      <c r="CM101" s="295"/>
      <c r="CN101" s="177"/>
      <c r="CO101" s="171">
        <f t="shared" si="174"/>
        <v>2026</v>
      </c>
      <c r="CP101" s="173">
        <f t="shared" si="173"/>
        <v>46266</v>
      </c>
      <c r="CQ101" s="272">
        <f t="shared" si="157"/>
        <v>3.3060857257360041</v>
      </c>
      <c r="CR101" s="272">
        <f t="shared" si="158"/>
        <v>3.0694534161133658</v>
      </c>
      <c r="CS101" s="272">
        <f t="shared" si="177"/>
        <v>3.2649311307861115</v>
      </c>
      <c r="CT101" s="272">
        <f t="shared" si="177"/>
        <v>3.2251194239715884</v>
      </c>
      <c r="CU101" s="272">
        <f t="shared" si="177"/>
        <v>3.2649311307861115</v>
      </c>
      <c r="CV101" s="272">
        <f t="shared" si="159"/>
        <v>3.1375762116515555</v>
      </c>
      <c r="CW101" s="272">
        <f t="shared" si="160"/>
        <v>3.2534221952858244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53.506439999999998</v>
      </c>
      <c r="F102" s="329">
        <v>42.017589999999998</v>
      </c>
      <c r="G102" s="327">
        <v>43.087000000000003</v>
      </c>
      <c r="H102" s="328">
        <v>39.246119999999998</v>
      </c>
      <c r="I102" s="325">
        <v>43.624920000000003</v>
      </c>
      <c r="J102" s="329">
        <v>32.507910000000003</v>
      </c>
      <c r="K102" s="327">
        <v>55.076189999999997</v>
      </c>
      <c r="L102" s="328">
        <v>49.333370000000002</v>
      </c>
      <c r="M102" s="325">
        <v>55.190480000000001</v>
      </c>
      <c r="N102" s="329">
        <v>49.61636</v>
      </c>
      <c r="O102" s="337">
        <f>G102+Sheet1!D96</f>
        <v>41.337000000000003</v>
      </c>
      <c r="P102" s="338">
        <f>H102+Sheet1!E96</f>
        <v>37.246119999999998</v>
      </c>
      <c r="Q102" s="325">
        <v>34.919930000000001</v>
      </c>
      <c r="R102" s="329">
        <v>30.872699999999998</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36.445369999999997</v>
      </c>
      <c r="AB102" s="328">
        <v>34.139980000000001</v>
      </c>
      <c r="AC102" s="2">
        <v>38.871110000000002</v>
      </c>
      <c r="AD102" s="73">
        <v>33.057510000000001</v>
      </c>
      <c r="AE102" s="337">
        <f>I102+Sheet1!B96</f>
        <v>48.837820000000001</v>
      </c>
      <c r="AF102" s="341">
        <f>J102+Sheet1!C96</f>
        <v>36.096010000000007</v>
      </c>
      <c r="AG102" s="330">
        <v>3.4661036258461859</v>
      </c>
      <c r="AH102" s="331">
        <v>3.4661036258461859</v>
      </c>
      <c r="AI102" s="330">
        <v>3.2084007540360608</v>
      </c>
      <c r="AJ102" s="331">
        <v>3.2470561848075792</v>
      </c>
      <c r="AK102" s="339">
        <v>3.2320563872121513</v>
      </c>
      <c r="AL102" s="340">
        <v>3.3536547463857529</v>
      </c>
      <c r="AM102" s="339">
        <v>3.1370576691077754</v>
      </c>
      <c r="AN102" s="331">
        <v>3.2470561848075792</v>
      </c>
      <c r="AO102" s="332">
        <v>3.1310898924930233</v>
      </c>
      <c r="AP102" s="333">
        <v>2.8605018770923918</v>
      </c>
      <c r="AQ102" s="332">
        <v>2.5899138616917594</v>
      </c>
      <c r="AR102" s="340">
        <v>3.490252903154782</v>
      </c>
      <c r="AS102" s="339">
        <v>3.3121553063717357</v>
      </c>
      <c r="AT102" s="340">
        <v>3.540252228472875</v>
      </c>
      <c r="AU102" s="339">
        <v>3.3286550837267068</v>
      </c>
      <c r="AV102" s="340">
        <v>3.3154552618427298</v>
      </c>
      <c r="AW102" s="339">
        <v>3.032459080542325</v>
      </c>
      <c r="AX102" s="340">
        <v>3.3119553090704632</v>
      </c>
      <c r="AY102" s="339">
        <v>3.2570560498711973</v>
      </c>
      <c r="AZ102" s="340">
        <v>3.1460575476650319</v>
      </c>
      <c r="BA102" s="332">
        <v>2.8862721642734042</v>
      </c>
      <c r="BB102" s="333">
        <v>4.2392122412765616</v>
      </c>
      <c r="BC102" s="15"/>
      <c r="BD102" s="151"/>
      <c r="BE102" s="151"/>
      <c r="BF102" s="151"/>
      <c r="BG102" s="151"/>
      <c r="BH102" s="151"/>
      <c r="BI102" s="151"/>
      <c r="BJ102" s="266">
        <f t="shared" si="161"/>
        <v>3.191945330311031</v>
      </c>
      <c r="BK102" s="266">
        <f t="shared" si="162"/>
        <v>2.9169295610248924</v>
      </c>
      <c r="BL102" s="266">
        <f t="shared" si="163"/>
        <v>3.3129254753698625</v>
      </c>
      <c r="BM102" s="266">
        <f t="shared" si="164"/>
        <v>3.0274866557304918</v>
      </c>
      <c r="BN102" s="266">
        <f t="shared" si="165"/>
        <v>3.1123217556090692</v>
      </c>
      <c r="BO102" s="266"/>
      <c r="BP102" s="266">
        <f t="shared" si="166"/>
        <v>3.2961287598170732</v>
      </c>
      <c r="BQ102" s="292">
        <f t="shared" si="167"/>
        <v>3.191945330311031</v>
      </c>
      <c r="BR102" s="292">
        <f t="shared" si="168"/>
        <v>3.3565040185932764</v>
      </c>
      <c r="BS102" s="292">
        <f t="shared" si="169"/>
        <v>3.280920610577057</v>
      </c>
      <c r="BT102" s="292">
        <f t="shared" si="170"/>
        <v>3.173107888294465</v>
      </c>
      <c r="BU102" s="292">
        <f t="shared" si="171"/>
        <v>3.2409218834253255</v>
      </c>
      <c r="BV102" s="292">
        <f t="shared" si="172"/>
        <v>3.2923561848075793</v>
      </c>
      <c r="BW102" s="169"/>
      <c r="BX102" s="148">
        <f>[3]!mGetRate(BX$1,$B102,EOMONTH($B102,0)+1,"FLAT",E102,F102)</f>
        <v>48.688535161290325</v>
      </c>
      <c r="BY102" s="165">
        <f>[3]!mGetRate(BY$1,$B102,EOMONTH($B102,0)+1,"FLAT",G102,H102)</f>
        <v>41.476308387096779</v>
      </c>
      <c r="BZ102" s="165">
        <f>[3]!mGetRate(BZ$1,$B102,EOMONTH($B102,0)+1,"FLAT",I102,J102)</f>
        <v>38.962948064516134</v>
      </c>
      <c r="CA102" s="165">
        <f>IF(ValuationDate&gt;$D102,"",[3]!mGetRate(CA$1,$B102,EOMONTH($B102,0)+1,"FLAT",M102,N102))</f>
        <v>52.852945806451615</v>
      </c>
      <c r="CB102" s="165">
        <f>[3]!mGetRate(CB$1,$B102,EOMONTH($B102,0)+1,"FLAT",Q102,R102)</f>
        <v>33.222704516129028</v>
      </c>
      <c r="CC102" s="165">
        <f>IF(ValuationDate&gt;$D102,"",[3]!mGetRate(CC$1,$B102,EOMONTH($B102,0)+1,"FLAT",K102,L102))</f>
        <v>52.667910645161285</v>
      </c>
      <c r="CD102" s="165">
        <f>[3]!mGetRate(CD$1,$B102,EOMONTH($B102,0)+1,"FLAT",AE102,AF102)</f>
        <v>43.494480322580642</v>
      </c>
      <c r="CE102" s="165">
        <f>[3]!mGetRate(CE$1,$B102,EOMONTH($B102,0)+1,"FLAT",AA102,AB102)</f>
        <v>35.478593548387096</v>
      </c>
      <c r="CF102" s="165">
        <f>[3]!mGetRate(CF$1,$B102,EOMONTH($B102,0)+1,"FLAT",O102,P102)</f>
        <v>39.621469677419356</v>
      </c>
      <c r="CG102" s="200"/>
      <c r="CH102" s="295"/>
      <c r="CI102" s="295"/>
      <c r="CJ102" s="295"/>
      <c r="CK102" s="295"/>
      <c r="CL102" s="295"/>
      <c r="CM102" s="295"/>
      <c r="CN102" s="177"/>
      <c r="CO102" s="171">
        <f t="shared" si="174"/>
        <v>2026</v>
      </c>
      <c r="CP102" s="173">
        <f t="shared" si="173"/>
        <v>46296</v>
      </c>
      <c r="CQ102" s="272">
        <f t="shared" si="157"/>
        <v>3.3060857257360041</v>
      </c>
      <c r="CR102" s="272">
        <f t="shared" si="158"/>
        <v>3.173107888294465</v>
      </c>
      <c r="CS102" s="272">
        <f t="shared" si="177"/>
        <v>3.2910595135477556</v>
      </c>
      <c r="CT102" s="272">
        <f t="shared" si="177"/>
        <v>3.2509421971062356</v>
      </c>
      <c r="CU102" s="272">
        <f t="shared" si="177"/>
        <v>3.2910595135477556</v>
      </c>
      <c r="CV102" s="272">
        <f t="shared" si="159"/>
        <v>3.2431098024727918</v>
      </c>
      <c r="CW102" s="272">
        <f t="shared" si="160"/>
        <v>3.2793063728481107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54.35416</v>
      </c>
      <c r="F103" s="329">
        <v>44.745019999999997</v>
      </c>
      <c r="G103" s="327">
        <v>45.11354</v>
      </c>
      <c r="H103" s="328">
        <v>41.616100000000003</v>
      </c>
      <c r="I103" s="325">
        <v>44.418559999999999</v>
      </c>
      <c r="J103" s="329">
        <v>35.167279999999998</v>
      </c>
      <c r="K103" s="327">
        <v>56.468200000000003</v>
      </c>
      <c r="L103" s="328">
        <v>51.441879999999998</v>
      </c>
      <c r="M103" s="325">
        <v>56.046889999999998</v>
      </c>
      <c r="N103" s="329">
        <v>51.469990000000003</v>
      </c>
      <c r="O103" s="337">
        <f>G103+Sheet1!D97</f>
        <v>43.11354</v>
      </c>
      <c r="P103" s="338">
        <f>H103+Sheet1!E97</f>
        <v>39.616100000000003</v>
      </c>
      <c r="Q103" s="325">
        <v>35.574590000000001</v>
      </c>
      <c r="R103" s="329">
        <v>32.320279999999997</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38.333060000000003</v>
      </c>
      <c r="AB103" s="328">
        <v>36.1708</v>
      </c>
      <c r="AC103" s="2">
        <v>38.611780000000003</v>
      </c>
      <c r="AD103" s="73">
        <v>35.173639999999999</v>
      </c>
      <c r="AE103" s="337">
        <f>I103+Sheet1!B97</f>
        <v>48.160209999999999</v>
      </c>
      <c r="AF103" s="341">
        <f>J103+Sheet1!C97</f>
        <v>37.974229999999991</v>
      </c>
      <c r="AG103" s="330">
        <v>3.6078402053417546</v>
      </c>
      <c r="AH103" s="331">
        <v>3.814002502789855</v>
      </c>
      <c r="AI103" s="330">
        <v>3.4789887694366923</v>
      </c>
      <c r="AJ103" s="331">
        <v>3.5562996309797295</v>
      </c>
      <c r="AK103" s="339">
        <v>3.5412996325362083</v>
      </c>
      <c r="AL103" s="340">
        <v>3.6698996191920004</v>
      </c>
      <c r="AM103" s="339">
        <v>3.2312996647034278</v>
      </c>
      <c r="AN103" s="331">
        <v>3.710921354065805</v>
      </c>
      <c r="AO103" s="332">
        <v>3.5949550617512487</v>
      </c>
      <c r="AP103" s="333">
        <v>3.3372521899411232</v>
      </c>
      <c r="AQ103" s="332">
        <v>2.7058801540063162</v>
      </c>
      <c r="AR103" s="340">
        <v>3.8141996042186781</v>
      </c>
      <c r="AS103" s="339">
        <v>3.6278996235501393</v>
      </c>
      <c r="AT103" s="340">
        <v>3.864199599030417</v>
      </c>
      <c r="AU103" s="339">
        <v>3.6478996214748345</v>
      </c>
      <c r="AV103" s="340">
        <v>3.6291996234152446</v>
      </c>
      <c r="AW103" s="339">
        <v>3.5650996300665962</v>
      </c>
      <c r="AX103" s="340">
        <v>3.627699623570892</v>
      </c>
      <c r="AY103" s="339">
        <v>3.5662996299420771</v>
      </c>
      <c r="AZ103" s="340">
        <v>3.6099996254075366</v>
      </c>
      <c r="BA103" s="332">
        <v>3.3372521899411232</v>
      </c>
      <c r="BB103" s="333">
        <v>4.5999962618107375</v>
      </c>
      <c r="BC103" s="15"/>
      <c r="BD103" s="151"/>
      <c r="BE103" s="151"/>
      <c r="BF103" s="151"/>
      <c r="BG103" s="151"/>
      <c r="BH103" s="151"/>
      <c r="BI103" s="151"/>
      <c r="BJ103" s="266">
        <f t="shared" si="161"/>
        <v>3.6634009348015537</v>
      </c>
      <c r="BK103" s="266">
        <f t="shared" si="162"/>
        <v>3.4014811545290407</v>
      </c>
      <c r="BL103" s="266">
        <f t="shared" si="163"/>
        <v>3.802249166180212</v>
      </c>
      <c r="BM103" s="266">
        <f t="shared" si="164"/>
        <v>3.5304026712855729</v>
      </c>
      <c r="BN103" s="266">
        <f t="shared" si="165"/>
        <v>3.5993834816990948</v>
      </c>
      <c r="BO103" s="266"/>
      <c r="BP103" s="266">
        <f t="shared" si="166"/>
        <v>3.6096676893234609</v>
      </c>
      <c r="BQ103" s="292">
        <f t="shared" si="167"/>
        <v>3.6634009348015537</v>
      </c>
      <c r="BR103" s="292">
        <f t="shared" si="168"/>
        <v>3.8344189698208879</v>
      </c>
      <c r="BS103" s="292">
        <f t="shared" si="169"/>
        <v>3.594459336445512</v>
      </c>
      <c r="BT103" s="292">
        <f t="shared" si="170"/>
        <v>3.2676998742381085</v>
      </c>
      <c r="BU103" s="292">
        <f t="shared" si="171"/>
        <v>3.5507933156102793</v>
      </c>
      <c r="BV103" s="292">
        <f t="shared" si="172"/>
        <v>3.6015996309797296</v>
      </c>
      <c r="BW103" s="169"/>
      <c r="BX103" s="148">
        <f>[3]!mGetRate(BX$1,$B103,EOMONTH($B103,0)+1,"FLAT",E103,F103)</f>
        <v>49.862786657420244</v>
      </c>
      <c r="BY103" s="165">
        <f>[3]!mGetRate(BY$1,$B103,EOMONTH($B103,0)+1,"FLAT",G103,H103)</f>
        <v>43.478814230235784</v>
      </c>
      <c r="BZ103" s="165">
        <f>[3]!mGetRate(BZ$1,$B103,EOMONTH($B103,0)+1,"FLAT",I103,J103)</f>
        <v>40.094452704576973</v>
      </c>
      <c r="CA103" s="165">
        <f>IF(ValuationDate&gt;$D103,"",[3]!mGetRate(CA$1,$B103,EOMONTH($B103,0)+1,"FLAT",M103,N103))</f>
        <v>53.907617739251037</v>
      </c>
      <c r="CB103" s="165">
        <f>[3]!mGetRate(CB$1,$B103,EOMONTH($B103,0)+1,"FLAT",Q103,R103)</f>
        <v>34.053504743411928</v>
      </c>
      <c r="CC103" s="165">
        <f>IF(ValuationDate&gt;$D103,"",[3]!mGetRate(CC$1,$B103,EOMONTH($B103,0)+1,"FLAT",K103,L103))</f>
        <v>54.11886596393898</v>
      </c>
      <c r="CD103" s="165">
        <f>[3]!mGetRate(CD$1,$B103,EOMONTH($B103,0)+1,"FLAT",AE103,AF103)</f>
        <v>43.399217961165043</v>
      </c>
      <c r="CE103" s="165">
        <f>[3]!mGetRate(CE$1,$B103,EOMONTH($B103,0)+1,"FLAT",AA103,AB103)</f>
        <v>37.32240588072122</v>
      </c>
      <c r="CF103" s="165">
        <f>[3]!mGetRate(CF$1,$B103,EOMONTH($B103,0)+1,"FLAT",O103,P103)</f>
        <v>41.478814230235784</v>
      </c>
      <c r="CG103" s="200"/>
      <c r="CH103" s="295"/>
      <c r="CI103" s="295"/>
      <c r="CJ103" s="295"/>
      <c r="CK103" s="295"/>
      <c r="CL103" s="295"/>
      <c r="CM103" s="295"/>
      <c r="CN103" s="177"/>
      <c r="CO103" s="171">
        <f t="shared" si="174"/>
        <v>2026</v>
      </c>
      <c r="CP103" s="173">
        <f t="shared" si="173"/>
        <v>46327</v>
      </c>
      <c r="CQ103" s="272">
        <f t="shared" si="157"/>
        <v>3.5832423532077149</v>
      </c>
      <c r="CR103" s="272">
        <f t="shared" si="158"/>
        <v>3.2676998742381085</v>
      </c>
      <c r="CS103" s="272">
        <f t="shared" si="177"/>
        <v>3.6045982394162106</v>
      </c>
      <c r="CT103" s="272">
        <f t="shared" si="177"/>
        <v>3.5608136292911894</v>
      </c>
      <c r="CU103" s="272">
        <f t="shared" si="177"/>
        <v>3.6045982394162106</v>
      </c>
      <c r="CV103" s="272">
        <f t="shared" si="159"/>
        <v>3.3394166161537644</v>
      </c>
      <c r="CW103" s="272">
        <f t="shared" si="160"/>
        <v>3.5899165035955498</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60.37914</v>
      </c>
      <c r="F104" s="329">
        <v>48.459600000000002</v>
      </c>
      <c r="G104" s="327">
        <v>47.34196</v>
      </c>
      <c r="H104" s="328">
        <v>44.081710000000001</v>
      </c>
      <c r="I104" s="325">
        <v>50.797460000000001</v>
      </c>
      <c r="J104" s="329">
        <v>38.776150000000001</v>
      </c>
      <c r="K104" s="327">
        <v>55.385840000000002</v>
      </c>
      <c r="L104" s="328">
        <v>53.278179999999999</v>
      </c>
      <c r="M104" s="325">
        <v>56.484789999999997</v>
      </c>
      <c r="N104" s="329">
        <v>53.999969999999998</v>
      </c>
      <c r="O104" s="337">
        <f>G104+Sheet1!D98</f>
        <v>45.34196</v>
      </c>
      <c r="P104" s="338">
        <f>H104+Sheet1!E98</f>
        <v>42.081710000000001</v>
      </c>
      <c r="Q104" s="325">
        <v>39.831670000000003</v>
      </c>
      <c r="R104" s="329">
        <v>35.774000000000001</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42.793170000000003</v>
      </c>
      <c r="AB104" s="328">
        <v>39.797260000000001</v>
      </c>
      <c r="AC104" s="2">
        <v>43.352600000000002</v>
      </c>
      <c r="AD104" s="73">
        <v>37.106009999999998</v>
      </c>
      <c r="AE104" s="337">
        <f>I104+Sheet1!B98</f>
        <v>52.315010000000001</v>
      </c>
      <c r="AF104" s="341">
        <f>J104+Sheet1!C98</f>
        <v>40.300699999999999</v>
      </c>
      <c r="AG104" s="330">
        <v>3.7753470720183366</v>
      </c>
      <c r="AH104" s="331">
        <v>4.3294082464101056</v>
      </c>
      <c r="AI104" s="330">
        <v>3.8397727899708678</v>
      </c>
      <c r="AJ104" s="331">
        <v>3.8526579335613742</v>
      </c>
      <c r="AK104" s="339">
        <v>3.8376580973417309</v>
      </c>
      <c r="AL104" s="340">
        <v>3.970156650615249</v>
      </c>
      <c r="AM104" s="339">
        <v>3.4876619188833815</v>
      </c>
      <c r="AN104" s="331">
        <v>3.8397727899708678</v>
      </c>
      <c r="AO104" s="332">
        <v>3.7495767848373238</v>
      </c>
      <c r="AP104" s="333">
        <v>3.7495767848373238</v>
      </c>
      <c r="AQ104" s="332">
        <v>2.8089613027303666</v>
      </c>
      <c r="AR104" s="340">
        <v>4.1188550270059814</v>
      </c>
      <c r="AS104" s="339">
        <v>3.9278571124758543</v>
      </c>
      <c r="AT104" s="340">
        <v>4.1688544810714596</v>
      </c>
      <c r="AU104" s="339">
        <v>3.9498568722646641</v>
      </c>
      <c r="AV104" s="340">
        <v>3.9280571102921158</v>
      </c>
      <c r="AW104" s="339">
        <v>4.0046562739204283</v>
      </c>
      <c r="AX104" s="340">
        <v>3.927657114659592</v>
      </c>
      <c r="AY104" s="339">
        <v>3.86265782437447</v>
      </c>
      <c r="AZ104" s="340">
        <v>3.7645588954980016</v>
      </c>
      <c r="BA104" s="332">
        <v>3.45321848225568</v>
      </c>
      <c r="BB104" s="333">
        <v>4.703077410534787</v>
      </c>
      <c r="BC104" s="15"/>
      <c r="BD104" s="151"/>
      <c r="BE104" s="151"/>
      <c r="BF104" s="151"/>
      <c r="BG104" s="151"/>
      <c r="BH104" s="151"/>
      <c r="BI104" s="151"/>
      <c r="BJ104" s="266">
        <f t="shared" si="161"/>
        <v>3.8205528029650613</v>
      </c>
      <c r="BK104" s="266">
        <f t="shared" si="162"/>
        <v>3.8205528029650613</v>
      </c>
      <c r="BL104" s="266">
        <f t="shared" si="163"/>
        <v>3.9653570631169952</v>
      </c>
      <c r="BM104" s="266">
        <f t="shared" si="164"/>
        <v>3.9653570631169952</v>
      </c>
      <c r="BN104" s="266">
        <f t="shared" si="165"/>
        <v>3.8929549330410285</v>
      </c>
      <c r="BO104" s="266"/>
      <c r="BP104" s="266">
        <f t="shared" si="166"/>
        <v>3.9101424967670835</v>
      </c>
      <c r="BQ104" s="292">
        <f t="shared" si="167"/>
        <v>3.8205528029650613</v>
      </c>
      <c r="BR104" s="292">
        <f t="shared" si="168"/>
        <v>3.9671731229396685</v>
      </c>
      <c r="BS104" s="292">
        <f t="shared" si="169"/>
        <v>3.8949343083663499</v>
      </c>
      <c r="BT104" s="292">
        <f t="shared" si="170"/>
        <v>3.5250141913915303</v>
      </c>
      <c r="BU104" s="292">
        <f t="shared" si="171"/>
        <v>3.8477537935446948</v>
      </c>
      <c r="BV104" s="292">
        <f t="shared" si="172"/>
        <v>3.8979579335613743</v>
      </c>
      <c r="BW104" s="169"/>
      <c r="BX104" s="148">
        <f>[3]!mGetRate(BX$1,$B104,EOMONTH($B104,0)+1,"FLAT",E104,F104)</f>
        <v>55.124289032258062</v>
      </c>
      <c r="BY104" s="165">
        <f>[3]!mGetRate(BY$1,$B104,EOMONTH($B104,0)+1,"FLAT",G104,H104)</f>
        <v>45.904645483870965</v>
      </c>
      <c r="BZ104" s="165">
        <f>[3]!mGetRate(BZ$1,$B104,EOMONTH($B104,0)+1,"FLAT",I104,J104)</f>
        <v>45.497742688172046</v>
      </c>
      <c r="CA104" s="165">
        <f>IF(ValuationDate&gt;$D104,"",[3]!mGetRate(CA$1,$B104,EOMONTH($B104,0)+1,"FLAT",M104,N104))</f>
        <v>55.389331720430107</v>
      </c>
      <c r="CB104" s="165">
        <f>[3]!mGetRate(CB$1,$B104,EOMONTH($B104,0)+1,"FLAT",Q104,R104)</f>
        <v>38.042804731182798</v>
      </c>
      <c r="CC104" s="165">
        <f>IF(ValuationDate&gt;$D104,"",[3]!mGetRate(CC$1,$B104,EOMONTH($B104,0)+1,"FLAT",K104,L104))</f>
        <v>54.45665655913978</v>
      </c>
      <c r="CD104" s="165">
        <f>[3]!mGetRate(CD$1,$B104,EOMONTH($B104,0)+1,"FLAT",AE104,AF104)</f>
        <v>47.018378709677414</v>
      </c>
      <c r="CE104" s="165">
        <f>[3]!mGetRate(CE$1,$B104,EOMONTH($B104,0)+1,"FLAT",AA104,AB104)</f>
        <v>41.472392473118276</v>
      </c>
      <c r="CF104" s="165">
        <f>[3]!mGetRate(CF$1,$B104,EOMONTH($B104,0)+1,"FLAT",O104,P104)</f>
        <v>43.904645483870965</v>
      </c>
      <c r="CG104" s="200"/>
      <c r="CH104" s="295"/>
      <c r="CI104" s="295"/>
      <c r="CJ104" s="295"/>
      <c r="CK104" s="295"/>
      <c r="CL104" s="295"/>
      <c r="CM104" s="295"/>
      <c r="CN104" s="177"/>
      <c r="CO104" s="171">
        <f t="shared" si="174"/>
        <v>2026</v>
      </c>
      <c r="CP104" s="173">
        <f t="shared" si="173"/>
        <v>46357</v>
      </c>
      <c r="CQ104" s="272">
        <f t="shared" si="157"/>
        <v>3.9527845231699965</v>
      </c>
      <c r="CR104" s="272">
        <f t="shared" si="158"/>
        <v>3.5250141913915303</v>
      </c>
      <c r="CS104" s="272">
        <f t="shared" si="177"/>
        <v>3.905073211337049</v>
      </c>
      <c r="CT104" s="272">
        <f t="shared" si="177"/>
        <v>3.8577741072256044</v>
      </c>
      <c r="CU104" s="272">
        <f t="shared" si="177"/>
        <v>3.905073211337049</v>
      </c>
      <c r="CV104" s="272">
        <f t="shared" si="159"/>
        <v>3.6013957019328209</v>
      </c>
      <c r="CW104" s="272">
        <f t="shared" si="160"/>
        <v>3.8875845455618463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59.742150000000002</v>
      </c>
      <c r="F105" s="329">
        <v>47.845019999999998</v>
      </c>
      <c r="G105" s="327">
        <v>47.61665</v>
      </c>
      <c r="H105" s="328">
        <v>44.970219999999998</v>
      </c>
      <c r="I105" s="325">
        <v>49.164020000000001</v>
      </c>
      <c r="J105" s="329">
        <v>37.451439999999998</v>
      </c>
      <c r="K105" s="327">
        <v>56.171570000000003</v>
      </c>
      <c r="L105" s="328">
        <v>53.825899999999997</v>
      </c>
      <c r="M105" s="325">
        <v>56.915680000000002</v>
      </c>
      <c r="N105" s="329">
        <v>54.081180000000003</v>
      </c>
      <c r="O105" s="337">
        <f>G105+Sheet1!D99</f>
        <v>45.61665</v>
      </c>
      <c r="P105" s="338">
        <f>H105+Sheet1!E99</f>
        <v>42.970219999999998</v>
      </c>
      <c r="Q105" s="325">
        <v>39.26876</v>
      </c>
      <c r="R105" s="329">
        <v>35.455550000000002</v>
      </c>
      <c r="S105" s="4">
        <v>39.175420000000003</v>
      </c>
      <c r="T105" s="5">
        <v>32.642380000000003</v>
      </c>
      <c r="U105" s="2">
        <v>40.675420000000003</v>
      </c>
      <c r="V105" s="3">
        <v>36.642380000000003</v>
      </c>
      <c r="W105" s="4">
        <v>43.83173</v>
      </c>
      <c r="X105" s="5">
        <v>32.414349999999999</v>
      </c>
      <c r="Y105" s="2">
        <v>42.175420000000003</v>
      </c>
      <c r="Z105" s="3">
        <v>38.392380000000003</v>
      </c>
      <c r="AA105" s="327">
        <v>41.728810000000003</v>
      </c>
      <c r="AB105" s="328">
        <v>39.380110000000002</v>
      </c>
      <c r="AC105" s="2">
        <v>41.175420000000003</v>
      </c>
      <c r="AD105" s="73">
        <v>34.642380000000003</v>
      </c>
      <c r="AE105" s="337">
        <f>I105+Sheet1!B99</f>
        <v>51.065770000000001</v>
      </c>
      <c r="AF105" s="341">
        <f>J105+Sheet1!C99</f>
        <v>42.498239999999996</v>
      </c>
      <c r="AG105" s="330">
        <v>3.8169016600977188</v>
      </c>
      <c r="AH105" s="331">
        <v>4.2923634585874</v>
      </c>
      <c r="AI105" s="330">
        <v>3.8565234766385252</v>
      </c>
      <c r="AJ105" s="331">
        <v>3.8169016600977188</v>
      </c>
      <c r="AK105" s="339">
        <v>3.801901653573716</v>
      </c>
      <c r="AL105" s="340">
        <v>3.9360017118982995</v>
      </c>
      <c r="AM105" s="339">
        <v>3.5127015277909446</v>
      </c>
      <c r="AN105" s="331">
        <v>3.8036943879174498</v>
      </c>
      <c r="AO105" s="332">
        <v>3.7112434826555676</v>
      </c>
      <c r="AP105" s="333">
        <v>3.9225598375398705</v>
      </c>
      <c r="AQ105" s="332">
        <v>2.7999417022170117</v>
      </c>
      <c r="AR105" s="340">
        <v>4.0864017773123011</v>
      </c>
      <c r="AS105" s="339">
        <v>3.8936016934571192</v>
      </c>
      <c r="AT105" s="340">
        <v>4.1364017990589756</v>
      </c>
      <c r="AU105" s="339">
        <v>3.9161017032431231</v>
      </c>
      <c r="AV105" s="340">
        <v>3.8933016933266393</v>
      </c>
      <c r="AW105" s="339">
        <v>4.1834018195008511</v>
      </c>
      <c r="AX105" s="340">
        <v>3.8933016933266393</v>
      </c>
      <c r="AY105" s="339">
        <v>3.8269016644470537</v>
      </c>
      <c r="AZ105" s="340">
        <v>3.726201620649249</v>
      </c>
      <c r="BA105" s="332">
        <v>3.3414398616080372</v>
      </c>
      <c r="BB105" s="333">
        <v>4.7149961683560049</v>
      </c>
      <c r="BC105" s="15"/>
      <c r="BD105" s="151"/>
      <c r="BE105" s="151"/>
      <c r="BF105" s="151"/>
      <c r="BG105" s="151"/>
      <c r="BH105" s="151"/>
      <c r="BI105" s="151"/>
      <c r="BJ105" s="266">
        <f t="shared" si="161"/>
        <v>3.7815922356495246</v>
      </c>
      <c r="BK105" s="266">
        <f t="shared" si="162"/>
        <v>3.9963664554729856</v>
      </c>
      <c r="BL105" s="266">
        <f t="shared" si="163"/>
        <v>3.9249198970014176</v>
      </c>
      <c r="BM105" s="266">
        <f t="shared" si="164"/>
        <v>4.1478340228150214</v>
      </c>
      <c r="BN105" s="266">
        <f t="shared" si="165"/>
        <v>3.9626781527347372</v>
      </c>
      <c r="BO105" s="266"/>
      <c r="BP105" s="266">
        <f t="shared" si="166"/>
        <v>3.8738895580429067</v>
      </c>
      <c r="BQ105" s="292">
        <f t="shared" si="167"/>
        <v>3.7815922356495246</v>
      </c>
      <c r="BR105" s="292">
        <f t="shared" si="168"/>
        <v>3.9300019600664098</v>
      </c>
      <c r="BS105" s="292">
        <f t="shared" si="169"/>
        <v>3.8586811969722357</v>
      </c>
      <c r="BT105" s="292">
        <f t="shared" si="170"/>
        <v>3.5501467909173385</v>
      </c>
      <c r="BU105" s="292">
        <f t="shared" si="171"/>
        <v>3.8119247152777631</v>
      </c>
      <c r="BV105" s="292">
        <f t="shared" si="172"/>
        <v>3.8622016600977189</v>
      </c>
      <c r="BW105" s="169"/>
      <c r="BX105" s="148">
        <f>[3]!mGetRate(BX$1,$B105,EOMONTH($B105,0)+1,"FLAT",E105,F105)</f>
        <v>54.241326451612899</v>
      </c>
      <c r="BY105" s="165">
        <f>[3]!mGetRate(BY$1,$B105,EOMONTH($B105,0)+1,"FLAT",G105,H105)</f>
        <v>46.393031827956982</v>
      </c>
      <c r="BZ105" s="165">
        <f>[3]!mGetRate(BZ$1,$B105,EOMONTH($B105,0)+1,"FLAT",I105,J105)</f>
        <v>43.748526021505377</v>
      </c>
      <c r="CA105" s="165">
        <f>IF(ValuationDate&gt;$D105,"",[3]!mGetRate(CA$1,$B105,EOMONTH($B105,0)+1,"FLAT",M105,N105))</f>
        <v>55.605104731182799</v>
      </c>
      <c r="CB105" s="165">
        <f>[3]!mGetRate(CB$1,$B105,EOMONTH($B105,0)+1,"FLAT",Q105,R105)</f>
        <v>37.505662903225804</v>
      </c>
      <c r="CC105" s="165">
        <f>IF(ValuationDate&gt;$D105,"",[3]!mGetRate(CC$1,$B105,EOMONTH($B105,0)+1,"FLAT",K105,L105))</f>
        <v>55.087012903225805</v>
      </c>
      <c r="CD105" s="165">
        <f>[3]!mGetRate(CD$1,$B105,EOMONTH($B105,0)+1,"FLAT",AE105,AF105)</f>
        <v>47.104438924731184</v>
      </c>
      <c r="CE105" s="165">
        <f>[3]!mGetRate(CE$1,$B105,EOMONTH($B105,0)+1,"FLAT",AA105,AB105)</f>
        <v>40.642851935483868</v>
      </c>
      <c r="CF105" s="165">
        <f>[3]!mGetRate(CF$1,$B105,EOMONTH($B105,0)+1,"FLAT",O105,P105)</f>
        <v>44.393031827956982</v>
      </c>
      <c r="CG105" s="200"/>
      <c r="CH105" s="295"/>
      <c r="CI105" s="295"/>
      <c r="CJ105" s="295"/>
      <c r="CK105" s="295"/>
      <c r="CL105" s="295"/>
      <c r="CM105" s="295"/>
      <c r="CN105" s="177"/>
      <c r="CO105" s="171">
        <f t="shared" si="174"/>
        <v>2027</v>
      </c>
      <c r="CP105" s="173">
        <f t="shared" si="173"/>
        <v>46388</v>
      </c>
      <c r="CQ105" s="272">
        <f t="shared" si="157"/>
        <v>3.9699418382039591</v>
      </c>
      <c r="CR105" s="272">
        <f t="shared" si="158"/>
        <v>3.5501467909173385</v>
      </c>
      <c r="CS105" s="272">
        <f t="shared" si="177"/>
        <v>3.8688200999429347</v>
      </c>
      <c r="CT105" s="272">
        <f t="shared" si="177"/>
        <v>3.8219450289586732</v>
      </c>
      <c r="CU105" s="272">
        <f t="shared" si="177"/>
        <v>3.8688200999429347</v>
      </c>
      <c r="CV105" s="272">
        <f t="shared" si="159"/>
        <v>3.6269839222847291</v>
      </c>
      <c r="CW105" s="272">
        <f t="shared" si="160"/>
        <v>3.8516702491941732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60.192500000000003</v>
      </c>
      <c r="F106" s="329">
        <v>49.146590000000003</v>
      </c>
      <c r="G106" s="327">
        <v>46.240119999999997</v>
      </c>
      <c r="H106" s="328">
        <v>42.790329999999997</v>
      </c>
      <c r="I106" s="325">
        <v>49.988750000000003</v>
      </c>
      <c r="J106" s="329">
        <v>38.802529999999997</v>
      </c>
      <c r="K106" s="327">
        <v>55.672040000000003</v>
      </c>
      <c r="L106" s="328">
        <v>51.558540000000001</v>
      </c>
      <c r="M106" s="325">
        <v>54.60774</v>
      </c>
      <c r="N106" s="329">
        <v>51.998710000000003</v>
      </c>
      <c r="O106" s="337">
        <f>G106+Sheet1!D100</f>
        <v>44.740119999999997</v>
      </c>
      <c r="P106" s="338">
        <f>H106+Sheet1!E100</f>
        <v>40.290329999999997</v>
      </c>
      <c r="Q106" s="325">
        <v>37.219619999999999</v>
      </c>
      <c r="R106" s="329">
        <v>33.005989999999997</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39.380890000000001</v>
      </c>
      <c r="AB106" s="328">
        <v>37.090249999999997</v>
      </c>
      <c r="AC106" s="2">
        <v>39.005679999999998</v>
      </c>
      <c r="AD106" s="73">
        <v>34.059910000000002</v>
      </c>
      <c r="AE106" s="337">
        <f>I106+Sheet1!B100</f>
        <v>53.305050000000001</v>
      </c>
      <c r="AF106" s="341">
        <f>J106+Sheet1!C100</f>
        <v>44.519329999999997</v>
      </c>
      <c r="AG106" s="330">
        <v>3.8169016600977188</v>
      </c>
      <c r="AH106" s="331">
        <v>4.0150107428017527</v>
      </c>
      <c r="AI106" s="330">
        <v>3.6452071217542223</v>
      </c>
      <c r="AJ106" s="331">
        <v>3.7244507548358361</v>
      </c>
      <c r="AK106" s="339">
        <v>3.7094509531651321</v>
      </c>
      <c r="AL106" s="340">
        <v>3.8426491920009846</v>
      </c>
      <c r="AM106" s="339">
        <v>3.4210547663763937</v>
      </c>
      <c r="AN106" s="331">
        <v>3.6584143939344917</v>
      </c>
      <c r="AO106" s="332">
        <v>3.579170760852878</v>
      </c>
      <c r="AP106" s="333">
        <v>3.7772798435569119</v>
      </c>
      <c r="AQ106" s="332">
        <v>2.7999417022170117</v>
      </c>
      <c r="AR106" s="340">
        <v>3.9921472153190027</v>
      </c>
      <c r="AS106" s="339">
        <v>3.8003497512895987</v>
      </c>
      <c r="AT106" s="340">
        <v>4.0421465542213504</v>
      </c>
      <c r="AU106" s="339">
        <v>3.8226494564400459</v>
      </c>
      <c r="AV106" s="340">
        <v>3.8002497526117947</v>
      </c>
      <c r="AW106" s="339">
        <v>4.0240467935386999</v>
      </c>
      <c r="AX106" s="340">
        <v>3.8000497552561847</v>
      </c>
      <c r="AY106" s="339">
        <v>3.7344506226163059</v>
      </c>
      <c r="AZ106" s="340">
        <v>3.5941524776563196</v>
      </c>
      <c r="BA106" s="332">
        <v>3.2886107728869622</v>
      </c>
      <c r="BB106" s="333">
        <v>4.5565089021927783</v>
      </c>
      <c r="BC106" s="15"/>
      <c r="BD106" s="151"/>
      <c r="BE106" s="151"/>
      <c r="BF106" s="151"/>
      <c r="BG106" s="151"/>
      <c r="BH106" s="151"/>
      <c r="BI106" s="151"/>
      <c r="BJ106" s="266">
        <f t="shared" si="161"/>
        <v>3.6473583482598615</v>
      </c>
      <c r="BK106" s="266">
        <f t="shared" si="162"/>
        <v>3.8487091793443562</v>
      </c>
      <c r="BL106" s="266">
        <f t="shared" si="163"/>
        <v>3.7855985683679148</v>
      </c>
      <c r="BM106" s="266">
        <f t="shared" si="164"/>
        <v>3.9945805613181689</v>
      </c>
      <c r="BN106" s="266">
        <f t="shared" si="165"/>
        <v>3.8190616643225752</v>
      </c>
      <c r="BO106" s="266"/>
      <c r="BP106" s="266">
        <f t="shared" si="166"/>
        <v>3.7801544822425592</v>
      </c>
      <c r="BQ106" s="292">
        <f t="shared" si="167"/>
        <v>3.6473583482598615</v>
      </c>
      <c r="BR106" s="292">
        <f t="shared" si="168"/>
        <v>3.7803216524249845</v>
      </c>
      <c r="BS106" s="292">
        <f t="shared" si="169"/>
        <v>3.7649463288706602</v>
      </c>
      <c r="BT106" s="292">
        <f t="shared" si="170"/>
        <v>3.4581596771819667</v>
      </c>
      <c r="BU106" s="292">
        <f t="shared" si="171"/>
        <v>3.7192862134663822</v>
      </c>
      <c r="BV106" s="292">
        <f t="shared" si="172"/>
        <v>3.7697507548358362</v>
      </c>
      <c r="BW106" s="169"/>
      <c r="BX106" s="148">
        <f>[3]!mGetRate(BX$1,$B106,EOMONTH($B106,0)+1,"FLAT",E106,F106)</f>
        <v>55.458538571428576</v>
      </c>
      <c r="BY106" s="165">
        <f>[3]!mGetRate(BY$1,$B106,EOMONTH($B106,0)+1,"FLAT",G106,H106)</f>
        <v>44.76163857142857</v>
      </c>
      <c r="BZ106" s="165">
        <f>[3]!mGetRate(BZ$1,$B106,EOMONTH($B106,0)+1,"FLAT",I106,J106)</f>
        <v>45.194655714285716</v>
      </c>
      <c r="CA106" s="165">
        <f>IF(ValuationDate&gt;$D106,"",[3]!mGetRate(CA$1,$B106,EOMONTH($B106,0)+1,"FLAT",M106,N106))</f>
        <v>53.489584285714287</v>
      </c>
      <c r="CB106" s="165">
        <f>[3]!mGetRate(CB$1,$B106,EOMONTH($B106,0)+1,"FLAT",Q106,R106)</f>
        <v>35.413778571428573</v>
      </c>
      <c r="CC106" s="165">
        <f>IF(ValuationDate&gt;$D106,"",[3]!mGetRate(CC$1,$B106,EOMONTH($B106,0)+1,"FLAT",K106,L106))</f>
        <v>53.909111428571435</v>
      </c>
      <c r="CD106" s="165">
        <f>[3]!mGetRate(CD$1,$B106,EOMONTH($B106,0)+1,"FLAT",AE106,AF106)</f>
        <v>49.539741428571432</v>
      </c>
      <c r="CE106" s="165">
        <f>[3]!mGetRate(CE$1,$B106,EOMONTH($B106,0)+1,"FLAT",AA106,AB106)</f>
        <v>38.399187142857144</v>
      </c>
      <c r="CF106" s="165">
        <f>[3]!mGetRate(CF$1,$B106,EOMONTH($B106,0)+1,"FLAT",O106,P106)</f>
        <v>42.833067142857139</v>
      </c>
      <c r="CG106" s="200"/>
      <c r="CH106" s="295"/>
      <c r="CI106" s="295"/>
      <c r="CJ106" s="295"/>
      <c r="CK106" s="295"/>
      <c r="CL106" s="295"/>
      <c r="CM106" s="295"/>
      <c r="CN106" s="177"/>
      <c r="CO106" s="171">
        <f t="shared" si="174"/>
        <v>2027</v>
      </c>
      <c r="CP106" s="173">
        <f t="shared" si="173"/>
        <v>46419</v>
      </c>
      <c r="CQ106" s="272">
        <f t="shared" si="157"/>
        <v>3.753495710083194</v>
      </c>
      <c r="CR106" s="272">
        <f t="shared" si="158"/>
        <v>3.4581596771819667</v>
      </c>
      <c r="CS106" s="272">
        <f t="shared" si="177"/>
        <v>3.7750852318413588</v>
      </c>
      <c r="CT106" s="272">
        <f t="shared" si="177"/>
        <v>3.7293065271472918</v>
      </c>
      <c r="CU106" s="272">
        <f t="shared" si="177"/>
        <v>3.7750852318413588</v>
      </c>
      <c r="CV106" s="272">
        <f t="shared" si="159"/>
        <v>3.5333292037038033</v>
      </c>
      <c r="CW106" s="272">
        <f t="shared" si="160"/>
        <v>3.7588107621894697</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46.291899999999998</v>
      </c>
      <c r="F107" s="329">
        <v>39.230289999999997</v>
      </c>
      <c r="G107" s="327">
        <v>36.099969999999999</v>
      </c>
      <c r="H107" s="328">
        <v>38.307070000000003</v>
      </c>
      <c r="I107" s="325">
        <v>36.241430000000001</v>
      </c>
      <c r="J107" s="329">
        <v>29.3017</v>
      </c>
      <c r="K107" s="327">
        <v>46.172440000000002</v>
      </c>
      <c r="L107" s="328">
        <v>45.768859999999997</v>
      </c>
      <c r="M107" s="325">
        <v>39.953270000000003</v>
      </c>
      <c r="N107" s="329">
        <v>45.400170000000003</v>
      </c>
      <c r="O107" s="337">
        <f>G107+Sheet1!D101</f>
        <v>34.599969999999999</v>
      </c>
      <c r="P107" s="338">
        <f>H107+Sheet1!E101</f>
        <v>36.807070000000003</v>
      </c>
      <c r="Q107" s="325">
        <v>25.824310000000001</v>
      </c>
      <c r="R107" s="329">
        <v>28.460190000000001</v>
      </c>
      <c r="S107" s="4">
        <v>25.793130000000001</v>
      </c>
      <c r="T107" s="5">
        <v>28.011900000000001</v>
      </c>
      <c r="U107" s="2">
        <v>27.043130000000001</v>
      </c>
      <c r="V107" s="3">
        <v>30.511900000000001</v>
      </c>
      <c r="W107" s="4">
        <v>29.77197</v>
      </c>
      <c r="X107" s="5">
        <v>25.639479999999999</v>
      </c>
      <c r="Y107" s="2">
        <v>27.293130000000001</v>
      </c>
      <c r="Z107" s="3">
        <v>32.761899999999997</v>
      </c>
      <c r="AA107" s="327">
        <v>29.751200000000001</v>
      </c>
      <c r="AB107" s="328">
        <v>33.806570000000001</v>
      </c>
      <c r="AC107" s="2">
        <v>27.543130000000001</v>
      </c>
      <c r="AD107" s="73">
        <v>30.011900000000001</v>
      </c>
      <c r="AE107" s="337">
        <f>I107+Sheet1!B101</f>
        <v>40.365780000000001</v>
      </c>
      <c r="AF107" s="341">
        <f>J107+Sheet1!C101</f>
        <v>35.800849999999997</v>
      </c>
      <c r="AG107" s="330">
        <v>3.6452071217542223</v>
      </c>
      <c r="AH107" s="331">
        <v>3.5659634886726095</v>
      </c>
      <c r="AI107" s="330">
        <v>3.3150253172474993</v>
      </c>
      <c r="AJ107" s="331">
        <v>3.3282325894277687</v>
      </c>
      <c r="AK107" s="339">
        <v>3.3132324425491508</v>
      </c>
      <c r="AL107" s="340">
        <v>3.4403336871006407</v>
      </c>
      <c r="AM107" s="339">
        <v>3.088430241328262</v>
      </c>
      <c r="AN107" s="331">
        <v>3.394268950329113</v>
      </c>
      <c r="AO107" s="332">
        <v>3.2754035007066928</v>
      </c>
      <c r="AP107" s="333">
        <v>3.3678544059685751</v>
      </c>
      <c r="AQ107" s="332">
        <v>2.6282471638735156</v>
      </c>
      <c r="AR107" s="340">
        <v>3.5829350834267029</v>
      </c>
      <c r="AS107" s="339">
        <v>3.3984332768197016</v>
      </c>
      <c r="AT107" s="340">
        <v>3.6329355730220967</v>
      </c>
      <c r="AU107" s="339">
        <v>3.417233460907569</v>
      </c>
      <c r="AV107" s="340">
        <v>3.4001332934659447</v>
      </c>
      <c r="AW107" s="339">
        <v>3.583035084405894</v>
      </c>
      <c r="AX107" s="340">
        <v>3.3982332748613198</v>
      </c>
      <c r="AY107" s="339">
        <v>3.3382326873468475</v>
      </c>
      <c r="AZ107" s="340">
        <v>3.2904322192936517</v>
      </c>
      <c r="BA107" s="332">
        <v>3.0112580571013141</v>
      </c>
      <c r="BB107" s="333">
        <v>4.4112289082098197</v>
      </c>
      <c r="BC107" s="15"/>
      <c r="BD107" s="151"/>
      <c r="BE107" s="151"/>
      <c r="BF107" s="151"/>
      <c r="BG107" s="151"/>
      <c r="BH107" s="151"/>
      <c r="BI107" s="151"/>
      <c r="BJ107" s="266">
        <f t="shared" si="161"/>
        <v>3.3386204072636372</v>
      </c>
      <c r="BK107" s="266">
        <f t="shared" si="162"/>
        <v>3.4325841284364009</v>
      </c>
      <c r="BL107" s="266">
        <f t="shared" si="163"/>
        <v>3.4651595125108594</v>
      </c>
      <c r="BM107" s="266">
        <f t="shared" si="164"/>
        <v>3.5626844425543109</v>
      </c>
      <c r="BN107" s="266">
        <f t="shared" si="165"/>
        <v>3.4497621226913022</v>
      </c>
      <c r="BO107" s="266"/>
      <c r="BP107" s="266">
        <f t="shared" si="166"/>
        <v>3.3784327288124998</v>
      </c>
      <c r="BQ107" s="292">
        <f t="shared" si="167"/>
        <v>3.3386204072636372</v>
      </c>
      <c r="BR107" s="292">
        <f t="shared" si="168"/>
        <v>3.5081756385314833</v>
      </c>
      <c r="BS107" s="292">
        <f t="shared" si="169"/>
        <v>3.3632242254376465</v>
      </c>
      <c r="BT107" s="292">
        <f t="shared" si="170"/>
        <v>3.1242998708504084</v>
      </c>
      <c r="BU107" s="292">
        <f t="shared" si="171"/>
        <v>3.3222628372108867</v>
      </c>
      <c r="BV107" s="292">
        <f t="shared" si="172"/>
        <v>3.3735325894277688</v>
      </c>
      <c r="BW107" s="169"/>
      <c r="BX107" s="148">
        <f>[3]!mGetRate(BX$1,$B107,EOMONTH($B107,0)+1,"FLAT",E107,F107)</f>
        <v>43.336098236877525</v>
      </c>
      <c r="BY107" s="165">
        <f>[3]!mGetRate(BY$1,$B107,EOMONTH($B107,0)+1,"FLAT",G107,H107)</f>
        <v>37.023803243606999</v>
      </c>
      <c r="BZ107" s="165">
        <f>[3]!mGetRate(BZ$1,$B107,EOMONTH($B107,0)+1,"FLAT",I107,J107)</f>
        <v>33.336643956931361</v>
      </c>
      <c r="CA107" s="165">
        <f>IF(ValuationDate&gt;$D107,"",[3]!mGetRate(CA$1,$B107,EOMONTH($B107,0)+1,"FLAT",M107,N107))</f>
        <v>42.233197187079412</v>
      </c>
      <c r="CB107" s="165">
        <f>[3]!mGetRate(CB$1,$B107,EOMONTH($B107,0)+1,"FLAT",Q107,R107)</f>
        <v>26.927619125168238</v>
      </c>
      <c r="CC107" s="165">
        <f>IF(ValuationDate&gt;$D107,"",[3]!mGetRate(CC$1,$B107,EOMONTH($B107,0)+1,"FLAT",K107,L107))</f>
        <v>46.003512166890985</v>
      </c>
      <c r="CD107" s="165">
        <f>[3]!mGetRate(CD$1,$B107,EOMONTH($B107,0)+1,"FLAT",AE107,AF107)</f>
        <v>38.455021951547778</v>
      </c>
      <c r="CE107" s="165">
        <f>[3]!mGetRate(CE$1,$B107,EOMONTH($B107,0)+1,"FLAT",AA107,AB107)</f>
        <v>31.448669811574696</v>
      </c>
      <c r="CF107" s="165">
        <f>[3]!mGetRate(CF$1,$B107,EOMONTH($B107,0)+1,"FLAT",O107,P107)</f>
        <v>35.523803243606999</v>
      </c>
      <c r="CG107" s="200"/>
      <c r="CH107" s="295"/>
      <c r="CI107" s="295"/>
      <c r="CJ107" s="295"/>
      <c r="CK107" s="295"/>
      <c r="CL107" s="295"/>
      <c r="CM107" s="295"/>
      <c r="CN107" s="177"/>
      <c r="CO107" s="171">
        <f t="shared" si="174"/>
        <v>2027</v>
      </c>
      <c r="CP107" s="173">
        <f t="shared" si="173"/>
        <v>46447</v>
      </c>
      <c r="CQ107" s="272">
        <f t="shared" si="157"/>
        <v>3.4152986348944987</v>
      </c>
      <c r="CR107" s="272">
        <f t="shared" si="158"/>
        <v>3.1242998708504084</v>
      </c>
      <c r="CS107" s="272">
        <f t="shared" si="177"/>
        <v>3.3733631284083456</v>
      </c>
      <c r="CT107" s="272">
        <f t="shared" si="177"/>
        <v>3.3322831508917967</v>
      </c>
      <c r="CU107" s="272">
        <f t="shared" si="177"/>
        <v>3.3733631284083456</v>
      </c>
      <c r="CV107" s="272">
        <f t="shared" si="159"/>
        <v>3.193416960153963</v>
      </c>
      <c r="CW107" s="272">
        <f t="shared" si="160"/>
        <v>3.3608415321693137</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27.53491</v>
      </c>
      <c r="F108" s="329">
        <v>27.888670000000001</v>
      </c>
      <c r="G108" s="327">
        <v>26.708629999999999</v>
      </c>
      <c r="H108" s="328">
        <v>33.816290000000002</v>
      </c>
      <c r="I108" s="325">
        <v>19.98967</v>
      </c>
      <c r="J108" s="329">
        <v>18.645399999999999</v>
      </c>
      <c r="K108" s="327">
        <v>20.654710000000001</v>
      </c>
      <c r="L108" s="328">
        <v>28.895050000000001</v>
      </c>
      <c r="M108" s="325">
        <v>21.42895</v>
      </c>
      <c r="N108" s="329">
        <v>30.10061</v>
      </c>
      <c r="O108" s="337">
        <f>G108+Sheet1!D102</f>
        <v>24.708629999999999</v>
      </c>
      <c r="P108" s="338">
        <f>H108+Sheet1!E102</f>
        <v>32.816290000000002</v>
      </c>
      <c r="Q108" s="325">
        <v>24.464300000000001</v>
      </c>
      <c r="R108" s="329">
        <v>25.347850000000001</v>
      </c>
      <c r="S108" s="4">
        <v>19.556730000000002</v>
      </c>
      <c r="T108" s="5">
        <v>24.872209999999999</v>
      </c>
      <c r="U108" s="2">
        <v>21.306730000000002</v>
      </c>
      <c r="V108" s="3">
        <v>26.622209999999999</v>
      </c>
      <c r="W108" s="4">
        <v>17.616119999999999</v>
      </c>
      <c r="X108" s="5">
        <v>17.2195</v>
      </c>
      <c r="Y108" s="2">
        <v>22.556730000000002</v>
      </c>
      <c r="Z108" s="3">
        <v>26.872209999999999</v>
      </c>
      <c r="AA108" s="327">
        <v>26.746849999999998</v>
      </c>
      <c r="AB108" s="328">
        <v>30.31897</v>
      </c>
      <c r="AC108" s="2">
        <v>22.056730000000002</v>
      </c>
      <c r="AD108" s="73">
        <v>27.372209999999999</v>
      </c>
      <c r="AE108" s="337">
        <f>I108+Sheet1!B102</f>
        <v>21.226270000000003</v>
      </c>
      <c r="AF108" s="341">
        <f>J108+Sheet1!C102</f>
        <v>22.355399999999999</v>
      </c>
      <c r="AG108" s="330">
        <v>3.4867198555909957</v>
      </c>
      <c r="AH108" s="331">
        <v>3.2886107728869622</v>
      </c>
      <c r="AI108" s="330">
        <v>3.0772944180026593</v>
      </c>
      <c r="AJ108" s="331">
        <v>3.0905016901829279</v>
      </c>
      <c r="AK108" s="339">
        <v>3.0755016819794836</v>
      </c>
      <c r="AL108" s="340">
        <v>3.195201747442967</v>
      </c>
      <c r="AM108" s="339">
        <v>3.0322016582988751</v>
      </c>
      <c r="AN108" s="331">
        <v>3.1433307789040037</v>
      </c>
      <c r="AO108" s="332">
        <v>2.9584289683802392</v>
      </c>
      <c r="AP108" s="333">
        <v>3.0772944180026593</v>
      </c>
      <c r="AQ108" s="332">
        <v>2.5886253473327088</v>
      </c>
      <c r="AR108" s="340">
        <v>3.3296018209458267</v>
      </c>
      <c r="AS108" s="339">
        <v>3.153801724801462</v>
      </c>
      <c r="AT108" s="340">
        <v>3.37960184829064</v>
      </c>
      <c r="AU108" s="339">
        <v>3.1687017329502165</v>
      </c>
      <c r="AV108" s="340">
        <v>3.1576017268796681</v>
      </c>
      <c r="AW108" s="339">
        <v>3.2333017682797149</v>
      </c>
      <c r="AX108" s="340">
        <v>3.1536017246920824</v>
      </c>
      <c r="AY108" s="339">
        <v>3.1005016956518903</v>
      </c>
      <c r="AZ108" s="340">
        <v>2.9734016261413743</v>
      </c>
      <c r="BA108" s="332">
        <v>2.7867344300367427</v>
      </c>
      <c r="BB108" s="333">
        <v>4.2131198255057862</v>
      </c>
      <c r="BC108" s="15"/>
      <c r="BD108" s="151"/>
      <c r="BE108" s="151"/>
      <c r="BF108" s="151"/>
      <c r="BG108" s="151"/>
      <c r="BH108" s="151"/>
      <c r="BI108" s="151"/>
      <c r="BJ108" s="266">
        <f t="shared" si="161"/>
        <v>3.016459077528447</v>
      </c>
      <c r="BK108" s="266">
        <f t="shared" si="162"/>
        <v>3.1372695761791434</v>
      </c>
      <c r="BL108" s="266">
        <f t="shared" si="163"/>
        <v>3.1307883237904544</v>
      </c>
      <c r="BM108" s="266">
        <f t="shared" si="164"/>
        <v>3.2561775195606062</v>
      </c>
      <c r="BN108" s="266">
        <f t="shared" si="165"/>
        <v>3.1351736242646631</v>
      </c>
      <c r="BO108" s="266"/>
      <c r="BP108" s="266">
        <f t="shared" si="166"/>
        <v>3.1373996767544639</v>
      </c>
      <c r="BQ108" s="292">
        <f t="shared" si="167"/>
        <v>3.016459077528447</v>
      </c>
      <c r="BR108" s="292">
        <f t="shared" si="168"/>
        <v>3.2496369253326578</v>
      </c>
      <c r="BS108" s="292">
        <f t="shared" si="169"/>
        <v>3.1221913139810238</v>
      </c>
      <c r="BT108" s="292">
        <f t="shared" si="170"/>
        <v>3.0678624694357874</v>
      </c>
      <c r="BU108" s="292">
        <f t="shared" si="171"/>
        <v>3.0840491579599583</v>
      </c>
      <c r="BV108" s="292">
        <f t="shared" si="172"/>
        <v>3.135801690182928</v>
      </c>
      <c r="BW108" s="169"/>
      <c r="BX108" s="148">
        <f>[3]!mGetRate(BX$1,$B108,EOMONTH($B108,0)+1,"FLAT",E108,F108)</f>
        <v>27.684275333333332</v>
      </c>
      <c r="BY108" s="165">
        <f>[3]!mGetRate(BY$1,$B108,EOMONTH($B108,0)+1,"FLAT",G108,H108)</f>
        <v>29.709642000000002</v>
      </c>
      <c r="BZ108" s="165">
        <f>[3]!mGetRate(BZ$1,$B108,EOMONTH($B108,0)+1,"FLAT",I108,J108)</f>
        <v>19.422089333333329</v>
      </c>
      <c r="CA108" s="165">
        <f>IF(ValuationDate&gt;$D108,"",[3]!mGetRate(CA$1,$B108,EOMONTH($B108,0)+1,"FLAT",M108,N108))</f>
        <v>25.090317555555558</v>
      </c>
      <c r="CB108" s="165">
        <f>[3]!mGetRate(CB$1,$B108,EOMONTH($B108,0)+1,"FLAT",Q108,R108)</f>
        <v>24.837354444444447</v>
      </c>
      <c r="CC108" s="165">
        <f>IF(ValuationDate&gt;$D108,"",[3]!mGetRate(CC$1,$B108,EOMONTH($B108,0)+1,"FLAT",K108,L108))</f>
        <v>24.133964666666671</v>
      </c>
      <c r="CD108" s="165">
        <f>[3]!mGetRate(CD$1,$B108,EOMONTH($B108,0)+1,"FLAT",AE108,AF108)</f>
        <v>21.703013777777777</v>
      </c>
      <c r="CE108" s="165">
        <f>[3]!mGetRate(CE$1,$B108,EOMONTH($B108,0)+1,"FLAT",AA108,AB108)</f>
        <v>28.255078444444443</v>
      </c>
      <c r="CF108" s="165">
        <f>[3]!mGetRate(CF$1,$B108,EOMONTH($B108,0)+1,"FLAT",O108,P108)</f>
        <v>28.131864222222227</v>
      </c>
      <c r="CG108" s="200"/>
      <c r="CH108" s="295"/>
      <c r="CI108" s="295"/>
      <c r="CJ108" s="295"/>
      <c r="CK108" s="295"/>
      <c r="CL108" s="295"/>
      <c r="CM108" s="295"/>
      <c r="CN108" s="177"/>
      <c r="CO108" s="171">
        <f t="shared" si="174"/>
        <v>2027</v>
      </c>
      <c r="CP108" s="173">
        <f t="shared" si="173"/>
        <v>46478</v>
      </c>
      <c r="CQ108" s="272">
        <f t="shared" si="157"/>
        <v>3.1717967407586389</v>
      </c>
      <c r="CR108" s="272">
        <f t="shared" si="158"/>
        <v>3.0678624694357874</v>
      </c>
      <c r="CS108" s="272">
        <f t="shared" si="177"/>
        <v>3.1323302169517224</v>
      </c>
      <c r="CT108" s="272">
        <f t="shared" si="177"/>
        <v>3.0940694716408679</v>
      </c>
      <c r="CU108" s="272">
        <f t="shared" si="177"/>
        <v>3.1323302169517224</v>
      </c>
      <c r="CV108" s="272">
        <f t="shared" si="159"/>
        <v>3.1359564232125523</v>
      </c>
      <c r="CW108" s="272">
        <f t="shared" si="160"/>
        <v>3.1220599941572198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23.427060000000001</v>
      </c>
      <c r="F109" s="329">
        <v>21.722100000000001</v>
      </c>
      <c r="G109" s="327">
        <v>26.01801</v>
      </c>
      <c r="H109" s="328">
        <v>32.622010000000003</v>
      </c>
      <c r="I109" s="325">
        <v>15.06873</v>
      </c>
      <c r="J109" s="329">
        <v>12.637029999999999</v>
      </c>
      <c r="K109" s="327">
        <v>19.20411</v>
      </c>
      <c r="L109" s="328">
        <v>25.910900000000002</v>
      </c>
      <c r="M109" s="325">
        <v>19.942029999999999</v>
      </c>
      <c r="N109" s="329">
        <v>26.984539999999999</v>
      </c>
      <c r="O109" s="337">
        <f>G109+Sheet1!D103</f>
        <v>24.01801</v>
      </c>
      <c r="P109" s="338">
        <f>H109+Sheet1!E103</f>
        <v>31.122010000000003</v>
      </c>
      <c r="Q109" s="325">
        <v>30.00919</v>
      </c>
      <c r="R109" s="329">
        <v>29.635020000000001</v>
      </c>
      <c r="S109" s="4">
        <v>18.898050000000001</v>
      </c>
      <c r="T109" s="5">
        <v>24.43158</v>
      </c>
      <c r="U109" s="2">
        <v>19.648050000000001</v>
      </c>
      <c r="V109" s="3">
        <v>27.43158</v>
      </c>
      <c r="W109" s="4">
        <v>11.836919999999999</v>
      </c>
      <c r="X109" s="5">
        <v>11.56002</v>
      </c>
      <c r="Y109" s="2">
        <v>20.398050000000001</v>
      </c>
      <c r="Z109" s="3">
        <v>28.68158</v>
      </c>
      <c r="AA109" s="327">
        <v>30.151969999999999</v>
      </c>
      <c r="AB109" s="328">
        <v>31.908850000000001</v>
      </c>
      <c r="AC109" s="2">
        <v>20.398050000000001</v>
      </c>
      <c r="AD109" s="73">
        <v>27.43158</v>
      </c>
      <c r="AE109" s="337">
        <f>I109+Sheet1!B103</f>
        <v>19.26558</v>
      </c>
      <c r="AF109" s="341">
        <f>J109+Sheet1!C103</f>
        <v>19.217129999999997</v>
      </c>
      <c r="AG109" s="330">
        <v>3.4338907668699199</v>
      </c>
      <c r="AH109" s="331">
        <v>3.2357816841658864</v>
      </c>
      <c r="AI109" s="330">
        <v>3.0244653292815835</v>
      </c>
      <c r="AJ109" s="331">
        <v>3.0508798736421214</v>
      </c>
      <c r="AK109" s="339">
        <v>3.0358799725950103</v>
      </c>
      <c r="AL109" s="340">
        <v>3.1550791862493881</v>
      </c>
      <c r="AM109" s="339">
        <v>2.8633811105532305</v>
      </c>
      <c r="AN109" s="331">
        <v>3.0905016901829279</v>
      </c>
      <c r="AO109" s="332">
        <v>2.8923926074788939</v>
      </c>
      <c r="AP109" s="333">
        <v>2.8791853352986254</v>
      </c>
      <c r="AQ109" s="332">
        <v>2.6678689804143225</v>
      </c>
      <c r="AR109" s="340">
        <v>3.2889783029299346</v>
      </c>
      <c r="AS109" s="339">
        <v>3.1136794593593606</v>
      </c>
      <c r="AT109" s="340">
        <v>3.3389779730869722</v>
      </c>
      <c r="AU109" s="339">
        <v>3.1289793584274141</v>
      </c>
      <c r="AV109" s="340">
        <v>3.117679432971924</v>
      </c>
      <c r="AW109" s="339">
        <v>3.0312800029405627</v>
      </c>
      <c r="AX109" s="340">
        <v>3.1134794606787328</v>
      </c>
      <c r="AY109" s="339">
        <v>3.0608798076735293</v>
      </c>
      <c r="AZ109" s="340">
        <v>2.9073808202914235</v>
      </c>
      <c r="BA109" s="332">
        <v>2.7735271578564737</v>
      </c>
      <c r="BB109" s="333">
        <v>4.1602907367847104</v>
      </c>
      <c r="BC109" s="15"/>
      <c r="BD109" s="151"/>
      <c r="BE109" s="151"/>
      <c r="BF109" s="151"/>
      <c r="BG109" s="151"/>
      <c r="BH109" s="151"/>
      <c r="BI109" s="151"/>
      <c r="BJ109" s="266">
        <f t="shared" si="161"/>
        <v>2.949342133833615</v>
      </c>
      <c r="BK109" s="266">
        <f t="shared" si="162"/>
        <v>2.9359187450946491</v>
      </c>
      <c r="BL109" s="266">
        <f t="shared" si="163"/>
        <v>3.0611276594737022</v>
      </c>
      <c r="BM109" s="266">
        <f t="shared" si="164"/>
        <v>3.0471955266103525</v>
      </c>
      <c r="BN109" s="266">
        <f t="shared" si="165"/>
        <v>2.9983960162530794</v>
      </c>
      <c r="BO109" s="266"/>
      <c r="BP109" s="266">
        <f t="shared" si="166"/>
        <v>3.0972275014114583</v>
      </c>
      <c r="BQ109" s="292">
        <f t="shared" si="167"/>
        <v>2.949342133833615</v>
      </c>
      <c r="BR109" s="292">
        <f t="shared" si="168"/>
        <v>3.1952077225539575</v>
      </c>
      <c r="BS109" s="292">
        <f t="shared" si="169"/>
        <v>3.0820192472827843</v>
      </c>
      <c r="BT109" s="292">
        <f t="shared" si="170"/>
        <v>2.8984149659271607</v>
      </c>
      <c r="BU109" s="292">
        <f t="shared" si="171"/>
        <v>3.0443469622993318</v>
      </c>
      <c r="BV109" s="292">
        <f t="shared" si="172"/>
        <v>3.0961798736421215</v>
      </c>
      <c r="BW109" s="169"/>
      <c r="BX109" s="148">
        <f>[3]!mGetRate(BX$1,$B109,EOMONTH($B109,0)+1,"FLAT",E109,F109)</f>
        <v>22.638745161290323</v>
      </c>
      <c r="BY109" s="165">
        <f>[3]!mGetRate(BY$1,$B109,EOMONTH($B109,0)+1,"FLAT",G109,H109)</f>
        <v>29.071472365591401</v>
      </c>
      <c r="BZ109" s="165">
        <f>[3]!mGetRate(BZ$1,$B109,EOMONTH($B109,0)+1,"FLAT",I109,J109)</f>
        <v>13.94439559139785</v>
      </c>
      <c r="CA109" s="165">
        <f>IF(ValuationDate&gt;$D109,"",[3]!mGetRate(CA$1,$B109,EOMONTH($B109,0)+1,"FLAT",M109,N109))</f>
        <v>23.19824430107527</v>
      </c>
      <c r="CB109" s="165">
        <f>[3]!mGetRate(CB$1,$B109,EOMONTH($B109,0)+1,"FLAT",Q109,R109)</f>
        <v>29.836186666666666</v>
      </c>
      <c r="CC109" s="165">
        <f>IF(ValuationDate&gt;$D109,"",[3]!mGetRate(CC$1,$B109,EOMONTH($B109,0)+1,"FLAT",K109,L109))</f>
        <v>22.305098924731183</v>
      </c>
      <c r="CD109" s="165">
        <f>[3]!mGetRate(CD$1,$B109,EOMONTH($B109,0)+1,"FLAT",AE109,AF109)</f>
        <v>19.243178387096773</v>
      </c>
      <c r="CE109" s="165">
        <f>[3]!mGetRate(CE$1,$B109,EOMONTH($B109,0)+1,"FLAT",AA109,AB109)</f>
        <v>30.964290860215055</v>
      </c>
      <c r="CF109" s="165">
        <f>[3]!mGetRate(CF$1,$B109,EOMONTH($B109,0)+1,"FLAT",O109,P109)</f>
        <v>27.302655161290325</v>
      </c>
      <c r="CG109" s="200"/>
      <c r="CH109" s="295"/>
      <c r="CI109" s="295"/>
      <c r="CJ109" s="295"/>
      <c r="CK109" s="295"/>
      <c r="CL109" s="295"/>
      <c r="CM109" s="295"/>
      <c r="CN109" s="177"/>
      <c r="CO109" s="171">
        <f t="shared" si="174"/>
        <v>2027</v>
      </c>
      <c r="CP109" s="173">
        <f t="shared" si="173"/>
        <v>46508</v>
      </c>
      <c r="CQ109" s="272">
        <f t="shared" si="157"/>
        <v>3.1176852087284477</v>
      </c>
      <c r="CR109" s="272">
        <f t="shared" si="158"/>
        <v>2.8984149659271607</v>
      </c>
      <c r="CS109" s="272">
        <f t="shared" si="177"/>
        <v>3.0921581502534834</v>
      </c>
      <c r="CT109" s="272">
        <f t="shared" si="177"/>
        <v>3.0543672759802418</v>
      </c>
      <c r="CU109" s="272">
        <f t="shared" si="177"/>
        <v>3.0921581502534834</v>
      </c>
      <c r="CV109" s="272">
        <f t="shared" si="159"/>
        <v>2.9634370603266333</v>
      </c>
      <c r="CW109" s="272">
        <f t="shared" si="160"/>
        <v>3.0822630711552041</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36.299619999999997</v>
      </c>
      <c r="F110" s="329">
        <v>30.690249999999999</v>
      </c>
      <c r="G110" s="327">
        <v>40.939300000000003</v>
      </c>
      <c r="H110" s="328">
        <v>40.930860000000003</v>
      </c>
      <c r="I110" s="325">
        <v>27.39594</v>
      </c>
      <c r="J110" s="329">
        <v>21.1083</v>
      </c>
      <c r="K110" s="327">
        <v>33.34901</v>
      </c>
      <c r="L110" s="328">
        <v>37.561520000000002</v>
      </c>
      <c r="M110" s="325">
        <v>34.341140000000003</v>
      </c>
      <c r="N110" s="329">
        <v>38.69061</v>
      </c>
      <c r="O110" s="337">
        <f>G110+Sheet1!D104</f>
        <v>39.939300000000003</v>
      </c>
      <c r="P110" s="338">
        <f>H110+Sheet1!E104</f>
        <v>38.430860000000003</v>
      </c>
      <c r="Q110" s="325">
        <v>44.117190000000001</v>
      </c>
      <c r="R110" s="329">
        <v>35.157859999999999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43.833480000000002</v>
      </c>
      <c r="AB110" s="328">
        <v>37.004779999999997</v>
      </c>
      <c r="AC110" s="2">
        <v>37.823410000000003</v>
      </c>
      <c r="AD110" s="73">
        <v>33.854799999999997</v>
      </c>
      <c r="AE110" s="337">
        <f>I110+Sheet1!B104</f>
        <v>32.534639999999996</v>
      </c>
      <c r="AF110" s="341">
        <f>J110+Sheet1!C104</f>
        <v>28.776450000000001</v>
      </c>
      <c r="AG110" s="330">
        <v>3.4470980390501889</v>
      </c>
      <c r="AH110" s="331">
        <v>3.3282325894277687</v>
      </c>
      <c r="AI110" s="330">
        <v>3.0640871458223899</v>
      </c>
      <c r="AJ110" s="331">
        <v>3.1037089623631968</v>
      </c>
      <c r="AK110" s="339">
        <v>3.0887089190486212</v>
      </c>
      <c r="AL110" s="340">
        <v>3.2085092649876978</v>
      </c>
      <c r="AM110" s="339">
        <v>2.9812086086274969</v>
      </c>
      <c r="AN110" s="331">
        <v>3.0905016901829279</v>
      </c>
      <c r="AO110" s="332">
        <v>2.8791853352986254</v>
      </c>
      <c r="AP110" s="333">
        <v>2.9452216961999698</v>
      </c>
      <c r="AQ110" s="332">
        <v>2.7339053413156669</v>
      </c>
      <c r="AR110" s="340">
        <v>3.343009653375058</v>
      </c>
      <c r="AS110" s="339">
        <v>3.1671091454394693</v>
      </c>
      <c r="AT110" s="340">
        <v>3.3930097977569762</v>
      </c>
      <c r="AU110" s="339">
        <v>3.1827091904866278</v>
      </c>
      <c r="AV110" s="340">
        <v>3.1709091564124954</v>
      </c>
      <c r="AW110" s="339">
        <v>3.1002089522564629</v>
      </c>
      <c r="AX110" s="340">
        <v>3.166909144861942</v>
      </c>
      <c r="AY110" s="339">
        <v>3.113708991239581</v>
      </c>
      <c r="AZ110" s="340">
        <v>2.8942083574029591</v>
      </c>
      <c r="BA110" s="332">
        <v>2.8131489743972806</v>
      </c>
      <c r="BB110" s="333">
        <v>4.1734980089649802</v>
      </c>
      <c r="BC110" s="15"/>
      <c r="BD110" s="151"/>
      <c r="BE110" s="151"/>
      <c r="BF110" s="151"/>
      <c r="BG110" s="151"/>
      <c r="BH110" s="151"/>
      <c r="BI110" s="151"/>
      <c r="BJ110" s="266">
        <f t="shared" si="161"/>
        <v>2.9359187450946491</v>
      </c>
      <c r="BK110" s="266">
        <f t="shared" si="162"/>
        <v>3.0030356887894802</v>
      </c>
      <c r="BL110" s="266">
        <f t="shared" si="163"/>
        <v>3.0471955266103525</v>
      </c>
      <c r="BM110" s="266">
        <f t="shared" si="164"/>
        <v>3.1168561909271033</v>
      </c>
      <c r="BN110" s="266">
        <f t="shared" si="165"/>
        <v>3.0257515378553963</v>
      </c>
      <c r="BO110" s="266"/>
      <c r="BP110" s="266">
        <f t="shared" si="166"/>
        <v>3.1507904018687993</v>
      </c>
      <c r="BQ110" s="292">
        <f t="shared" si="167"/>
        <v>2.9359187450946491</v>
      </c>
      <c r="BR110" s="292">
        <f t="shared" si="168"/>
        <v>3.1952077225539575</v>
      </c>
      <c r="BS110" s="292">
        <f t="shared" si="169"/>
        <v>3.1355820034965238</v>
      </c>
      <c r="BT110" s="292">
        <f t="shared" si="170"/>
        <v>3.0166800447932318</v>
      </c>
      <c r="BU110" s="292">
        <f t="shared" si="171"/>
        <v>3.0972832237890477</v>
      </c>
      <c r="BV110" s="292">
        <f t="shared" si="172"/>
        <v>3.1490089623631969</v>
      </c>
      <c r="BW110" s="169"/>
      <c r="BX110" s="148">
        <f>[3]!mGetRate(BX$1,$B110,EOMONTH($B110,0)+1,"FLAT",E110,F110)</f>
        <v>33.931219333333331</v>
      </c>
      <c r="BY110" s="165">
        <f>[3]!mGetRate(BY$1,$B110,EOMONTH($B110,0)+1,"FLAT",G110,H110)</f>
        <v>40.935736444444444</v>
      </c>
      <c r="BZ110" s="165">
        <f>[3]!mGetRate(BZ$1,$B110,EOMONTH($B110,0)+1,"FLAT",I110,J110)</f>
        <v>24.741158666666667</v>
      </c>
      <c r="CA110" s="165">
        <f>IF(ValuationDate&gt;$D110,"",[3]!mGetRate(CA$1,$B110,EOMONTH($B110,0)+1,"FLAT",M110,N110))</f>
        <v>36.177582888888892</v>
      </c>
      <c r="CB110" s="165">
        <f>[3]!mGetRate(CB$1,$B110,EOMONTH($B110,0)+1,"FLAT",Q110,R110)</f>
        <v>40.334361777777787</v>
      </c>
      <c r="CC110" s="165">
        <f>IF(ValuationDate&gt;$D110,"",[3]!mGetRate(CC$1,$B110,EOMONTH($B110,0)+1,"FLAT",K110,L110))</f>
        <v>35.127625333333334</v>
      </c>
      <c r="CD110" s="165">
        <f>[3]!mGetRate(CD$1,$B110,EOMONTH($B110,0)+1,"FLAT",AE110,AF110)</f>
        <v>30.947848666666662</v>
      </c>
      <c r="CE110" s="165">
        <f>[3]!mGetRate(CE$1,$B110,EOMONTH($B110,0)+1,"FLAT",AA110,AB110)</f>
        <v>40.950251111111108</v>
      </c>
      <c r="CF110" s="165">
        <f>[3]!mGetRate(CF$1,$B110,EOMONTH($B110,0)+1,"FLAT",O110,P110)</f>
        <v>39.302403111111111</v>
      </c>
      <c r="CG110" s="200"/>
      <c r="CH110" s="295"/>
      <c r="CI110" s="295"/>
      <c r="CJ110" s="295"/>
      <c r="CK110" s="295"/>
      <c r="CL110" s="295"/>
      <c r="CM110" s="295"/>
      <c r="CN110" s="177"/>
      <c r="CO110" s="171">
        <f t="shared" si="174"/>
        <v>2027</v>
      </c>
      <c r="CP110" s="173">
        <f t="shared" si="173"/>
        <v>46539</v>
      </c>
      <c r="CQ110" s="272">
        <f t="shared" si="157"/>
        <v>3.1582688577510907</v>
      </c>
      <c r="CR110" s="272">
        <f t="shared" si="158"/>
        <v>3.0166800447932318</v>
      </c>
      <c r="CS110" s="272">
        <f t="shared" si="177"/>
        <v>3.1457209064672225</v>
      </c>
      <c r="CT110" s="272">
        <f t="shared" si="177"/>
        <v>3.1073035374699578</v>
      </c>
      <c r="CU110" s="272">
        <f t="shared" si="177"/>
        <v>3.1457209064672225</v>
      </c>
      <c r="CV110" s="272">
        <f t="shared" si="159"/>
        <v>3.0838461288296033</v>
      </c>
      <c r="CW110" s="272">
        <f t="shared" si="160"/>
        <v>3.1353256351578915</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115.607</v>
      </c>
      <c r="F111" s="329">
        <v>38.36215</v>
      </c>
      <c r="G111" s="327">
        <v>124.0231</v>
      </c>
      <c r="H111" s="328">
        <v>50.381219999999999</v>
      </c>
      <c r="I111" s="325">
        <v>104.2723</v>
      </c>
      <c r="J111" s="329">
        <v>28.542680000000001</v>
      </c>
      <c r="K111" s="327">
        <v>114.2694</v>
      </c>
      <c r="L111" s="328">
        <v>44.828580000000002</v>
      </c>
      <c r="M111" s="325">
        <v>120.6921</v>
      </c>
      <c r="N111" s="329">
        <v>45.954479999999997</v>
      </c>
      <c r="O111" s="337">
        <f>G111+Sheet1!D105</f>
        <v>128.5231</v>
      </c>
      <c r="P111" s="338">
        <f>H111+Sheet1!E105</f>
        <v>51.381219999999999</v>
      </c>
      <c r="Q111" s="325">
        <v>125.8644</v>
      </c>
      <c r="R111" s="329">
        <v>44.800849999999997</v>
      </c>
      <c r="S111" s="4">
        <v>137.79470000000001</v>
      </c>
      <c r="T111" s="5">
        <v>47.118259999999999</v>
      </c>
      <c r="U111" s="2">
        <v>140.29470000000001</v>
      </c>
      <c r="V111" s="3">
        <v>47.118259999999999</v>
      </c>
      <c r="W111" s="4">
        <v>115.2278</v>
      </c>
      <c r="X111" s="5">
        <v>28.210989999999999</v>
      </c>
      <c r="Y111" s="2">
        <v>138.79470000000001</v>
      </c>
      <c r="Z111" s="3">
        <v>47.118259999999999</v>
      </c>
      <c r="AA111" s="327">
        <v>124.41719999999999</v>
      </c>
      <c r="AB111" s="328">
        <v>45.445259999999998</v>
      </c>
      <c r="AC111" s="2">
        <v>136.79470000000001</v>
      </c>
      <c r="AD111" s="73">
        <v>45.618259999999999</v>
      </c>
      <c r="AE111" s="337">
        <f>I111+Sheet1!B105</f>
        <v>108.2912</v>
      </c>
      <c r="AF111" s="341">
        <f>J111+Sheet1!C105</f>
        <v>36.042529999999999</v>
      </c>
      <c r="AG111" s="330">
        <v>3.4999271277712647</v>
      </c>
      <c r="AH111" s="331">
        <v>3.5527562164923401</v>
      </c>
      <c r="AI111" s="330">
        <v>3.1961598676250791</v>
      </c>
      <c r="AJ111" s="331">
        <v>3.222574411985617</v>
      </c>
      <c r="AK111" s="339">
        <v>3.2075745310882717</v>
      </c>
      <c r="AL111" s="340">
        <v>3.3306735536524839</v>
      </c>
      <c r="AM111" s="339">
        <v>3.0200760198714582</v>
      </c>
      <c r="AN111" s="331">
        <v>3.1433307789040037</v>
      </c>
      <c r="AO111" s="332">
        <v>2.9188071518394318</v>
      </c>
      <c r="AP111" s="333">
        <v>2.9716362405605077</v>
      </c>
      <c r="AQ111" s="332">
        <v>2.7603198856762048</v>
      </c>
      <c r="AR111" s="340">
        <v>3.4689724555260053</v>
      </c>
      <c r="AS111" s="339">
        <v>3.2890738839638471</v>
      </c>
      <c r="AT111" s="340">
        <v>3.5189720585171562</v>
      </c>
      <c r="AU111" s="339">
        <v>3.3063737465987848</v>
      </c>
      <c r="AV111" s="340">
        <v>3.2918738617313514</v>
      </c>
      <c r="AW111" s="339">
        <v>3.1447750297313872</v>
      </c>
      <c r="AX111" s="340">
        <v>3.2888738855518826</v>
      </c>
      <c r="AY111" s="339">
        <v>3.2325743325838472</v>
      </c>
      <c r="AZ111" s="340">
        <v>2.9337767051087331</v>
      </c>
      <c r="BA111" s="332">
        <v>2.8527707909380875</v>
      </c>
      <c r="BB111" s="333">
        <v>4.2263270976860552</v>
      </c>
      <c r="BC111" s="15"/>
      <c r="BD111" s="151"/>
      <c r="BE111" s="151"/>
      <c r="BF111" s="151"/>
      <c r="BG111" s="151"/>
      <c r="BH111" s="151"/>
      <c r="BI111" s="151"/>
      <c r="BJ111" s="266">
        <f t="shared" si="161"/>
        <v>2.9761889113115476</v>
      </c>
      <c r="BK111" s="266">
        <f t="shared" si="162"/>
        <v>3.0298824662674129</v>
      </c>
      <c r="BL111" s="266">
        <f t="shared" si="163"/>
        <v>3.088991925200403</v>
      </c>
      <c r="BM111" s="266">
        <f t="shared" si="164"/>
        <v>3.1447204566538041</v>
      </c>
      <c r="BN111" s="266">
        <f t="shared" si="165"/>
        <v>3.059945939858292</v>
      </c>
      <c r="BO111" s="266"/>
      <c r="BP111" s="266">
        <f t="shared" si="166"/>
        <v>3.2713069278978173</v>
      </c>
      <c r="BQ111" s="292">
        <f t="shared" si="167"/>
        <v>2.9761889113115476</v>
      </c>
      <c r="BR111" s="292">
        <f t="shared" si="168"/>
        <v>3.2496369253326578</v>
      </c>
      <c r="BS111" s="292">
        <f t="shared" si="169"/>
        <v>3.2560986941987951</v>
      </c>
      <c r="BT111" s="292">
        <f t="shared" si="170"/>
        <v>3.0556917995297179</v>
      </c>
      <c r="BU111" s="292">
        <f t="shared" si="171"/>
        <v>3.2163902956401085</v>
      </c>
      <c r="BV111" s="292">
        <f t="shared" si="172"/>
        <v>3.2678744119856171</v>
      </c>
      <c r="BW111" s="169"/>
      <c r="BX111" s="148">
        <f>[3]!mGetRate(BX$1,$B111,EOMONTH($B111,0)+1,"FLAT",E111,F111)</f>
        <v>81.552818817204297</v>
      </c>
      <c r="BY111" s="165">
        <f>[3]!mGetRate(BY$1,$B111,EOMONTH($B111,0)+1,"FLAT",G111,H111)</f>
        <v>91.557324946236548</v>
      </c>
      <c r="BZ111" s="165">
        <f>[3]!mGetRate(BZ$1,$B111,EOMONTH($B111,0)+1,"FLAT",I111,J111)</f>
        <v>70.886123440860231</v>
      </c>
      <c r="CA111" s="165">
        <f>IF(ValuationDate&gt;$D111,"",[3]!mGetRate(CA$1,$B111,EOMONTH($B111,0)+1,"FLAT",M111,N111))</f>
        <v>87.74325677419354</v>
      </c>
      <c r="CB111" s="165">
        <f>[3]!mGetRate(CB$1,$B111,EOMONTH($B111,0)+1,"FLAT",Q111,R111)</f>
        <v>90.126705913978498</v>
      </c>
      <c r="CC111" s="165">
        <f>IF(ValuationDate&gt;$D111,"",[3]!mGetRate(CC$1,$B111,EOMONTH($B111,0)+1,"FLAT",K111,L111))</f>
        <v>83.655705161290328</v>
      </c>
      <c r="CD111" s="165">
        <f>[3]!mGetRate(CD$1,$B111,EOMONTH($B111,0)+1,"FLAT",AE111,AF111)</f>
        <v>76.439635806451619</v>
      </c>
      <c r="CE111" s="165">
        <f>[3]!mGetRate(CE$1,$B111,EOMONTH($B111,0)+1,"FLAT",AA111,AB111)</f>
        <v>89.601613548387093</v>
      </c>
      <c r="CF111" s="165">
        <f>[3]!mGetRate(CF$1,$B111,EOMONTH($B111,0)+1,"FLAT",O111,P111)</f>
        <v>94.514314193548387</v>
      </c>
      <c r="CG111" s="200"/>
      <c r="CH111" s="295"/>
      <c r="CI111" s="295"/>
      <c r="CJ111" s="295"/>
      <c r="CK111" s="295"/>
      <c r="CL111" s="295"/>
      <c r="CM111" s="295"/>
      <c r="CN111" s="177"/>
      <c r="CO111" s="171">
        <f t="shared" si="174"/>
        <v>2027</v>
      </c>
      <c r="CP111" s="173">
        <f t="shared" si="173"/>
        <v>46569</v>
      </c>
      <c r="CQ111" s="272">
        <f t="shared" si="157"/>
        <v>3.2935476878265688</v>
      </c>
      <c r="CR111" s="272">
        <f t="shared" si="158"/>
        <v>3.0556917995297179</v>
      </c>
      <c r="CS111" s="272">
        <f t="shared" si="177"/>
        <v>3.2662375971694941</v>
      </c>
      <c r="CT111" s="272">
        <f t="shared" si="177"/>
        <v>3.2264106093210181</v>
      </c>
      <c r="CU111" s="272">
        <f t="shared" si="177"/>
        <v>3.2662375971694941</v>
      </c>
      <c r="CV111" s="272">
        <f t="shared" si="159"/>
        <v>3.1235651151400612</v>
      </c>
      <c r="CW111" s="272">
        <f t="shared" si="160"/>
        <v>3.2547164041639385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145.00559999999999</v>
      </c>
      <c r="F112" s="329">
        <v>48.265560000000001</v>
      </c>
      <c r="G112" s="327">
        <v>143.2132</v>
      </c>
      <c r="H112" s="328">
        <v>56.664810000000003</v>
      </c>
      <c r="I112" s="325">
        <v>132.87020000000001</v>
      </c>
      <c r="J112" s="329">
        <v>38.223509999999997</v>
      </c>
      <c r="K112" s="327">
        <v>138.3931</v>
      </c>
      <c r="L112" s="328">
        <v>52.432569999999998</v>
      </c>
      <c r="M112" s="325">
        <v>144.06630000000001</v>
      </c>
      <c r="N112" s="329">
        <v>54.508429999999997</v>
      </c>
      <c r="O112" s="337">
        <f>G112+Sheet1!D106</f>
        <v>147.2132</v>
      </c>
      <c r="P112" s="338">
        <f>H112+Sheet1!E106</f>
        <v>57.164810000000003</v>
      </c>
      <c r="Q112" s="325">
        <v>139.37270000000001</v>
      </c>
      <c r="R112" s="329">
        <v>50.82611</v>
      </c>
      <c r="S112" s="4">
        <v>159.2071</v>
      </c>
      <c r="T112" s="5">
        <v>53.503500000000003</v>
      </c>
      <c r="U112" s="2">
        <v>161.2071</v>
      </c>
      <c r="V112" s="3">
        <v>54.003500000000003</v>
      </c>
      <c r="W112" s="4">
        <v>147.94399999999999</v>
      </c>
      <c r="X112" s="5">
        <v>38.566180000000003</v>
      </c>
      <c r="Y112" s="2">
        <v>159.2071</v>
      </c>
      <c r="Z112" s="3">
        <v>54.503500000000003</v>
      </c>
      <c r="AA112" s="327">
        <v>137.9512</v>
      </c>
      <c r="AB112" s="328">
        <v>51.32246</v>
      </c>
      <c r="AC112" s="2">
        <v>158.2071</v>
      </c>
      <c r="AD112" s="73">
        <v>53.003500000000003</v>
      </c>
      <c r="AE112" s="337">
        <f>I112+Sheet1!B106</f>
        <v>135.73915</v>
      </c>
      <c r="AF112" s="341">
        <f>J112+Sheet1!C106</f>
        <v>44.846859999999992</v>
      </c>
      <c r="AG112" s="330">
        <v>3.5659634886726095</v>
      </c>
      <c r="AH112" s="331">
        <v>3.6980362104752982</v>
      </c>
      <c r="AI112" s="330">
        <v>3.3546471337883066</v>
      </c>
      <c r="AJ112" s="331">
        <v>3.3414398616080372</v>
      </c>
      <c r="AK112" s="339">
        <v>3.326439682663846</v>
      </c>
      <c r="AL112" s="340">
        <v>3.449841154778059</v>
      </c>
      <c r="AM112" s="339">
        <v>3.136437416037424</v>
      </c>
      <c r="AN112" s="331">
        <v>3.2357816841658864</v>
      </c>
      <c r="AO112" s="332">
        <v>3.0640871458223899</v>
      </c>
      <c r="AP112" s="333">
        <v>2.9980507849210456</v>
      </c>
      <c r="AQ112" s="332">
        <v>2.7735271578564737</v>
      </c>
      <c r="AR112" s="340">
        <v>3.5883428070294245</v>
      </c>
      <c r="AS112" s="339">
        <v>3.4081406573132078</v>
      </c>
      <c r="AT112" s="340">
        <v>3.6383434035100621</v>
      </c>
      <c r="AU112" s="339">
        <v>3.4255408648884691</v>
      </c>
      <c r="AV112" s="340">
        <v>3.4109406907161226</v>
      </c>
      <c r="AW112" s="339">
        <v>3.1732378550471729</v>
      </c>
      <c r="AX112" s="340">
        <v>3.4080406561202459</v>
      </c>
      <c r="AY112" s="339">
        <v>3.3514399809041646</v>
      </c>
      <c r="AZ112" s="340">
        <v>3.0791367324706131</v>
      </c>
      <c r="BA112" s="332">
        <v>2.9452216961999698</v>
      </c>
      <c r="BB112" s="333">
        <v>4.3187780029479379</v>
      </c>
      <c r="BC112" s="15"/>
      <c r="BD112" s="151"/>
      <c r="BE112" s="151"/>
      <c r="BF112" s="151"/>
      <c r="BG112" s="151"/>
      <c r="BH112" s="151"/>
      <c r="BI112" s="151"/>
      <c r="BJ112" s="266">
        <f t="shared" si="161"/>
        <v>3.1238461874401766</v>
      </c>
      <c r="BK112" s="266">
        <f t="shared" si="162"/>
        <v>3.0567292437453455</v>
      </c>
      <c r="BL112" s="266">
        <f t="shared" si="163"/>
        <v>3.2422453866972556</v>
      </c>
      <c r="BM112" s="266">
        <f t="shared" si="164"/>
        <v>3.1725847223805044</v>
      </c>
      <c r="BN112" s="266">
        <f t="shared" si="165"/>
        <v>3.1488513850658206</v>
      </c>
      <c r="BO112" s="266"/>
      <c r="BP112" s="266">
        <f t="shared" si="166"/>
        <v>3.3918234539268348</v>
      </c>
      <c r="BQ112" s="292">
        <f t="shared" si="167"/>
        <v>3.1238461874401766</v>
      </c>
      <c r="BR112" s="292">
        <f t="shared" si="168"/>
        <v>3.3448880301953836</v>
      </c>
      <c r="BS112" s="292">
        <f t="shared" si="169"/>
        <v>3.3766149180410081</v>
      </c>
      <c r="BT112" s="292">
        <f t="shared" si="170"/>
        <v>3.1724853317649542</v>
      </c>
      <c r="BU112" s="292">
        <f t="shared" si="171"/>
        <v>3.3354969060917208</v>
      </c>
      <c r="BV112" s="292">
        <f t="shared" si="172"/>
        <v>3.3867398616080373</v>
      </c>
      <c r="BW112" s="169"/>
      <c r="BX112" s="148">
        <f>[3]!mGetRate(BX$1,$B112,EOMONTH($B112,0)+1,"FLAT",E112,F112)</f>
        <v>102.35676516129033</v>
      </c>
      <c r="BY112" s="165">
        <f>[3]!mGetRate(BY$1,$B112,EOMONTH($B112,0)+1,"FLAT",G112,H112)</f>
        <v>105.05745817204301</v>
      </c>
      <c r="BZ112" s="165">
        <f>[3]!mGetRate(BZ$1,$B112,EOMONTH($B112,0)+1,"FLAT",I112,J112)</f>
        <v>91.144239892473124</v>
      </c>
      <c r="CA112" s="165">
        <f>IF(ValuationDate&gt;$D112,"",[3]!mGetRate(CA$1,$B112,EOMONTH($B112,0)+1,"FLAT",M112,N112))</f>
        <v>104.583798172043</v>
      </c>
      <c r="CB112" s="165">
        <f>[3]!mGetRate(CB$1,$B112,EOMONTH($B112,0)+1,"FLAT",Q112,R112)</f>
        <v>100.33603129032258</v>
      </c>
      <c r="CC112" s="165">
        <f>IF(ValuationDate&gt;$D112,"",[3]!mGetRate(CC$1,$B112,EOMONTH($B112,0)+1,"FLAT",K112,L112))</f>
        <v>100.49652225806452</v>
      </c>
      <c r="CD112" s="165">
        <f>[3]!mGetRate(CD$1,$B112,EOMONTH($B112,0)+1,"FLAT",AE112,AF112)</f>
        <v>95.668355483870968</v>
      </c>
      <c r="CE112" s="165">
        <f>[3]!mGetRate(CE$1,$B112,EOMONTH($B112,0)+1,"FLAT",AA112,AB112)</f>
        <v>99.760035053763445</v>
      </c>
      <c r="CF112" s="165">
        <f>[3]!mGetRate(CF$1,$B112,EOMONTH($B112,0)+1,"FLAT",O112,P112)</f>
        <v>107.51444741935484</v>
      </c>
      <c r="CG112" s="200"/>
      <c r="CH112" s="295"/>
      <c r="CI112" s="295"/>
      <c r="CJ112" s="295"/>
      <c r="CK112" s="295"/>
      <c r="CL112" s="295"/>
      <c r="CM112" s="295"/>
      <c r="CN112" s="177"/>
      <c r="CO112" s="171">
        <f t="shared" si="174"/>
        <v>2027</v>
      </c>
      <c r="CP112" s="173">
        <f t="shared" si="173"/>
        <v>46600</v>
      </c>
      <c r="CQ112" s="272">
        <f t="shared" si="157"/>
        <v>3.4558822839171426</v>
      </c>
      <c r="CR112" s="272">
        <f t="shared" si="158"/>
        <v>3.1724853317649542</v>
      </c>
      <c r="CS112" s="272">
        <f t="shared" si="177"/>
        <v>3.3867538210117067</v>
      </c>
      <c r="CT112" s="272">
        <f t="shared" si="177"/>
        <v>3.3455172197726304</v>
      </c>
      <c r="CU112" s="272">
        <f t="shared" si="177"/>
        <v>3.3867538210117067</v>
      </c>
      <c r="CV112" s="272">
        <f t="shared" si="159"/>
        <v>3.2424759598158763</v>
      </c>
      <c r="CW112" s="272">
        <f t="shared" si="160"/>
        <v>3.374107173169985</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55.7956</v>
      </c>
      <c r="F113" s="329">
        <v>41.45431</v>
      </c>
      <c r="G113" s="327">
        <v>62.563099999999999</v>
      </c>
      <c r="H113" s="328">
        <v>48.842889999999997</v>
      </c>
      <c r="I113" s="325">
        <v>45.065480000000001</v>
      </c>
      <c r="J113" s="329">
        <v>31.19746</v>
      </c>
      <c r="K113" s="327">
        <v>64.520520000000005</v>
      </c>
      <c r="L113" s="328">
        <v>51.946539999999999</v>
      </c>
      <c r="M113" s="325">
        <v>63.64678</v>
      </c>
      <c r="N113" s="329">
        <v>51.869399999999999</v>
      </c>
      <c r="O113" s="337">
        <f>G113+Sheet1!D107</f>
        <v>64.563099999999991</v>
      </c>
      <c r="P113" s="338">
        <f>H113+Sheet1!E107</f>
        <v>46.842889999999997</v>
      </c>
      <c r="Q113" s="325">
        <v>50.12406</v>
      </c>
      <c r="R113" s="329">
        <v>36.832079999999998</v>
      </c>
      <c r="S113" s="4">
        <v>56.83155</v>
      </c>
      <c r="T113" s="5">
        <v>41.73395</v>
      </c>
      <c r="U113" s="2">
        <v>61.83155</v>
      </c>
      <c r="V113" s="3">
        <v>42.73395</v>
      </c>
      <c r="W113" s="4">
        <v>43.104799999999997</v>
      </c>
      <c r="X113" s="5">
        <v>27.53959</v>
      </c>
      <c r="Y113" s="2">
        <v>61.33155</v>
      </c>
      <c r="Z113" s="3">
        <v>44.73395</v>
      </c>
      <c r="AA113" s="327">
        <v>50.704639999999998</v>
      </c>
      <c r="AB113" s="328">
        <v>39.37782</v>
      </c>
      <c r="AC113" s="2">
        <v>59.83155</v>
      </c>
      <c r="AD113" s="73">
        <v>41.23395</v>
      </c>
      <c r="AE113" s="337">
        <f>I113+Sheet1!B107</f>
        <v>48.63993</v>
      </c>
      <c r="AF113" s="341">
        <f>J113+Sheet1!C107</f>
        <v>37.424109999999999</v>
      </c>
      <c r="AG113" s="330">
        <v>3.5263416721318022</v>
      </c>
      <c r="AH113" s="331">
        <v>3.6452071217542223</v>
      </c>
      <c r="AI113" s="330">
        <v>3.3150253172474993</v>
      </c>
      <c r="AJ113" s="331">
        <v>3.3546471337883066</v>
      </c>
      <c r="AK113" s="339">
        <v>3.3396469230308914</v>
      </c>
      <c r="AL113" s="340">
        <v>3.4626486512416954</v>
      </c>
      <c r="AM113" s="339">
        <v>3.1671444993206181</v>
      </c>
      <c r="AN113" s="331">
        <v>3.3414398616080372</v>
      </c>
      <c r="AO113" s="332">
        <v>3.1433307789040037</v>
      </c>
      <c r="AP113" s="333">
        <v>2.865978063118356</v>
      </c>
      <c r="AQ113" s="332">
        <v>2.6018326195129777</v>
      </c>
      <c r="AR113" s="340">
        <v>3.6006505902099137</v>
      </c>
      <c r="AS113" s="339">
        <v>3.4210480667411307</v>
      </c>
      <c r="AT113" s="340">
        <v>3.6506512927346302</v>
      </c>
      <c r="AU113" s="339">
        <v>3.4381483070045835</v>
      </c>
      <c r="AV113" s="340">
        <v>3.4239481074875644</v>
      </c>
      <c r="AW113" s="339">
        <v>3.0410427275532821</v>
      </c>
      <c r="AX113" s="340">
        <v>3.4208480639310315</v>
      </c>
      <c r="AY113" s="339">
        <v>3.3646472742932496</v>
      </c>
      <c r="AZ113" s="340">
        <v>3.1583443756762679</v>
      </c>
      <c r="BA113" s="332">
        <v>2.8791853352986254</v>
      </c>
      <c r="BB113" s="333">
        <v>4.4244361803900896</v>
      </c>
      <c r="BC113" s="15"/>
      <c r="BD113" s="151"/>
      <c r="BE113" s="151"/>
      <c r="BF113" s="151"/>
      <c r="BG113" s="151"/>
      <c r="BH113" s="151"/>
      <c r="BI113" s="151"/>
      <c r="BJ113" s="266">
        <f t="shared" si="161"/>
        <v>3.2043865198739745</v>
      </c>
      <c r="BK113" s="266">
        <f t="shared" si="162"/>
        <v>2.9224953563556824</v>
      </c>
      <c r="BL113" s="266">
        <f t="shared" si="163"/>
        <v>3.325838183877357</v>
      </c>
      <c r="BM113" s="266">
        <f t="shared" si="164"/>
        <v>3.0332633937470019</v>
      </c>
      <c r="BN113" s="266">
        <f t="shared" si="165"/>
        <v>3.1214958634635037</v>
      </c>
      <c r="BO113" s="266"/>
      <c r="BP113" s="266">
        <f t="shared" si="166"/>
        <v>3.4052141790411707</v>
      </c>
      <c r="BQ113" s="292">
        <f t="shared" si="167"/>
        <v>3.2043865198739745</v>
      </c>
      <c r="BR113" s="292">
        <f t="shared" si="168"/>
        <v>3.453746435752783</v>
      </c>
      <c r="BS113" s="292">
        <f t="shared" si="169"/>
        <v>3.3900056109002246</v>
      </c>
      <c r="BT113" s="292">
        <f t="shared" si="170"/>
        <v>3.2033064531974484</v>
      </c>
      <c r="BU113" s="292">
        <f t="shared" si="171"/>
        <v>3.3487309752254175</v>
      </c>
      <c r="BV113" s="292">
        <f t="shared" si="172"/>
        <v>3.3999471337883067</v>
      </c>
      <c r="BW113" s="169"/>
      <c r="BX113" s="148">
        <f>[3]!mGetRate(BX$1,$B113,EOMONTH($B113,0)+1,"FLAT",E113,F113)</f>
        <v>49.42169333333333</v>
      </c>
      <c r="BY113" s="165">
        <f>[3]!mGetRate(BY$1,$B113,EOMONTH($B113,0)+1,"FLAT",G113,H113)</f>
        <v>56.465228888888888</v>
      </c>
      <c r="BZ113" s="165">
        <f>[3]!mGetRate(BZ$1,$B113,EOMONTH($B113,0)+1,"FLAT",I113,J113)</f>
        <v>38.901915555555561</v>
      </c>
      <c r="CA113" s="165">
        <f>IF(ValuationDate&gt;$D113,"",[3]!mGetRate(CA$1,$B113,EOMONTH($B113,0)+1,"FLAT",M113,N113))</f>
        <v>58.412388888888898</v>
      </c>
      <c r="CB113" s="165">
        <f>[3]!mGetRate(CB$1,$B113,EOMONTH($B113,0)+1,"FLAT",Q113,R113)</f>
        <v>44.216513333333332</v>
      </c>
      <c r="CC113" s="165">
        <f>IF(ValuationDate&gt;$D113,"",[3]!mGetRate(CC$1,$B113,EOMONTH($B113,0)+1,"FLAT",K113,L113))</f>
        <v>58.932084444444442</v>
      </c>
      <c r="CD113" s="165">
        <f>[3]!mGetRate(CD$1,$B113,EOMONTH($B113,0)+1,"FLAT",AE113,AF113)</f>
        <v>43.655121111111114</v>
      </c>
      <c r="CE113" s="165">
        <f>[3]!mGetRate(CE$1,$B113,EOMONTH($B113,0)+1,"FLAT",AA113,AB113)</f>
        <v>45.670497777777776</v>
      </c>
      <c r="CF113" s="165">
        <f>[3]!mGetRate(CF$1,$B113,EOMONTH($B113,0)+1,"FLAT",O113,P113)</f>
        <v>56.687451111111109</v>
      </c>
      <c r="CG113" s="200"/>
      <c r="CH113" s="295"/>
      <c r="CI113" s="295"/>
      <c r="CJ113" s="295"/>
      <c r="CK113" s="295"/>
      <c r="CL113" s="295"/>
      <c r="CM113" s="295"/>
      <c r="CN113" s="177"/>
      <c r="CO113" s="171">
        <f t="shared" si="174"/>
        <v>2027</v>
      </c>
      <c r="CP113" s="173">
        <f t="shared" si="173"/>
        <v>46631</v>
      </c>
      <c r="CQ113" s="272">
        <f t="shared" si="157"/>
        <v>3.4152986348944987</v>
      </c>
      <c r="CR113" s="272">
        <f t="shared" si="158"/>
        <v>3.2033064531974484</v>
      </c>
      <c r="CS113" s="272">
        <f t="shared" si="177"/>
        <v>3.4001445138709232</v>
      </c>
      <c r="CT113" s="272">
        <f t="shared" si="177"/>
        <v>3.3587512889063271</v>
      </c>
      <c r="CU113" s="272">
        <f t="shared" si="177"/>
        <v>3.4001445138709232</v>
      </c>
      <c r="CV113" s="272">
        <f t="shared" si="159"/>
        <v>3.2738558274613903</v>
      </c>
      <c r="CW113" s="272">
        <f t="shared" si="160"/>
        <v>3.3873728141706576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60.222320000000003</v>
      </c>
      <c r="F114" s="329">
        <v>47.182310000000001</v>
      </c>
      <c r="G114" s="327">
        <v>46.786520000000003</v>
      </c>
      <c r="H114" s="328">
        <v>42.835000000000001</v>
      </c>
      <c r="I114" s="325">
        <v>49.841520000000003</v>
      </c>
      <c r="J114" s="329">
        <v>36.892270000000003</v>
      </c>
      <c r="K114" s="327">
        <v>58.310389999999998</v>
      </c>
      <c r="L114" s="328">
        <v>52.554540000000003</v>
      </c>
      <c r="M114" s="325">
        <v>57.611690000000003</v>
      </c>
      <c r="N114" s="329">
        <v>52.364699999999999</v>
      </c>
      <c r="O114" s="337">
        <f>G114+Sheet1!D108</f>
        <v>45.036520000000003</v>
      </c>
      <c r="P114" s="338">
        <f>H114+Sheet1!E108</f>
        <v>40.835000000000001</v>
      </c>
      <c r="Q114" s="325">
        <v>37.025190000000002</v>
      </c>
      <c r="R114" s="329">
        <v>32.67559</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38.43974</v>
      </c>
      <c r="AB114" s="328">
        <v>35.864930000000001</v>
      </c>
      <c r="AC114" s="2">
        <v>41.019370000000002</v>
      </c>
      <c r="AD114" s="73">
        <v>35.558100000000003</v>
      </c>
      <c r="AE114" s="337">
        <f>I114+Sheet1!B108</f>
        <v>55.05442</v>
      </c>
      <c r="AF114" s="341">
        <f>J114+Sheet1!C108</f>
        <v>40.480370000000008</v>
      </c>
      <c r="AG114" s="330">
        <v>3.5527562164923401</v>
      </c>
      <c r="AH114" s="331">
        <v>3.5659634886726095</v>
      </c>
      <c r="AI114" s="330">
        <v>3.2886107728869622</v>
      </c>
      <c r="AJ114" s="331">
        <v>3.3282325894277687</v>
      </c>
      <c r="AK114" s="339">
        <v>3.3132324425491508</v>
      </c>
      <c r="AL114" s="340">
        <v>3.434933634224338</v>
      </c>
      <c r="AM114" s="339">
        <v>3.2182315123179031</v>
      </c>
      <c r="AN114" s="331">
        <v>3.3414398616080372</v>
      </c>
      <c r="AO114" s="332">
        <v>3.1697453232645416</v>
      </c>
      <c r="AP114" s="333">
        <v>3.3018180450672308</v>
      </c>
      <c r="AQ114" s="332">
        <v>2.6150398916932467</v>
      </c>
      <c r="AR114" s="340">
        <v>3.5715349717989535</v>
      </c>
      <c r="AS114" s="339">
        <v>3.3933332268809706</v>
      </c>
      <c r="AT114" s="340">
        <v>3.6215354613943465</v>
      </c>
      <c r="AU114" s="339">
        <v>3.409833388447451</v>
      </c>
      <c r="AV114" s="340">
        <v>3.3966332591942665</v>
      </c>
      <c r="AW114" s="339">
        <v>3.4738340151295546</v>
      </c>
      <c r="AX114" s="340">
        <v>3.3932332259017803</v>
      </c>
      <c r="AY114" s="339">
        <v>3.3382326873468475</v>
      </c>
      <c r="AZ114" s="340">
        <v>3.1847311842889896</v>
      </c>
      <c r="BA114" s="332">
        <v>2.8923926074788939</v>
      </c>
      <c r="BB114" s="333">
        <v>4.4376434525703576</v>
      </c>
      <c r="BC114" s="15"/>
      <c r="BD114" s="151"/>
      <c r="BE114" s="151"/>
      <c r="BF114" s="151"/>
      <c r="BG114" s="151"/>
      <c r="BH114" s="151"/>
      <c r="BI114" s="151"/>
      <c r="BJ114" s="266">
        <f t="shared" si="161"/>
        <v>3.2312332973519071</v>
      </c>
      <c r="BK114" s="266">
        <f t="shared" si="162"/>
        <v>3.3654671847415698</v>
      </c>
      <c r="BL114" s="266">
        <f t="shared" si="163"/>
        <v>3.3537024496040577</v>
      </c>
      <c r="BM114" s="266">
        <f t="shared" si="164"/>
        <v>3.4930237782375597</v>
      </c>
      <c r="BN114" s="266">
        <f t="shared" si="165"/>
        <v>3.3608566774837731</v>
      </c>
      <c r="BO114" s="266"/>
      <c r="BP114" s="266">
        <f t="shared" si="166"/>
        <v>3.3784327288124998</v>
      </c>
      <c r="BQ114" s="292">
        <f t="shared" si="167"/>
        <v>3.2312332973519071</v>
      </c>
      <c r="BR114" s="292">
        <f t="shared" si="168"/>
        <v>3.453746435752783</v>
      </c>
      <c r="BS114" s="292">
        <f t="shared" si="169"/>
        <v>3.3632242254376465</v>
      </c>
      <c r="BT114" s="292">
        <f t="shared" si="170"/>
        <v>3.2545831901213518</v>
      </c>
      <c r="BU114" s="292">
        <f t="shared" si="171"/>
        <v>3.3222628372108867</v>
      </c>
      <c r="BV114" s="292">
        <f t="shared" si="172"/>
        <v>3.3735325894277688</v>
      </c>
      <c r="BW114" s="169"/>
      <c r="BX114" s="148">
        <f>[3]!mGetRate(BX$1,$B114,EOMONTH($B114,0)+1,"FLAT",E114,F114)</f>
        <v>54.473498387096775</v>
      </c>
      <c r="BY114" s="165">
        <f>[3]!mGetRate(BY$1,$B114,EOMONTH($B114,0)+1,"FLAT",G114,H114)</f>
        <v>45.044452043010757</v>
      </c>
      <c r="BZ114" s="165">
        <f>[3]!mGetRate(BZ$1,$B114,EOMONTH($B114,0)+1,"FLAT",I114,J114)</f>
        <v>44.132710860215056</v>
      </c>
      <c r="CA114" s="165">
        <f>IF(ValuationDate&gt;$D114,"",[3]!mGetRate(CA$1,$B114,EOMONTH($B114,0)+1,"FLAT",M114,N114))</f>
        <v>55.298500860215057</v>
      </c>
      <c r="CB114" s="165">
        <f>[3]!mGetRate(CB$1,$B114,EOMONTH($B114,0)+1,"FLAT",Q114,R114)</f>
        <v>35.107624408602149</v>
      </c>
      <c r="CC114" s="165">
        <f>IF(ValuationDate&gt;$D114,"",[3]!mGetRate(CC$1,$B114,EOMONTH($B114,0)+1,"FLAT",K114,L114))</f>
        <v>55.772864731182793</v>
      </c>
      <c r="CD114" s="165">
        <f>[3]!mGetRate(CD$1,$B114,EOMONTH($B114,0)+1,"FLAT",AE114,AF114)</f>
        <v>48.629301182795707</v>
      </c>
      <c r="CE114" s="165">
        <f>[3]!mGetRate(CE$1,$B114,EOMONTH($B114,0)+1,"FLAT",AA114,AB114)</f>
        <v>37.304608709677417</v>
      </c>
      <c r="CF114" s="165">
        <f>[3]!mGetRate(CF$1,$B114,EOMONTH($B114,0)+1,"FLAT",O114,P114)</f>
        <v>43.18423698924731</v>
      </c>
      <c r="CG114" s="200"/>
      <c r="CH114" s="295"/>
      <c r="CI114" s="295"/>
      <c r="CJ114" s="295"/>
      <c r="CK114" s="295"/>
      <c r="CL114" s="295"/>
      <c r="CM114" s="295"/>
      <c r="CN114" s="177"/>
      <c r="CO114" s="171">
        <f t="shared" si="174"/>
        <v>2027</v>
      </c>
      <c r="CP114" s="173">
        <f t="shared" si="173"/>
        <v>46661</v>
      </c>
      <c r="CQ114" s="272">
        <f t="shared" si="157"/>
        <v>3.388242868879404</v>
      </c>
      <c r="CR114" s="272">
        <f t="shared" si="158"/>
        <v>3.2545831901213518</v>
      </c>
      <c r="CS114" s="272">
        <f t="shared" si="177"/>
        <v>3.3733631284083456</v>
      </c>
      <c r="CT114" s="272">
        <f t="shared" si="177"/>
        <v>3.3322831508917967</v>
      </c>
      <c r="CU114" s="272">
        <f t="shared" si="177"/>
        <v>3.3733631284083456</v>
      </c>
      <c r="CV114" s="272">
        <f t="shared" si="159"/>
        <v>3.3260621438827491</v>
      </c>
      <c r="CW114" s="272">
        <f t="shared" si="160"/>
        <v>3.3608415321693137</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59.318980000000003</v>
      </c>
      <c r="F115" s="329">
        <v>47.867730000000002</v>
      </c>
      <c r="G115" s="327">
        <v>46.47099</v>
      </c>
      <c r="H115" s="328">
        <v>42.829659999999997</v>
      </c>
      <c r="I115" s="325">
        <v>48.513950000000001</v>
      </c>
      <c r="J115" s="329">
        <v>37.424109999999999</v>
      </c>
      <c r="K115" s="327">
        <v>60.122669999999999</v>
      </c>
      <c r="L115" s="328">
        <v>55.309989999999999</v>
      </c>
      <c r="M115" s="325">
        <v>59.610230000000001</v>
      </c>
      <c r="N115" s="329">
        <v>55.516959999999997</v>
      </c>
      <c r="O115" s="337">
        <f>G115+Sheet1!D109</f>
        <v>44.47099</v>
      </c>
      <c r="P115" s="338">
        <f>H115+Sheet1!E109</f>
        <v>40.829659999999997</v>
      </c>
      <c r="Q115" s="325">
        <v>37.388599999999997</v>
      </c>
      <c r="R115" s="329">
        <v>34.23451</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40.509059999999998</v>
      </c>
      <c r="AB115" s="328">
        <v>38.271680000000003</v>
      </c>
      <c r="AC115" s="2">
        <v>40.069659999999999</v>
      </c>
      <c r="AD115" s="73">
        <v>36.426650000000002</v>
      </c>
      <c r="AE115" s="337">
        <f>I115+Sheet1!B109</f>
        <v>52.255600000000001</v>
      </c>
      <c r="AF115" s="341">
        <f>J115+Sheet1!C109</f>
        <v>40.231059999999992</v>
      </c>
      <c r="AG115" s="330">
        <v>3.8169016600977188</v>
      </c>
      <c r="AH115" s="331">
        <v>4.0150107428017527</v>
      </c>
      <c r="AI115" s="330">
        <v>3.6452071217542223</v>
      </c>
      <c r="AJ115" s="331">
        <v>3.6980362104752982</v>
      </c>
      <c r="AK115" s="339">
        <v>3.6830360635966799</v>
      </c>
      <c r="AL115" s="340">
        <v>3.8116373228360323</v>
      </c>
      <c r="AM115" s="339">
        <v>3.3730330281052412</v>
      </c>
      <c r="AN115" s="331">
        <v>3.8697307488187946</v>
      </c>
      <c r="AO115" s="332">
        <v>3.7376580270161055</v>
      </c>
      <c r="AP115" s="333">
        <v>3.7904871157371809</v>
      </c>
      <c r="AQ115" s="332">
        <v>2.9584289683802392</v>
      </c>
      <c r="AR115" s="340">
        <v>3.955938735808338</v>
      </c>
      <c r="AS115" s="339">
        <v>3.7696369115759016</v>
      </c>
      <c r="AT115" s="340">
        <v>4.00593922540373</v>
      </c>
      <c r="AU115" s="339">
        <v>3.7896371074140593</v>
      </c>
      <c r="AV115" s="340">
        <v>3.7709369243053814</v>
      </c>
      <c r="AW115" s="339">
        <v>4.0184393478025795</v>
      </c>
      <c r="AX115" s="340">
        <v>3.7694369096175198</v>
      </c>
      <c r="AY115" s="339">
        <v>3.7080363083943775</v>
      </c>
      <c r="AZ115" s="340">
        <v>3.7527367460926588</v>
      </c>
      <c r="BA115" s="332">
        <v>3.4206834946896509</v>
      </c>
      <c r="BB115" s="333">
        <v>4.9527270676008461</v>
      </c>
      <c r="BC115" s="15"/>
      <c r="BD115" s="151"/>
      <c r="BE115" s="151"/>
      <c r="BF115" s="151"/>
      <c r="BG115" s="151"/>
      <c r="BH115" s="151"/>
      <c r="BI115" s="151"/>
      <c r="BJ115" s="266">
        <f t="shared" si="161"/>
        <v>3.8084390131274573</v>
      </c>
      <c r="BK115" s="266">
        <f t="shared" si="162"/>
        <v>3.8621325680833225</v>
      </c>
      <c r="BL115" s="266">
        <f t="shared" si="163"/>
        <v>3.9527841627281184</v>
      </c>
      <c r="BM115" s="266">
        <f t="shared" si="164"/>
        <v>4.008512694181519</v>
      </c>
      <c r="BN115" s="266">
        <f t="shared" si="165"/>
        <v>3.9079671095301043</v>
      </c>
      <c r="BO115" s="266"/>
      <c r="BP115" s="266">
        <f t="shared" si="166"/>
        <v>3.7533730320138887</v>
      </c>
      <c r="BQ115" s="292">
        <f t="shared" si="167"/>
        <v>3.8084390131274573</v>
      </c>
      <c r="BR115" s="292">
        <f t="shared" si="168"/>
        <v>3.998038463539785</v>
      </c>
      <c r="BS115" s="292">
        <f t="shared" si="169"/>
        <v>3.7381645286390346</v>
      </c>
      <c r="BT115" s="292">
        <f t="shared" si="170"/>
        <v>3.4099595986201354</v>
      </c>
      <c r="BU115" s="292">
        <f t="shared" si="171"/>
        <v>3.6928176655341343</v>
      </c>
      <c r="BV115" s="292">
        <f t="shared" si="172"/>
        <v>3.7433362104752983</v>
      </c>
      <c r="BW115" s="169"/>
      <c r="BX115" s="148">
        <f>[3]!mGetRate(BX$1,$B115,EOMONTH($B115,0)+1,"FLAT",E115,F115)</f>
        <v>54.220711969486821</v>
      </c>
      <c r="BY115" s="165">
        <f>[3]!mGetRate(BY$1,$B115,EOMONTH($B115,0)+1,"FLAT",G115,H115)</f>
        <v>44.849815339805829</v>
      </c>
      <c r="BZ115" s="165">
        <f>[3]!mGetRate(BZ$1,$B115,EOMONTH($B115,0)+1,"FLAT",I115,J115)</f>
        <v>43.576587115117896</v>
      </c>
      <c r="CA115" s="165">
        <f>IF(ValuationDate&gt;$D115,"",[3]!mGetRate(CA$1,$B115,EOMONTH($B115,0)+1,"FLAT",M115,N115))</f>
        <v>57.787844882108182</v>
      </c>
      <c r="CB115" s="165">
        <f>[3]!mGetRate(CB$1,$B115,EOMONTH($B115,0)+1,"FLAT",Q115,R115)</f>
        <v>35.984351886269067</v>
      </c>
      <c r="CC115" s="165">
        <f>IF(ValuationDate&gt;$D115,"",[3]!mGetRate(CC$1,$B115,EOMONTH($B115,0)+1,"FLAT",K115,L115))</f>
        <v>57.979992773925105</v>
      </c>
      <c r="CD115" s="165">
        <f>[3]!mGetRate(CD$1,$B115,EOMONTH($B115,0)+1,"FLAT",AE115,AF115)</f>
        <v>46.902094674063804</v>
      </c>
      <c r="CE115" s="165">
        <f>[3]!mGetRate(CE$1,$B115,EOMONTH($B115,0)+1,"FLAT",AA115,AB115)</f>
        <v>39.512944909847441</v>
      </c>
      <c r="CF115" s="165">
        <f>[3]!mGetRate(CF$1,$B115,EOMONTH($B115,0)+1,"FLAT",O115,P115)</f>
        <v>42.849815339805829</v>
      </c>
      <c r="CG115" s="200"/>
      <c r="CH115" s="295"/>
      <c r="CI115" s="295"/>
      <c r="CJ115" s="295"/>
      <c r="CK115" s="295"/>
      <c r="CL115" s="295"/>
      <c r="CM115" s="295"/>
      <c r="CN115" s="177"/>
      <c r="CO115" s="171">
        <f t="shared" si="174"/>
        <v>2027</v>
      </c>
      <c r="CP115" s="173">
        <f t="shared" si="173"/>
        <v>46692</v>
      </c>
      <c r="CQ115" s="272">
        <f t="shared" si="157"/>
        <v>3.753495710083194</v>
      </c>
      <c r="CR115" s="272">
        <f t="shared" si="158"/>
        <v>3.4099595986201354</v>
      </c>
      <c r="CS115" s="272">
        <f t="shared" si="177"/>
        <v>3.7483034316097337</v>
      </c>
      <c r="CT115" s="272">
        <f t="shared" si="177"/>
        <v>3.7028379792150443</v>
      </c>
      <c r="CU115" s="272">
        <f t="shared" si="177"/>
        <v>3.7483034316097337</v>
      </c>
      <c r="CV115" s="272">
        <f t="shared" si="159"/>
        <v>3.4842553213959708</v>
      </c>
      <c r="CW115" s="272">
        <f t="shared" si="160"/>
        <v>3.7322794801881258</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65.562200000000004</v>
      </c>
      <c r="F116" s="329">
        <v>53.04448</v>
      </c>
      <c r="G116" s="327">
        <v>51.461190000000002</v>
      </c>
      <c r="H116" s="328">
        <v>47.69623</v>
      </c>
      <c r="I116" s="325">
        <v>55.230789999999999</v>
      </c>
      <c r="J116" s="329">
        <v>42.510330000000003</v>
      </c>
      <c r="K116" s="327">
        <v>60.341819999999998</v>
      </c>
      <c r="L116" s="328">
        <v>57.40625</v>
      </c>
      <c r="M116" s="325">
        <v>62.046970000000002</v>
      </c>
      <c r="N116" s="329">
        <v>58.902410000000003</v>
      </c>
      <c r="O116" s="337">
        <f>G116+Sheet1!D110</f>
        <v>49.461190000000002</v>
      </c>
      <c r="P116" s="338">
        <f>H116+Sheet1!E110</f>
        <v>45.69623</v>
      </c>
      <c r="Q116" s="325">
        <v>42.936489999999999</v>
      </c>
      <c r="R116" s="329">
        <v>38.61421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45.224760000000003</v>
      </c>
      <c r="AB116" s="328">
        <v>42.804569999999998</v>
      </c>
      <c r="AC116" s="2">
        <v>47.776339999999998</v>
      </c>
      <c r="AD116" s="73">
        <v>40.917140000000003</v>
      </c>
      <c r="AE116" s="337">
        <f>I116+Sheet1!B110</f>
        <v>56.748339999999999</v>
      </c>
      <c r="AF116" s="341">
        <f>J116+Sheet1!C110</f>
        <v>44.034880000000001</v>
      </c>
      <c r="AG116" s="330">
        <v>3.9489743819004084</v>
      </c>
      <c r="AH116" s="331">
        <v>4.7546179848968126</v>
      </c>
      <c r="AI116" s="330">
        <v>4.2131198255057862</v>
      </c>
      <c r="AJ116" s="331">
        <v>4.1470834646044423</v>
      </c>
      <c r="AK116" s="339">
        <v>4.1320835244127263</v>
      </c>
      <c r="AL116" s="340">
        <v>4.2645829961062205</v>
      </c>
      <c r="AM116" s="339">
        <v>3.7820849199393454</v>
      </c>
      <c r="AN116" s="331">
        <v>4.0942543758833665</v>
      </c>
      <c r="AO116" s="332">
        <v>4.0150107428017527</v>
      </c>
      <c r="AP116" s="333">
        <v>4.279156186407131</v>
      </c>
      <c r="AQ116" s="332">
        <v>3.0244653292815835</v>
      </c>
      <c r="AR116" s="340">
        <v>4.4132824032067672</v>
      </c>
      <c r="AS116" s="339">
        <v>4.2222831647655799</v>
      </c>
      <c r="AT116" s="340">
        <v>4.4632822038458215</v>
      </c>
      <c r="AU116" s="339">
        <v>4.2442830770467639</v>
      </c>
      <c r="AV116" s="340">
        <v>4.2224831639681364</v>
      </c>
      <c r="AW116" s="339">
        <v>4.534281920753279</v>
      </c>
      <c r="AX116" s="340">
        <v>4.2220831655630233</v>
      </c>
      <c r="AY116" s="339">
        <v>4.157083424732253</v>
      </c>
      <c r="AZ116" s="340">
        <v>4.0299839315077772</v>
      </c>
      <c r="BA116" s="332">
        <v>3.6452071217542223</v>
      </c>
      <c r="BB116" s="333">
        <v>5.0847997894035357</v>
      </c>
      <c r="BC116" s="15"/>
      <c r="BD116" s="151"/>
      <c r="BE116" s="151"/>
      <c r="BF116" s="151"/>
      <c r="BG116" s="151"/>
      <c r="BH116" s="151"/>
      <c r="BI116" s="151"/>
      <c r="BJ116" s="266">
        <f t="shared" si="161"/>
        <v>4.0903301766457494</v>
      </c>
      <c r="BK116" s="266">
        <f t="shared" si="162"/>
        <v>4.3587979514250748</v>
      </c>
      <c r="BL116" s="266">
        <f t="shared" si="163"/>
        <v>4.2453589528584734</v>
      </c>
      <c r="BM116" s="266">
        <f t="shared" si="164"/>
        <v>4.5240016101254783</v>
      </c>
      <c r="BN116" s="266">
        <f t="shared" si="165"/>
        <v>4.3046221727636942</v>
      </c>
      <c r="BO116" s="266"/>
      <c r="BP116" s="266">
        <f t="shared" si="166"/>
        <v>4.2086576859012901</v>
      </c>
      <c r="BQ116" s="292">
        <f t="shared" si="167"/>
        <v>4.0903301766457494</v>
      </c>
      <c r="BR116" s="292">
        <f t="shared" si="168"/>
        <v>4.2293625753492607</v>
      </c>
      <c r="BS116" s="292">
        <f t="shared" si="169"/>
        <v>4.1934493920842808</v>
      </c>
      <c r="BT116" s="292">
        <f t="shared" si="170"/>
        <v>3.8205306031710782</v>
      </c>
      <c r="BU116" s="292">
        <f t="shared" si="171"/>
        <v>4.14277730703341</v>
      </c>
      <c r="BV116" s="292">
        <f t="shared" si="172"/>
        <v>4.1923834646044424</v>
      </c>
      <c r="BW116" s="169"/>
      <c r="BX116" s="148">
        <f>[3]!mGetRate(BX$1,$B116,EOMONTH($B116,0)+1,"FLAT",E116,F116)</f>
        <v>60.043635268817205</v>
      </c>
      <c r="BY116" s="165">
        <f>[3]!mGetRate(BY$1,$B116,EOMONTH($B116,0)+1,"FLAT",G116,H116)</f>
        <v>49.801368924731186</v>
      </c>
      <c r="BZ116" s="165">
        <f>[3]!mGetRate(BZ$1,$B116,EOMONTH($B116,0)+1,"FLAT",I116,J116)</f>
        <v>49.622845268817215</v>
      </c>
      <c r="CA116" s="165">
        <f>IF(ValuationDate&gt;$D116,"",[3]!mGetRate(CA$1,$B116,EOMONTH($B116,0)+1,"FLAT",M116,N116))</f>
        <v>60.660658602150541</v>
      </c>
      <c r="CB116" s="165">
        <f>[3]!mGetRate(CB$1,$B116,EOMONTH($B116,0)+1,"FLAT",Q116,R116)</f>
        <v>41.030968709677417</v>
      </c>
      <c r="CC116" s="165">
        <f>IF(ValuationDate&gt;$D116,"",[3]!mGetRate(CC$1,$B116,EOMONTH($B116,0)+1,"FLAT",K116,L116))</f>
        <v>59.047643978494627</v>
      </c>
      <c r="CD116" s="165">
        <f>[3]!mGetRate(CD$1,$B116,EOMONTH($B116,0)+1,"FLAT",AE116,AF116)</f>
        <v>51.14348129032259</v>
      </c>
      <c r="CE116" s="165">
        <f>[3]!mGetRate(CE$1,$B116,EOMONTH($B116,0)+1,"FLAT",AA116,AB116)</f>
        <v>44.15779451612903</v>
      </c>
      <c r="CF116" s="165">
        <f>[3]!mGetRate(CF$1,$B116,EOMONTH($B116,0)+1,"FLAT",O116,P116)</f>
        <v>47.801368924731186</v>
      </c>
      <c r="CG116" s="200"/>
      <c r="CH116" s="295"/>
      <c r="CI116" s="295"/>
      <c r="CJ116" s="295"/>
      <c r="CK116" s="295"/>
      <c r="CL116" s="295"/>
      <c r="CM116" s="295"/>
      <c r="CN116" s="177"/>
      <c r="CO116" s="171">
        <f t="shared" si="174"/>
        <v>2027</v>
      </c>
      <c r="CP116" s="173">
        <f t="shared" si="173"/>
        <v>46722</v>
      </c>
      <c r="CQ116" s="272">
        <f t="shared" si="157"/>
        <v>4.3351946794077501</v>
      </c>
      <c r="CR116" s="272">
        <f t="shared" si="158"/>
        <v>3.8205306031710782</v>
      </c>
      <c r="CS116" s="272">
        <f t="shared" si="177"/>
        <v>4.2035882950549794</v>
      </c>
      <c r="CT116" s="272">
        <f t="shared" si="177"/>
        <v>4.1527976207143196</v>
      </c>
      <c r="CU116" s="272">
        <f t="shared" si="177"/>
        <v>4.2035882950549794</v>
      </c>
      <c r="CV116" s="272">
        <f t="shared" si="159"/>
        <v>3.902269435843837</v>
      </c>
      <c r="CW116" s="272">
        <f t="shared" si="160"/>
        <v>4.1833112742109702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64.298360000000002</v>
      </c>
      <c r="F117" s="329">
        <v>52.210619999999999</v>
      </c>
      <c r="G117" s="327">
        <v>52.084899999999998</v>
      </c>
      <c r="H117" s="328">
        <v>49.032730000000001</v>
      </c>
      <c r="I117" s="325">
        <v>52.868769999999998</v>
      </c>
      <c r="J117" s="329">
        <v>40.788060000000002</v>
      </c>
      <c r="K117" s="327">
        <v>61.104190000000003</v>
      </c>
      <c r="L117" s="328">
        <v>58.331229999999998</v>
      </c>
      <c r="M117" s="325">
        <v>62.700659999999999</v>
      </c>
      <c r="N117" s="329">
        <v>59.451120000000003</v>
      </c>
      <c r="O117" s="337">
        <f>G117+Sheet1!D111</f>
        <v>50.084899999999998</v>
      </c>
      <c r="P117" s="338">
        <f>H117+Sheet1!E111</f>
        <v>47.032730000000001</v>
      </c>
      <c r="Q117" s="325">
        <v>43.07282</v>
      </c>
      <c r="R117" s="329">
        <v>38.884</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45.061500000000002</v>
      </c>
      <c r="AB117" s="328">
        <v>43.115819999999999</v>
      </c>
      <c r="AC117" s="2">
        <v>46.398739999999997</v>
      </c>
      <c r="AD117" s="73">
        <v>38.945169999999997</v>
      </c>
      <c r="AE117" s="337">
        <f>I117+Sheet1!B111</f>
        <v>54.770519999999998</v>
      </c>
      <c r="AF117" s="341">
        <f>J117+Sheet1!C111</f>
        <v>45.834859999999992</v>
      </c>
      <c r="AG117" s="330">
        <v>3.989652780215637</v>
      </c>
      <c r="AH117" s="331">
        <v>4.7605348428335734</v>
      </c>
      <c r="AI117" s="330">
        <v>4.2736619611801396</v>
      </c>
      <c r="AJ117" s="331">
        <v>4.1519437407667805</v>
      </c>
      <c r="AK117" s="339">
        <v>4.1369435827399723</v>
      </c>
      <c r="AL117" s="340">
        <v>4.271044995499631</v>
      </c>
      <c r="AM117" s="339">
        <v>3.8478405370366375</v>
      </c>
      <c r="AN117" s="331">
        <v>4.0978467539163992</v>
      </c>
      <c r="AO117" s="332">
        <v>4.0167012736408276</v>
      </c>
      <c r="AP117" s="333">
        <v>4.3142347013179254</v>
      </c>
      <c r="AQ117" s="332">
        <v>2.9482857833457925</v>
      </c>
      <c r="AR117" s="340">
        <v>4.4214465799817537</v>
      </c>
      <c r="AS117" s="339">
        <v>4.2286445488105224</v>
      </c>
      <c r="AT117" s="340">
        <v>4.4714471067377781</v>
      </c>
      <c r="AU117" s="339">
        <v>4.251144785850733</v>
      </c>
      <c r="AV117" s="340">
        <v>4.2284445467034981</v>
      </c>
      <c r="AW117" s="339">
        <v>4.5751481992297727</v>
      </c>
      <c r="AX117" s="340">
        <v>4.2284445467034981</v>
      </c>
      <c r="AY117" s="339">
        <v>4.1619438461179854</v>
      </c>
      <c r="AZ117" s="340">
        <v>4.0317424744452968</v>
      </c>
      <c r="BA117" s="332">
        <v>3.5974496255503707</v>
      </c>
      <c r="BB117" s="333">
        <v>5.1121652573610525</v>
      </c>
      <c r="BC117" s="15"/>
      <c r="BD117" s="151"/>
      <c r="BE117" s="151"/>
      <c r="BF117" s="151"/>
      <c r="BG117" s="151"/>
      <c r="BH117" s="151"/>
      <c r="BI117" s="151"/>
      <c r="BJ117" s="266">
        <f t="shared" si="161"/>
        <v>4.0920483704043376</v>
      </c>
      <c r="BK117" s="266">
        <f t="shared" si="162"/>
        <v>4.3944504719157695</v>
      </c>
      <c r="BL117" s="266">
        <f t="shared" si="163"/>
        <v>4.2471422658649827</v>
      </c>
      <c r="BM117" s="266">
        <f t="shared" si="164"/>
        <v>4.5610053550105363</v>
      </c>
      <c r="BN117" s="266">
        <f t="shared" si="165"/>
        <v>4.3236616157989065</v>
      </c>
      <c r="BO117" s="266"/>
      <c r="BP117" s="266">
        <f t="shared" si="166"/>
        <v>4.2135854727433646</v>
      </c>
      <c r="BQ117" s="292">
        <f t="shared" si="167"/>
        <v>4.0920483704043376</v>
      </c>
      <c r="BR117" s="292">
        <f t="shared" si="168"/>
        <v>4.2330637611382125</v>
      </c>
      <c r="BS117" s="292">
        <f t="shared" si="169"/>
        <v>4.1983769580654693</v>
      </c>
      <c r="BT117" s="292">
        <f t="shared" si="170"/>
        <v>3.8865304195891173</v>
      </c>
      <c r="BU117" s="292">
        <f t="shared" si="171"/>
        <v>4.1476472379280622</v>
      </c>
      <c r="BV117" s="292">
        <f t="shared" si="172"/>
        <v>4.1972437407667806</v>
      </c>
      <c r="BW117" s="169"/>
      <c r="BX117" s="148">
        <f>[3]!mGetRate(BX$1,$B117,EOMONTH($B117,0)+1,"FLAT",E117,F117)</f>
        <v>58.70940494623656</v>
      </c>
      <c r="BY117" s="165">
        <f>[3]!mGetRate(BY$1,$B117,EOMONTH($B117,0)+1,"FLAT",G117,H117)</f>
        <v>50.673681612903223</v>
      </c>
      <c r="BZ117" s="165">
        <f>[3]!mGetRate(BZ$1,$B117,EOMONTH($B117,0)+1,"FLAT",I117,J117)</f>
        <v>47.283065376344084</v>
      </c>
      <c r="CA117" s="165">
        <f>IF(ValuationDate&gt;$D117,"",[3]!mGetRate(CA$1,$B117,EOMONTH($B117,0)+1,"FLAT",M117,N117))</f>
        <v>61.198184516129032</v>
      </c>
      <c r="CB117" s="165">
        <f>[3]!mGetRate(CB$1,$B117,EOMONTH($B117,0)+1,"FLAT",Q117,R117)</f>
        <v>41.136053763440863</v>
      </c>
      <c r="CC117" s="165">
        <f>IF(ValuationDate&gt;$D117,"",[3]!mGetRate(CC$1,$B117,EOMONTH($B117,0)+1,"FLAT",K117,L117))</f>
        <v>59.822068709677424</v>
      </c>
      <c r="CD117" s="165">
        <f>[3]!mGetRate(CD$1,$B117,EOMONTH($B117,0)+1,"FLAT",AE117,AF117)</f>
        <v>50.638978279569884</v>
      </c>
      <c r="CE117" s="165">
        <f>[3]!mGetRate(CE$1,$B117,EOMONTH($B117,0)+1,"FLAT",AA117,AB117)</f>
        <v>44.161884516129028</v>
      </c>
      <c r="CF117" s="165">
        <f>[3]!mGetRate(CF$1,$B117,EOMONTH($B117,0)+1,"FLAT",O117,P117)</f>
        <v>48.673681612903223</v>
      </c>
      <c r="CG117" s="200"/>
      <c r="CH117" s="295"/>
      <c r="CI117" s="295"/>
      <c r="CJ117" s="295"/>
      <c r="CK117" s="295"/>
      <c r="CL117" s="295"/>
      <c r="CM117" s="295"/>
      <c r="CN117" s="177"/>
      <c r="CO117" s="171">
        <f t="shared" si="174"/>
        <v>2028</v>
      </c>
      <c r="CP117" s="173">
        <f t="shared" si="173"/>
        <v>46753</v>
      </c>
      <c r="CQ117" s="272">
        <f t="shared" si="157"/>
        <v>4.3972064951143492</v>
      </c>
      <c r="CR117" s="272">
        <f t="shared" si="158"/>
        <v>3.8865304195891173</v>
      </c>
      <c r="CS117" s="272">
        <f t="shared" si="177"/>
        <v>4.2085158610361679</v>
      </c>
      <c r="CT117" s="272">
        <f t="shared" si="177"/>
        <v>4.1576675516089718</v>
      </c>
      <c r="CU117" s="272">
        <f t="shared" si="177"/>
        <v>4.2085158610361679</v>
      </c>
      <c r="CV117" s="272">
        <f t="shared" si="159"/>
        <v>3.9694657417395329</v>
      </c>
      <c r="CW117" s="272">
        <f t="shared" si="160"/>
        <v>4.1881930300992174</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62.842919999999999</v>
      </c>
      <c r="F118" s="329">
        <v>52.593170000000001</v>
      </c>
      <c r="G118" s="327">
        <v>48.652670000000001</v>
      </c>
      <c r="H118" s="328">
        <v>46.011710000000001</v>
      </c>
      <c r="I118" s="325">
        <v>52.213180000000001</v>
      </c>
      <c r="J118" s="329">
        <v>41.403559999999999</v>
      </c>
      <c r="K118" s="327">
        <v>57.450890000000001</v>
      </c>
      <c r="L118" s="328">
        <v>55.603380000000001</v>
      </c>
      <c r="M118" s="325">
        <v>57.911949999999997</v>
      </c>
      <c r="N118" s="329">
        <v>56.040390000000002</v>
      </c>
      <c r="O118" s="337">
        <f>G118+Sheet1!D112</f>
        <v>47.152670000000001</v>
      </c>
      <c r="P118" s="338">
        <f>H118+Sheet1!E112</f>
        <v>43.511710000000001</v>
      </c>
      <c r="Q118" s="325">
        <v>39.1828</v>
      </c>
      <c r="R118" s="329">
        <v>35.408830000000002</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41.13693</v>
      </c>
      <c r="AB118" s="328">
        <v>39.464469999999999</v>
      </c>
      <c r="AC118" s="2">
        <v>43.238639999999997</v>
      </c>
      <c r="AD118" s="73">
        <v>37.834690000000002</v>
      </c>
      <c r="AE118" s="337">
        <f>I118+Sheet1!B112</f>
        <v>55.52948</v>
      </c>
      <c r="AF118" s="341">
        <f>J118+Sheet1!C112</f>
        <v>47.120359999999998</v>
      </c>
      <c r="AG118" s="330">
        <v>3.989652780215637</v>
      </c>
      <c r="AH118" s="331">
        <v>4.2466134677549485</v>
      </c>
      <c r="AI118" s="330">
        <v>3.8679345598022778</v>
      </c>
      <c r="AJ118" s="331">
        <v>3.9220315466526596</v>
      </c>
      <c r="AK118" s="339">
        <v>3.907031425999985</v>
      </c>
      <c r="AL118" s="340">
        <v>4.0403324982000868</v>
      </c>
      <c r="AM118" s="339">
        <v>3.6187291070555783</v>
      </c>
      <c r="AN118" s="331">
        <v>3.8814588065148738</v>
      </c>
      <c r="AO118" s="332">
        <v>3.7732648328141107</v>
      </c>
      <c r="AP118" s="333">
        <v>3.989652780215637</v>
      </c>
      <c r="AQ118" s="332">
        <v>2.9618100300583876</v>
      </c>
      <c r="AR118" s="340">
        <v>4.1898337007050772</v>
      </c>
      <c r="AS118" s="339">
        <v>3.9979321571551933</v>
      </c>
      <c r="AT118" s="340">
        <v>4.2398341028806588</v>
      </c>
      <c r="AU118" s="339">
        <v>4.0203323373298536</v>
      </c>
      <c r="AV118" s="340">
        <v>3.9979321571551933</v>
      </c>
      <c r="AW118" s="339">
        <v>4.2365340763370716</v>
      </c>
      <c r="AX118" s="340">
        <v>3.9977321555464909</v>
      </c>
      <c r="AY118" s="339">
        <v>3.9320316270877758</v>
      </c>
      <c r="AZ118" s="340">
        <v>3.7883304712351529</v>
      </c>
      <c r="BA118" s="332">
        <v>3.462207158424417</v>
      </c>
      <c r="BB118" s="333">
        <v>4.9769227902350996</v>
      </c>
      <c r="BC118" s="15"/>
      <c r="BD118" s="151"/>
      <c r="BE118" s="151"/>
      <c r="BF118" s="151"/>
      <c r="BG118" s="151"/>
      <c r="BH118" s="151"/>
      <c r="BI118" s="151"/>
      <c r="BJ118" s="266">
        <f t="shared" si="161"/>
        <v>3.8446284691677106</v>
      </c>
      <c r="BK118" s="266">
        <f t="shared" si="162"/>
        <v>4.0645572702669348</v>
      </c>
      <c r="BL118" s="266">
        <f t="shared" si="163"/>
        <v>3.9903451929277107</v>
      </c>
      <c r="BM118" s="266">
        <f t="shared" si="164"/>
        <v>4.2186092577608409</v>
      </c>
      <c r="BN118" s="266">
        <f t="shared" si="165"/>
        <v>4.0295350475307998</v>
      </c>
      <c r="BO118" s="266"/>
      <c r="BP118" s="266">
        <f t="shared" si="166"/>
        <v>3.9804797299530161</v>
      </c>
      <c r="BQ118" s="292">
        <f t="shared" si="167"/>
        <v>3.8446284691677106</v>
      </c>
      <c r="BR118" s="292">
        <f t="shared" si="168"/>
        <v>4.0101217465566572</v>
      </c>
      <c r="BS118" s="292">
        <f t="shared" si="169"/>
        <v>3.965271253168392</v>
      </c>
      <c r="BT118" s="292">
        <f t="shared" si="170"/>
        <v>3.6565681291333716</v>
      </c>
      <c r="BU118" s="292">
        <f t="shared" si="171"/>
        <v>3.9172680449691488</v>
      </c>
      <c r="BV118" s="292">
        <f t="shared" si="172"/>
        <v>3.9673315466526597</v>
      </c>
      <c r="BW118" s="169"/>
      <c r="BX118" s="148">
        <f>[3]!mGetRate(BX$1,$B118,EOMONTH($B118,0)+1,"FLAT",E118,F118)</f>
        <v>58.483830919540232</v>
      </c>
      <c r="BY118" s="165">
        <f>[3]!mGetRate(BY$1,$B118,EOMONTH($B118,0)+1,"FLAT",G118,H118)</f>
        <v>47.529503103448278</v>
      </c>
      <c r="BZ118" s="165">
        <f>[3]!mGetRate(BZ$1,$B118,EOMONTH($B118,0)+1,"FLAT",I118,J118)</f>
        <v>47.615985287356324</v>
      </c>
      <c r="CA118" s="165">
        <f>IF(ValuationDate&gt;$D118,"",[3]!mGetRate(CA$1,$B118,EOMONTH($B118,0)+1,"FLAT",M118,N118))</f>
        <v>57.115999195402303</v>
      </c>
      <c r="CB118" s="165">
        <f>[3]!mGetRate(CB$1,$B118,EOMONTH($B118,0)+1,"FLAT",Q118,R118)</f>
        <v>37.577778275862066</v>
      </c>
      <c r="CC118" s="165">
        <f>IF(ValuationDate&gt;$D118,"",[3]!mGetRate(CC$1,$B118,EOMONTH($B118,0)+1,"FLAT",K118,L118))</f>
        <v>56.665167356321845</v>
      </c>
      <c r="CD118" s="165">
        <f>[3]!mGetRate(CD$1,$B118,EOMONTH($B118,0)+1,"FLAT",AE118,AF118)</f>
        <v>51.953187586206894</v>
      </c>
      <c r="CE118" s="165">
        <f>[3]!mGetRate(CE$1,$B118,EOMONTH($B118,0)+1,"FLAT",AA118,AB118)</f>
        <v>40.42565390804598</v>
      </c>
      <c r="CF118" s="165">
        <f>[3]!mGetRate(CF$1,$B118,EOMONTH($B118,0)+1,"FLAT",O118,P118)</f>
        <v>45.604215747126439</v>
      </c>
      <c r="CG118" s="200"/>
      <c r="CH118" s="295"/>
      <c r="CI118" s="295"/>
      <c r="CJ118" s="295"/>
      <c r="CK118" s="295"/>
      <c r="CL118" s="295"/>
      <c r="CM118" s="295"/>
      <c r="CN118" s="177"/>
      <c r="CO118" s="171">
        <f t="shared" si="174"/>
        <v>2028</v>
      </c>
      <c r="CP118" s="173">
        <f t="shared" si="173"/>
        <v>46784</v>
      </c>
      <c r="CQ118" s="272">
        <f t="shared" si="157"/>
        <v>3.9816299291224806</v>
      </c>
      <c r="CR118" s="272">
        <f t="shared" si="158"/>
        <v>3.6565681291333716</v>
      </c>
      <c r="CS118" s="272">
        <f t="shared" si="177"/>
        <v>3.9754101561390907</v>
      </c>
      <c r="CT118" s="272">
        <f t="shared" si="177"/>
        <v>3.9272883586500589</v>
      </c>
      <c r="CU118" s="272">
        <f t="shared" si="177"/>
        <v>3.9754101561390907</v>
      </c>
      <c r="CV118" s="272">
        <f t="shared" si="159"/>
        <v>3.7353345387667369</v>
      </c>
      <c r="CW118" s="272">
        <f t="shared" si="160"/>
        <v>3.9572647515595216</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48.892600000000002</v>
      </c>
      <c r="F119" s="329">
        <v>42.219679999999997</v>
      </c>
      <c r="G119" s="327">
        <v>39.588940000000001</v>
      </c>
      <c r="H119" s="328">
        <v>41.816160000000004</v>
      </c>
      <c r="I119" s="325">
        <v>38.157040000000002</v>
      </c>
      <c r="J119" s="329">
        <v>31.50414</v>
      </c>
      <c r="K119" s="327">
        <v>48.712299999999999</v>
      </c>
      <c r="L119" s="328">
        <v>49.714739999999999</v>
      </c>
      <c r="M119" s="325">
        <v>44.775210000000001</v>
      </c>
      <c r="N119" s="329">
        <v>49.444490000000002</v>
      </c>
      <c r="O119" s="337">
        <f>G119+Sheet1!D113</f>
        <v>38.088940000000001</v>
      </c>
      <c r="P119" s="338">
        <f>H119+Sheet1!E113</f>
        <v>40.316160000000004</v>
      </c>
      <c r="Q119" s="325">
        <v>28.072610000000001</v>
      </c>
      <c r="R119" s="329">
        <v>31.208200000000001</v>
      </c>
      <c r="S119" s="4">
        <v>28.689070000000001</v>
      </c>
      <c r="T119" s="5">
        <v>31.325109999999999</v>
      </c>
      <c r="U119" s="2">
        <v>29.939070000000001</v>
      </c>
      <c r="V119" s="3">
        <v>33.825110000000002</v>
      </c>
      <c r="W119" s="4">
        <v>31.773199999999999</v>
      </c>
      <c r="X119" s="5">
        <v>28.64912</v>
      </c>
      <c r="Y119" s="2">
        <v>30.189070000000001</v>
      </c>
      <c r="Z119" s="3">
        <v>36.075110000000002</v>
      </c>
      <c r="AA119" s="327">
        <v>32.225290000000001</v>
      </c>
      <c r="AB119" s="328">
        <v>36.431190000000001</v>
      </c>
      <c r="AC119" s="2">
        <v>30.439070000000001</v>
      </c>
      <c r="AD119" s="73">
        <v>33.325110000000002</v>
      </c>
      <c r="AE119" s="337">
        <f>I119+Sheet1!B113</f>
        <v>42.281390000000002</v>
      </c>
      <c r="AF119" s="341">
        <f>J119+Sheet1!C113</f>
        <v>38.003289999999993</v>
      </c>
      <c r="AG119" s="330">
        <v>3.8949830532274685</v>
      </c>
      <c r="AH119" s="331">
        <v>3.8949830532274685</v>
      </c>
      <c r="AI119" s="330">
        <v>3.6244981189755614</v>
      </c>
      <c r="AJ119" s="331">
        <v>3.6380223656881565</v>
      </c>
      <c r="AK119" s="339">
        <v>3.6230222734711908</v>
      </c>
      <c r="AL119" s="340">
        <v>3.7501230548562825</v>
      </c>
      <c r="AM119" s="339">
        <v>3.3982208914462602</v>
      </c>
      <c r="AN119" s="331">
        <v>3.7056435992511338</v>
      </c>
      <c r="AO119" s="332">
        <v>3.5704011321251801</v>
      </c>
      <c r="AP119" s="333">
        <v>3.6244981189755614</v>
      </c>
      <c r="AQ119" s="332">
        <v>2.7859948227946481</v>
      </c>
      <c r="AR119" s="340">
        <v>3.8927239315322395</v>
      </c>
      <c r="AS119" s="339">
        <v>3.7082227972635575</v>
      </c>
      <c r="AT119" s="340">
        <v>3.9427242389221262</v>
      </c>
      <c r="AU119" s="339">
        <v>3.7270229128421546</v>
      </c>
      <c r="AV119" s="340">
        <v>3.7099228077148143</v>
      </c>
      <c r="AW119" s="339">
        <v>3.8397236056989597</v>
      </c>
      <c r="AX119" s="340">
        <v>3.708022796033998</v>
      </c>
      <c r="AY119" s="339">
        <v>3.6480224271661337</v>
      </c>
      <c r="AZ119" s="340">
        <v>3.5854220423139953</v>
      </c>
      <c r="BA119" s="332">
        <v>3.2593434577354863</v>
      </c>
      <c r="BB119" s="333">
        <v>4.8011075829713592</v>
      </c>
      <c r="BC119" s="15"/>
      <c r="BD119" s="151"/>
      <c r="BE119" s="151"/>
      <c r="BF119" s="151"/>
      <c r="BG119" s="151"/>
      <c r="BH119" s="151"/>
      <c r="BI119" s="151"/>
      <c r="BJ119" s="266">
        <f t="shared" si="161"/>
        <v>3.6384452181371887</v>
      </c>
      <c r="BK119" s="266">
        <f t="shared" si="162"/>
        <v>3.6934274184119946</v>
      </c>
      <c r="BL119" s="266">
        <f t="shared" si="163"/>
        <v>3.7763476321466509</v>
      </c>
      <c r="BM119" s="266">
        <f t="shared" si="164"/>
        <v>3.8334136483549335</v>
      </c>
      <c r="BN119" s="266">
        <f t="shared" si="165"/>
        <v>3.7354084792626923</v>
      </c>
      <c r="BO119" s="266"/>
      <c r="BP119" s="266">
        <f t="shared" si="166"/>
        <v>3.692525577094349</v>
      </c>
      <c r="BQ119" s="292">
        <f t="shared" si="167"/>
        <v>3.6384452181371887</v>
      </c>
      <c r="BR119" s="292">
        <f t="shared" si="168"/>
        <v>3.8289813597091427</v>
      </c>
      <c r="BS119" s="292">
        <f t="shared" si="169"/>
        <v>3.6773171291404143</v>
      </c>
      <c r="BT119" s="292">
        <f t="shared" si="170"/>
        <v>3.4352410031579446</v>
      </c>
      <c r="BU119" s="292">
        <f t="shared" si="171"/>
        <v>3.6326819653103666</v>
      </c>
      <c r="BV119" s="292">
        <f t="shared" si="172"/>
        <v>3.6833223656881566</v>
      </c>
      <c r="BW119" s="169"/>
      <c r="BX119" s="148">
        <f>[3]!mGetRate(BX$1,$B119,EOMONTH($B119,0)+1,"FLAT",E119,F119)</f>
        <v>46.099493512786005</v>
      </c>
      <c r="BY119" s="165">
        <f>[3]!mGetRate(BY$1,$B119,EOMONTH($B119,0)+1,"FLAT",G119,H119)</f>
        <v>40.521194939434729</v>
      </c>
      <c r="BZ119" s="165">
        <f>[3]!mGetRate(BZ$1,$B119,EOMONTH($B119,0)+1,"FLAT",I119,J119)</f>
        <v>35.372313351278599</v>
      </c>
      <c r="CA119" s="165">
        <f>IF(ValuationDate&gt;$D119,"",[3]!mGetRate(CA$1,$B119,EOMONTH($B119,0)+1,"FLAT",M119,N119))</f>
        <v>46.729646177658147</v>
      </c>
      <c r="CB119" s="165">
        <f>[3]!mGetRate(CB$1,$B119,EOMONTH($B119,0)+1,"FLAT",Q119,R119)</f>
        <v>29.385084414535669</v>
      </c>
      <c r="CC119" s="165">
        <f>IF(ValuationDate&gt;$D119,"",[3]!mGetRate(CC$1,$B119,EOMONTH($B119,0)+1,"FLAT",K119,L119))</f>
        <v>49.131894670255718</v>
      </c>
      <c r="CD119" s="165">
        <f>[3]!mGetRate(CD$1,$B119,EOMONTH($B119,0)+1,"FLAT",AE119,AF119)</f>
        <v>40.490691345895016</v>
      </c>
      <c r="CE119" s="165">
        <f>[3]!mGetRate(CE$1,$B119,EOMONTH($B119,0)+1,"FLAT",AA119,AB119)</f>
        <v>33.985767658142663</v>
      </c>
      <c r="CF119" s="165">
        <f>[3]!mGetRate(CF$1,$B119,EOMONTH($B119,0)+1,"FLAT",O119,P119)</f>
        <v>39.021194939434729</v>
      </c>
      <c r="CG119" s="200"/>
      <c r="CH119" s="295"/>
      <c r="CI119" s="295"/>
      <c r="CJ119" s="295"/>
      <c r="CK119" s="295"/>
      <c r="CL119" s="295"/>
      <c r="CM119" s="295"/>
      <c r="CN119" s="177"/>
      <c r="CO119" s="171">
        <f t="shared" si="174"/>
        <v>2028</v>
      </c>
      <c r="CP119" s="173">
        <f t="shared" si="173"/>
        <v>46813</v>
      </c>
      <c r="CQ119" s="272">
        <f t="shared" si="157"/>
        <v>3.7322839895273598</v>
      </c>
      <c r="CR119" s="272">
        <f t="shared" si="158"/>
        <v>3.4352410031579446</v>
      </c>
      <c r="CS119" s="272">
        <f t="shared" si="177"/>
        <v>3.6874560321111134</v>
      </c>
      <c r="CT119" s="272">
        <f t="shared" si="177"/>
        <v>3.6427022789912762</v>
      </c>
      <c r="CU119" s="272">
        <f t="shared" si="177"/>
        <v>3.6874560321111134</v>
      </c>
      <c r="CV119" s="272">
        <f t="shared" si="159"/>
        <v>3.5099950443981567</v>
      </c>
      <c r="CW119" s="272">
        <f t="shared" si="160"/>
        <v>3.672000407481073</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27.755230000000001</v>
      </c>
      <c r="F120" s="329">
        <v>28.270189999999999</v>
      </c>
      <c r="G120" s="327">
        <v>27.690059999999999</v>
      </c>
      <c r="H120" s="328">
        <v>35.284799999999997</v>
      </c>
      <c r="I120" s="325">
        <v>19.73122</v>
      </c>
      <c r="J120" s="329">
        <v>18.46622</v>
      </c>
      <c r="K120" s="327">
        <v>21.06034</v>
      </c>
      <c r="L120" s="328">
        <v>29.552969999999998</v>
      </c>
      <c r="M120" s="325">
        <v>21.847349999999999</v>
      </c>
      <c r="N120" s="329">
        <v>30.773700000000002</v>
      </c>
      <c r="O120" s="337">
        <f>G120+Sheet1!D114</f>
        <v>25.690059999999999</v>
      </c>
      <c r="P120" s="338">
        <f>H120+Sheet1!E114</f>
        <v>34.284799999999997</v>
      </c>
      <c r="Q120" s="325">
        <v>24.345790000000001</v>
      </c>
      <c r="R120" s="329">
        <v>26.120660000000001</v>
      </c>
      <c r="S120" s="4">
        <v>20.675129999999999</v>
      </c>
      <c r="T120" s="5">
        <v>26.532630000000001</v>
      </c>
      <c r="U120" s="2">
        <v>22.425129999999999</v>
      </c>
      <c r="V120" s="3">
        <v>28.282630000000001</v>
      </c>
      <c r="W120" s="4">
        <v>17.105560000000001</v>
      </c>
      <c r="X120" s="5">
        <v>17.26182</v>
      </c>
      <c r="Y120" s="2">
        <v>23.675129999999999</v>
      </c>
      <c r="Z120" s="3">
        <v>28.532630000000001</v>
      </c>
      <c r="AA120" s="327">
        <v>26.699459999999998</v>
      </c>
      <c r="AB120" s="328">
        <v>31.09647</v>
      </c>
      <c r="AC120" s="2">
        <v>23.175129999999999</v>
      </c>
      <c r="AD120" s="73">
        <v>29.032630000000001</v>
      </c>
      <c r="AE120" s="337">
        <f>I120+Sheet1!B114</f>
        <v>20.967820000000003</v>
      </c>
      <c r="AF120" s="341">
        <f>J120+Sheet1!C114</f>
        <v>22.176220000000001</v>
      </c>
      <c r="AG120" s="330">
        <v>3.5433526386999894</v>
      </c>
      <c r="AH120" s="331">
        <v>3.462207158424417</v>
      </c>
      <c r="AI120" s="330">
        <v>3.2322949643102956</v>
      </c>
      <c r="AJ120" s="331">
        <v>3.2458192110228907</v>
      </c>
      <c r="AK120" s="339">
        <v>3.2308191222418987</v>
      </c>
      <c r="AL120" s="340">
        <v>3.3505198307142137</v>
      </c>
      <c r="AM120" s="339">
        <v>3.1875188659607687</v>
      </c>
      <c r="AN120" s="331">
        <v>3.2863919511606769</v>
      </c>
      <c r="AO120" s="332">
        <v>3.0970524971843418</v>
      </c>
      <c r="AP120" s="333">
        <v>3.2863919511606769</v>
      </c>
      <c r="AQ120" s="332">
        <v>2.7589463293694574</v>
      </c>
      <c r="AR120" s="340">
        <v>3.4849206261919008</v>
      </c>
      <c r="AS120" s="339">
        <v>3.3091195856786761</v>
      </c>
      <c r="AT120" s="340">
        <v>3.5349209221285403</v>
      </c>
      <c r="AU120" s="339">
        <v>3.3240196738677947</v>
      </c>
      <c r="AV120" s="340">
        <v>3.3129196081698606</v>
      </c>
      <c r="AW120" s="339">
        <v>3.4424203746457578</v>
      </c>
      <c r="AX120" s="340">
        <v>3.3089195844949297</v>
      </c>
      <c r="AY120" s="339">
        <v>3.2558192702102184</v>
      </c>
      <c r="AZ120" s="340">
        <v>3.1121184196883167</v>
      </c>
      <c r="BA120" s="332">
        <v>2.9212372899206018</v>
      </c>
      <c r="BB120" s="333">
        <v>4.3818559348809032</v>
      </c>
      <c r="BC120" s="15"/>
      <c r="BD120" s="151"/>
      <c r="BE120" s="151"/>
      <c r="BF120" s="151"/>
      <c r="BG120" s="151"/>
      <c r="BH120" s="151"/>
      <c r="BI120" s="151"/>
      <c r="BJ120" s="266">
        <f t="shared" si="161"/>
        <v>3.1573509657326371</v>
      </c>
      <c r="BK120" s="266">
        <f t="shared" si="162"/>
        <v>3.3497886666944576</v>
      </c>
      <c r="BL120" s="266">
        <f t="shared" si="163"/>
        <v>3.2770199903241783</v>
      </c>
      <c r="BM120" s="266">
        <f t="shared" si="164"/>
        <v>3.4767510470531673</v>
      </c>
      <c r="BN120" s="266">
        <f t="shared" si="165"/>
        <v>3.3152276674511096</v>
      </c>
      <c r="BO120" s="266"/>
      <c r="BP120" s="266">
        <f t="shared" si="166"/>
        <v>3.2948746040990478</v>
      </c>
      <c r="BQ120" s="292">
        <f t="shared" si="167"/>
        <v>3.1573509657326371</v>
      </c>
      <c r="BR120" s="292">
        <f t="shared" si="168"/>
        <v>3.397031206457378</v>
      </c>
      <c r="BS120" s="292">
        <f t="shared" si="169"/>
        <v>3.2796661596288135</v>
      </c>
      <c r="BT120" s="292">
        <f t="shared" si="170"/>
        <v>3.2237564849551026</v>
      </c>
      <c r="BU120" s="292">
        <f t="shared" si="171"/>
        <v>3.2396821051144924</v>
      </c>
      <c r="BV120" s="292">
        <f t="shared" si="172"/>
        <v>3.2911192110228908</v>
      </c>
      <c r="BW120" s="169"/>
      <c r="BX120" s="148">
        <f>[3]!mGetRate(BX$1,$B120,EOMONTH($B120,0)+1,"FLAT",E120,F120)</f>
        <v>27.984101111111109</v>
      </c>
      <c r="BY120" s="165">
        <f>[3]!mGetRate(BY$1,$B120,EOMONTH($B120,0)+1,"FLAT",G120,H120)</f>
        <v>31.065499999999997</v>
      </c>
      <c r="BZ120" s="165">
        <f>[3]!mGetRate(BZ$1,$B120,EOMONTH($B120,0)+1,"FLAT",I120,J120)</f>
        <v>19.168997777777776</v>
      </c>
      <c r="CA120" s="165">
        <f>IF(ValuationDate&gt;$D120,"",[3]!mGetRate(CA$1,$B120,EOMONTH($B120,0)+1,"FLAT",M120,N120))</f>
        <v>25.814616666666669</v>
      </c>
      <c r="CB120" s="165">
        <f>[3]!mGetRate(CB$1,$B120,EOMONTH($B120,0)+1,"FLAT",Q120,R120)</f>
        <v>25.134621111111112</v>
      </c>
      <c r="CC120" s="165">
        <f>IF(ValuationDate&gt;$D120,"",[3]!mGetRate(CC$1,$B120,EOMONTH($B120,0)+1,"FLAT",K120,L120))</f>
        <v>24.834842222222221</v>
      </c>
      <c r="CD120" s="165">
        <f>[3]!mGetRate(CD$1,$B120,EOMONTH($B120,0)+1,"FLAT",AE120,AF120)</f>
        <v>21.504886666666668</v>
      </c>
      <c r="CE120" s="165">
        <f>[3]!mGetRate(CE$1,$B120,EOMONTH($B120,0)+1,"FLAT",AA120,AB120)</f>
        <v>28.653686666666665</v>
      </c>
      <c r="CF120" s="165">
        <f>[3]!mGetRate(CF$1,$B120,EOMONTH($B120,0)+1,"FLAT",O120,P120)</f>
        <v>29.509944444444443</v>
      </c>
      <c r="CG120" s="200"/>
      <c r="CH120" s="295"/>
      <c r="CI120" s="295"/>
      <c r="CJ120" s="295"/>
      <c r="CK120" s="295"/>
      <c r="CL120" s="295"/>
      <c r="CM120" s="295"/>
      <c r="CN120" s="177"/>
      <c r="CO120" s="171">
        <f t="shared" si="174"/>
        <v>2028</v>
      </c>
      <c r="CP120" s="173">
        <f t="shared" si="173"/>
        <v>46844</v>
      </c>
      <c r="CQ120" s="272">
        <f t="shared" si="157"/>
        <v>3.3305599757352202</v>
      </c>
      <c r="CR120" s="272">
        <f t="shared" si="158"/>
        <v>3.2237564849551026</v>
      </c>
      <c r="CS120" s="272">
        <f t="shared" si="177"/>
        <v>3.2898050625995121</v>
      </c>
      <c r="CT120" s="272">
        <f t="shared" si="177"/>
        <v>3.249702418795402</v>
      </c>
      <c r="CU120" s="272">
        <f t="shared" si="177"/>
        <v>3.2898050625995121</v>
      </c>
      <c r="CV120" s="272">
        <f t="shared" si="159"/>
        <v>3.294676591277764</v>
      </c>
      <c r="CW120" s="272">
        <f t="shared" si="160"/>
        <v>3.2780639323251211</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25.85247</v>
      </c>
      <c r="F121" s="329">
        <v>23.802710000000001</v>
      </c>
      <c r="G121" s="327">
        <v>29.111999999999998</v>
      </c>
      <c r="H121" s="328">
        <v>36.267870000000002</v>
      </c>
      <c r="I121" s="325">
        <v>16.783190000000001</v>
      </c>
      <c r="J121" s="329">
        <v>13.788169999999999</v>
      </c>
      <c r="K121" s="327">
        <v>22.073139999999999</v>
      </c>
      <c r="L121" s="328">
        <v>29.652930000000001</v>
      </c>
      <c r="M121" s="325">
        <v>22.866309999999999</v>
      </c>
      <c r="N121" s="329">
        <v>30.86252</v>
      </c>
      <c r="O121" s="337">
        <f>G121+Sheet1!D115</f>
        <v>27.111999999999998</v>
      </c>
      <c r="P121" s="338">
        <f>H121+Sheet1!E115</f>
        <v>34.767870000000002</v>
      </c>
      <c r="Q121" s="325">
        <v>33.363309999999998</v>
      </c>
      <c r="R121" s="329">
        <v>32.222490000000001</v>
      </c>
      <c r="S121" s="4">
        <v>21.042750000000002</v>
      </c>
      <c r="T121" s="5">
        <v>28.150379999999998</v>
      </c>
      <c r="U121" s="2">
        <v>21.792750000000002</v>
      </c>
      <c r="V121" s="3">
        <v>31.150379999999998</v>
      </c>
      <c r="W121" s="4">
        <v>13.00628</v>
      </c>
      <c r="X121" s="5">
        <v>12.46111</v>
      </c>
      <c r="Y121" s="2">
        <v>22.542750000000002</v>
      </c>
      <c r="Z121" s="3">
        <v>32.400379999999998</v>
      </c>
      <c r="AA121" s="327">
        <v>33.250540000000001</v>
      </c>
      <c r="AB121" s="328">
        <v>34.713329999999999</v>
      </c>
      <c r="AC121" s="2">
        <v>22.542750000000002</v>
      </c>
      <c r="AD121" s="73">
        <v>31.150379999999998</v>
      </c>
      <c r="AE121" s="337">
        <f>I121+Sheet1!B115</f>
        <v>20.980040000000002</v>
      </c>
      <c r="AF121" s="341">
        <f>J121+Sheet1!C115</f>
        <v>20.368269999999995</v>
      </c>
      <c r="AG121" s="330">
        <v>3.5433526386999894</v>
      </c>
      <c r="AH121" s="331">
        <v>3.448682911711821</v>
      </c>
      <c r="AI121" s="330">
        <v>3.2187707175976996</v>
      </c>
      <c r="AJ121" s="331">
        <v>3.2322949643102956</v>
      </c>
      <c r="AK121" s="339">
        <v>3.2172949876792112</v>
      </c>
      <c r="AL121" s="340">
        <v>3.3364948019742293</v>
      </c>
      <c r="AM121" s="339">
        <v>3.0447952564217391</v>
      </c>
      <c r="AN121" s="331">
        <v>3.2728677044480814</v>
      </c>
      <c r="AO121" s="332">
        <v>3.0564797570465552</v>
      </c>
      <c r="AP121" s="333">
        <v>2.9888585234835783</v>
      </c>
      <c r="AQ121" s="332">
        <v>2.7724705760820521</v>
      </c>
      <c r="AR121" s="340">
        <v>3.4703945933677107</v>
      </c>
      <c r="AS121" s="339">
        <v>3.2950948664724367</v>
      </c>
      <c r="AT121" s="340">
        <v>3.5203945154713252</v>
      </c>
      <c r="AU121" s="339">
        <v>3.3103948426361427</v>
      </c>
      <c r="AV121" s="340">
        <v>3.2990948602407251</v>
      </c>
      <c r="AW121" s="339">
        <v>3.1408951067048871</v>
      </c>
      <c r="AX121" s="340">
        <v>3.2949948666282287</v>
      </c>
      <c r="AY121" s="339">
        <v>3.2422949487310193</v>
      </c>
      <c r="AZ121" s="340">
        <v>3.0714952148250698</v>
      </c>
      <c r="BA121" s="332">
        <v>2.9212372899206018</v>
      </c>
      <c r="BB121" s="333">
        <v>4.3818559348809032</v>
      </c>
      <c r="BC121" s="15"/>
      <c r="BD121" s="151"/>
      <c r="BE121" s="151"/>
      <c r="BF121" s="151"/>
      <c r="BG121" s="151"/>
      <c r="BH121" s="151"/>
      <c r="BI121" s="151"/>
      <c r="BJ121" s="266">
        <f t="shared" si="161"/>
        <v>3.1161143155265321</v>
      </c>
      <c r="BK121" s="266">
        <f t="shared" si="162"/>
        <v>3.0473865651830248</v>
      </c>
      <c r="BL121" s="266">
        <f t="shared" si="163"/>
        <v>3.2342204781679658</v>
      </c>
      <c r="BM121" s="266">
        <f t="shared" si="164"/>
        <v>3.1628879579076123</v>
      </c>
      <c r="BN121" s="266">
        <f t="shared" si="165"/>
        <v>3.1401523291962836</v>
      </c>
      <c r="BO121" s="266"/>
      <c r="BP121" s="266">
        <f t="shared" si="166"/>
        <v>3.2811625015819685</v>
      </c>
      <c r="BQ121" s="292">
        <f t="shared" si="167"/>
        <v>3.1161143155265321</v>
      </c>
      <c r="BR121" s="292">
        <f t="shared" si="168"/>
        <v>3.3830973305460308</v>
      </c>
      <c r="BS121" s="292">
        <f t="shared" si="169"/>
        <v>3.2659541708194375</v>
      </c>
      <c r="BT121" s="292">
        <f t="shared" si="170"/>
        <v>3.0805028369183369</v>
      </c>
      <c r="BU121" s="292">
        <f t="shared" si="171"/>
        <v>3.2261304980563961</v>
      </c>
      <c r="BV121" s="292">
        <f t="shared" si="172"/>
        <v>3.2775949643102957</v>
      </c>
      <c r="BW121" s="169"/>
      <c r="BX121" s="148">
        <f>[3]!mGetRate(BX$1,$B121,EOMONTH($B121,0)+1,"FLAT",E121,F121)</f>
        <v>24.948812365591401</v>
      </c>
      <c r="BY121" s="165">
        <f>[3]!mGetRate(BY$1,$B121,EOMONTH($B121,0)+1,"FLAT",G121,H121)</f>
        <v>32.266738387096773</v>
      </c>
      <c r="BZ121" s="165">
        <f>[3]!mGetRate(BZ$1,$B121,EOMONTH($B121,0)+1,"FLAT",I121,J121)</f>
        <v>15.462804838709678</v>
      </c>
      <c r="CA121" s="165">
        <f>IF(ValuationDate&gt;$D121,"",[3]!mGetRate(CA$1,$B121,EOMONTH($B121,0)+1,"FLAT",M121,N121))</f>
        <v>26.391520860215053</v>
      </c>
      <c r="CB121" s="165">
        <f>[3]!mGetRate(CB$1,$B121,EOMONTH($B121,0)+1,"FLAT",Q121,R121)</f>
        <v>32.860367849462364</v>
      </c>
      <c r="CC121" s="165">
        <f>IF(ValuationDate&gt;$D121,"",[3]!mGetRate(CC$1,$B121,EOMONTH($B121,0)+1,"FLAT",K121,L121))</f>
        <v>25.414767849462365</v>
      </c>
      <c r="CD121" s="165">
        <f>[3]!mGetRate(CD$1,$B121,EOMONTH($B121,0)+1,"FLAT",AE121,AF121)</f>
        <v>20.710334946236561</v>
      </c>
      <c r="CE121" s="165">
        <f>[3]!mGetRate(CE$1,$B121,EOMONTH($B121,0)+1,"FLAT",AA121,AB121)</f>
        <v>33.895425913978492</v>
      </c>
      <c r="CF121" s="165">
        <f>[3]!mGetRate(CF$1,$B121,EOMONTH($B121,0)+1,"FLAT",O121,P121)</f>
        <v>30.487168494623656</v>
      </c>
      <c r="CG121" s="200"/>
      <c r="CH121" s="295"/>
      <c r="CI121" s="295"/>
      <c r="CJ121" s="295"/>
      <c r="CK121" s="295"/>
      <c r="CL121" s="295"/>
      <c r="CM121" s="295"/>
      <c r="CN121" s="177"/>
      <c r="CO121" s="171">
        <f t="shared" si="174"/>
        <v>2028</v>
      </c>
      <c r="CP121" s="173">
        <f t="shared" si="173"/>
        <v>46874</v>
      </c>
      <c r="CQ121" s="272">
        <f t="shared" si="157"/>
        <v>3.3167074235354908</v>
      </c>
      <c r="CR121" s="272">
        <f t="shared" si="158"/>
        <v>3.0805028369183369</v>
      </c>
      <c r="CS121" s="272">
        <f t="shared" si="177"/>
        <v>3.2760930737901361</v>
      </c>
      <c r="CT121" s="272">
        <f t="shared" si="177"/>
        <v>3.2361508117373061</v>
      </c>
      <c r="CU121" s="272">
        <f t="shared" si="177"/>
        <v>3.2760930737901361</v>
      </c>
      <c r="CV121" s="272">
        <f t="shared" si="159"/>
        <v>3.1488259438580557</v>
      </c>
      <c r="CW121" s="272">
        <f t="shared" si="160"/>
        <v>3.2644799159404334</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38.840159999999997</v>
      </c>
      <c r="F122" s="329">
        <v>31.907119999999999</v>
      </c>
      <c r="G122" s="327">
        <v>43.995249999999999</v>
      </c>
      <c r="H122" s="328">
        <v>44.126130000000003</v>
      </c>
      <c r="I122" s="325">
        <v>29.33859</v>
      </c>
      <c r="J122" s="329">
        <v>21.54411</v>
      </c>
      <c r="K122" s="327">
        <v>36.019559999999998</v>
      </c>
      <c r="L122" s="328">
        <v>39.664169999999999</v>
      </c>
      <c r="M122" s="325">
        <v>37.163049999999998</v>
      </c>
      <c r="N122" s="329">
        <v>40.879069999999999</v>
      </c>
      <c r="O122" s="337">
        <f>G122+Sheet1!D116</f>
        <v>42.995249999999999</v>
      </c>
      <c r="P122" s="338">
        <f>H122+Sheet1!E116</f>
        <v>41.626130000000003</v>
      </c>
      <c r="Q122" s="325">
        <v>48.180779999999999</v>
      </c>
      <c r="R122" s="329">
        <v>38.034019999999998</v>
      </c>
      <c r="S122" s="4">
        <v>41.810429999999997</v>
      </c>
      <c r="T122" s="5">
        <v>39.82423</v>
      </c>
      <c r="U122" s="2">
        <v>42.810429999999997</v>
      </c>
      <c r="V122" s="3">
        <v>36.82423</v>
      </c>
      <c r="W122" s="4">
        <v>27.477930000000001</v>
      </c>
      <c r="X122" s="5">
        <v>21.09506</v>
      </c>
      <c r="Y122" s="2">
        <v>44.810429999999997</v>
      </c>
      <c r="Z122" s="3">
        <v>38.82423</v>
      </c>
      <c r="AA122" s="327">
        <v>48.012610000000002</v>
      </c>
      <c r="AB122" s="328">
        <v>39.604059999999997</v>
      </c>
      <c r="AC122" s="2">
        <v>41.310429999999997</v>
      </c>
      <c r="AD122" s="73">
        <v>36.32423</v>
      </c>
      <c r="AE122" s="337">
        <f>I122+Sheet1!B116</f>
        <v>34.477289999999996</v>
      </c>
      <c r="AF122" s="341">
        <f>J122+Sheet1!C116</f>
        <v>29.212260000000001</v>
      </c>
      <c r="AG122" s="330">
        <v>3.5568768854125841</v>
      </c>
      <c r="AH122" s="331">
        <v>3.5433526386999894</v>
      </c>
      <c r="AI122" s="330">
        <v>3.2593434577354863</v>
      </c>
      <c r="AJ122" s="331">
        <v>3.2999161978732721</v>
      </c>
      <c r="AK122" s="339">
        <v>3.2849161242443441</v>
      </c>
      <c r="AL122" s="340">
        <v>3.4047167122940483</v>
      </c>
      <c r="AM122" s="339">
        <v>3.177415596570361</v>
      </c>
      <c r="AN122" s="331">
        <v>3.2863919511606769</v>
      </c>
      <c r="AO122" s="332">
        <v>3.0564797570465552</v>
      </c>
      <c r="AP122" s="333">
        <v>3.0564797570465552</v>
      </c>
      <c r="AQ122" s="332">
        <v>2.8536160563576245</v>
      </c>
      <c r="AR122" s="340">
        <v>3.5392173725001017</v>
      </c>
      <c r="AS122" s="339">
        <v>3.3633165090782069</v>
      </c>
      <c r="AT122" s="340">
        <v>3.5892176179298607</v>
      </c>
      <c r="AU122" s="339">
        <v>3.3789165856522922</v>
      </c>
      <c r="AV122" s="340">
        <v>3.367116527730869</v>
      </c>
      <c r="AW122" s="339">
        <v>3.2115157639534573</v>
      </c>
      <c r="AX122" s="340">
        <v>3.3631165080964882</v>
      </c>
      <c r="AY122" s="339">
        <v>3.3099162469592236</v>
      </c>
      <c r="AZ122" s="340">
        <v>3.07151507675013</v>
      </c>
      <c r="BA122" s="332">
        <v>2.9753342767709836</v>
      </c>
      <c r="BB122" s="333">
        <v>4.3953801815934979</v>
      </c>
      <c r="BC122" s="15"/>
      <c r="BD122" s="151"/>
      <c r="BE122" s="151"/>
      <c r="BF122" s="151"/>
      <c r="BG122" s="151"/>
      <c r="BH122" s="151"/>
      <c r="BI122" s="151"/>
      <c r="BJ122" s="266">
        <f t="shared" si="161"/>
        <v>3.1161143155265321</v>
      </c>
      <c r="BK122" s="266">
        <f t="shared" si="162"/>
        <v>3.1161143155265321</v>
      </c>
      <c r="BL122" s="266">
        <f t="shared" si="163"/>
        <v>3.2342204781679658</v>
      </c>
      <c r="BM122" s="266">
        <f t="shared" si="164"/>
        <v>3.2342204781679658</v>
      </c>
      <c r="BN122" s="266">
        <f t="shared" si="165"/>
        <v>3.1751673968472489</v>
      </c>
      <c r="BO122" s="266"/>
      <c r="BP122" s="266">
        <f t="shared" si="166"/>
        <v>3.3497230141673651</v>
      </c>
      <c r="BQ122" s="292">
        <f t="shared" si="167"/>
        <v>3.1161143155265321</v>
      </c>
      <c r="BR122" s="292">
        <f t="shared" si="168"/>
        <v>3.397031206457378</v>
      </c>
      <c r="BS122" s="292">
        <f t="shared" si="169"/>
        <v>3.3345145850596616</v>
      </c>
      <c r="BT122" s="292">
        <f t="shared" si="170"/>
        <v>3.2136156946405308</v>
      </c>
      <c r="BU122" s="292">
        <f t="shared" si="171"/>
        <v>3.2938889980406221</v>
      </c>
      <c r="BV122" s="292">
        <f t="shared" si="172"/>
        <v>3.3452161978732722</v>
      </c>
      <c r="BW122" s="169"/>
      <c r="BX122" s="148">
        <f>[3]!mGetRate(BX$1,$B122,EOMONTH($B122,0)+1,"FLAT",E122,F122)</f>
        <v>35.912876444444443</v>
      </c>
      <c r="BY122" s="165">
        <f>[3]!mGetRate(BY$1,$B122,EOMONTH($B122,0)+1,"FLAT",G122,H122)</f>
        <v>44.050510444444448</v>
      </c>
      <c r="BZ122" s="165">
        <f>[3]!mGetRate(BZ$1,$B122,EOMONTH($B122,0)+1,"FLAT",I122,J122)</f>
        <v>26.047587333333333</v>
      </c>
      <c r="CA122" s="165">
        <f>IF(ValuationDate&gt;$D122,"",[3]!mGetRate(CA$1,$B122,EOMONTH($B122,0)+1,"FLAT",M122,N122))</f>
        <v>38.73203622222222</v>
      </c>
      <c r="CB122" s="165">
        <f>[3]!mGetRate(CB$1,$B122,EOMONTH($B122,0)+1,"FLAT",Q122,R122)</f>
        <v>43.896592444444444</v>
      </c>
      <c r="CC122" s="165">
        <f>IF(ValuationDate&gt;$D122,"",[3]!mGetRate(CC$1,$B122,EOMONTH($B122,0)+1,"FLAT",K122,L122))</f>
        <v>37.558395333333337</v>
      </c>
      <c r="CD122" s="165">
        <f>[3]!mGetRate(CD$1,$B122,EOMONTH($B122,0)+1,"FLAT",AE122,AF122)</f>
        <v>32.254277333333327</v>
      </c>
      <c r="CE122" s="165">
        <f>[3]!mGetRate(CE$1,$B122,EOMONTH($B122,0)+1,"FLAT",AA122,AB122)</f>
        <v>44.462333333333333</v>
      </c>
      <c r="CF122" s="165">
        <f>[3]!mGetRate(CF$1,$B122,EOMONTH($B122,0)+1,"FLAT",O122,P122)</f>
        <v>42.417177111111116</v>
      </c>
      <c r="CG122" s="200"/>
      <c r="CH122" s="295"/>
      <c r="CI122" s="295"/>
      <c r="CJ122" s="295"/>
      <c r="CK122" s="295"/>
      <c r="CL122" s="295"/>
      <c r="CM122" s="295"/>
      <c r="CN122" s="177"/>
      <c r="CO122" s="171">
        <f t="shared" si="174"/>
        <v>2028</v>
      </c>
      <c r="CP122" s="173">
        <f t="shared" si="173"/>
        <v>46905</v>
      </c>
      <c r="CQ122" s="272">
        <f t="shared" si="157"/>
        <v>3.3582650801346778</v>
      </c>
      <c r="CR122" s="272">
        <f t="shared" si="158"/>
        <v>3.2136156946405308</v>
      </c>
      <c r="CS122" s="272">
        <f t="shared" si="177"/>
        <v>3.3446534880303602</v>
      </c>
      <c r="CT122" s="272">
        <f t="shared" si="177"/>
        <v>3.3039093117215321</v>
      </c>
      <c r="CU122" s="272">
        <f t="shared" si="177"/>
        <v>3.3446534880303602</v>
      </c>
      <c r="CV122" s="272">
        <f t="shared" si="159"/>
        <v>3.2843519618320398</v>
      </c>
      <c r="CW122" s="272">
        <f t="shared" si="160"/>
        <v>3.332399997863873</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129.84739999999999</v>
      </c>
      <c r="F123" s="329">
        <v>41.614170000000001</v>
      </c>
      <c r="G123" s="327">
        <v>141.2636</v>
      </c>
      <c r="H123" s="328">
        <v>54.513869999999997</v>
      </c>
      <c r="I123" s="325">
        <v>117.65049999999999</v>
      </c>
      <c r="J123" s="329">
        <v>31.021049999999999</v>
      </c>
      <c r="K123" s="327">
        <v>130.03899999999999</v>
      </c>
      <c r="L123" s="328">
        <v>47.920070000000003</v>
      </c>
      <c r="M123" s="325">
        <v>137.49690000000001</v>
      </c>
      <c r="N123" s="329">
        <v>49.216540000000002</v>
      </c>
      <c r="O123" s="337">
        <f>G123+Sheet1!D117</f>
        <v>145.7636</v>
      </c>
      <c r="P123" s="338">
        <f>H123+Sheet1!E117</f>
        <v>55.513869999999997</v>
      </c>
      <c r="Q123" s="325">
        <v>144.68940000000001</v>
      </c>
      <c r="R123" s="329">
        <v>49.26061</v>
      </c>
      <c r="S123" s="4">
        <v>151.41560000000001</v>
      </c>
      <c r="T123" s="5">
        <v>51.154110000000003</v>
      </c>
      <c r="U123" s="2">
        <v>153.91560000000001</v>
      </c>
      <c r="V123" s="3">
        <v>51.154110000000003</v>
      </c>
      <c r="W123" s="4">
        <v>124.2148</v>
      </c>
      <c r="X123" s="5">
        <v>29.963069999999998</v>
      </c>
      <c r="Y123" s="2">
        <v>152.41560000000001</v>
      </c>
      <c r="Z123" s="3">
        <v>51.154110000000003</v>
      </c>
      <c r="AA123" s="327">
        <v>143.3005</v>
      </c>
      <c r="AB123" s="328">
        <v>49.885280000000002</v>
      </c>
      <c r="AC123" s="2">
        <v>150.41560000000001</v>
      </c>
      <c r="AD123" s="73">
        <v>49.654110000000003</v>
      </c>
      <c r="AE123" s="337">
        <f>I123+Sheet1!B117</f>
        <v>121.6694</v>
      </c>
      <c r="AF123" s="341">
        <f>J123+Sheet1!C117</f>
        <v>38.520899999999997</v>
      </c>
      <c r="AG123" s="330">
        <v>3.6380223656881565</v>
      </c>
      <c r="AH123" s="331">
        <v>3.8003133262393014</v>
      </c>
      <c r="AI123" s="330">
        <v>3.448682911711821</v>
      </c>
      <c r="AJ123" s="331">
        <v>3.462207158424417</v>
      </c>
      <c r="AK123" s="339">
        <v>3.4472071274105045</v>
      </c>
      <c r="AL123" s="340">
        <v>3.5704073821381024</v>
      </c>
      <c r="AM123" s="339">
        <v>3.2597067397366044</v>
      </c>
      <c r="AN123" s="331">
        <v>3.3675374314362494</v>
      </c>
      <c r="AO123" s="332">
        <v>3.1105767438969365</v>
      </c>
      <c r="AP123" s="333">
        <v>3.0835282504717458</v>
      </c>
      <c r="AQ123" s="332">
        <v>2.8671403030702205</v>
      </c>
      <c r="AR123" s="340">
        <v>3.7086076678796123</v>
      </c>
      <c r="AS123" s="339">
        <v>3.528707295919427</v>
      </c>
      <c r="AT123" s="340">
        <v>3.7586077712593187</v>
      </c>
      <c r="AU123" s="339">
        <v>3.5460073316888057</v>
      </c>
      <c r="AV123" s="340">
        <v>3.5316073019154497</v>
      </c>
      <c r="AW123" s="339">
        <v>3.256706733533822</v>
      </c>
      <c r="AX123" s="340">
        <v>3.5285072955059085</v>
      </c>
      <c r="AY123" s="339">
        <v>3.4722071791003581</v>
      </c>
      <c r="AZ123" s="340">
        <v>3.1256064624722306</v>
      </c>
      <c r="BA123" s="332">
        <v>2.9888585234835783</v>
      </c>
      <c r="BB123" s="333">
        <v>4.4765256618690703</v>
      </c>
      <c r="BC123" s="15"/>
      <c r="BD123" s="151"/>
      <c r="BE123" s="151"/>
      <c r="BF123" s="151"/>
      <c r="BG123" s="151"/>
      <c r="BH123" s="151"/>
      <c r="BI123" s="151"/>
      <c r="BJ123" s="266">
        <f t="shared" si="161"/>
        <v>3.171096515801338</v>
      </c>
      <c r="BK123" s="266">
        <f t="shared" si="162"/>
        <v>3.1436054156639353</v>
      </c>
      <c r="BL123" s="266">
        <f t="shared" si="163"/>
        <v>3.2912864943762483</v>
      </c>
      <c r="BM123" s="266">
        <f t="shared" si="164"/>
        <v>3.262753486272107</v>
      </c>
      <c r="BN123" s="266">
        <f t="shared" si="165"/>
        <v>3.2171854780284073</v>
      </c>
      <c r="BO123" s="266"/>
      <c r="BP123" s="266">
        <f t="shared" si="166"/>
        <v>3.5142682443723179</v>
      </c>
      <c r="BQ123" s="292">
        <f t="shared" si="167"/>
        <v>3.171096515801338</v>
      </c>
      <c r="BR123" s="292">
        <f t="shared" si="168"/>
        <v>3.4806344619254617</v>
      </c>
      <c r="BS123" s="292">
        <f t="shared" si="169"/>
        <v>3.4990598584715649</v>
      </c>
      <c r="BT123" s="292">
        <f t="shared" si="170"/>
        <v>3.2962124457860127</v>
      </c>
      <c r="BU123" s="292">
        <f t="shared" si="171"/>
        <v>3.4565096739720644</v>
      </c>
      <c r="BV123" s="292">
        <f t="shared" si="172"/>
        <v>3.5075071584244171</v>
      </c>
      <c r="BW123" s="169"/>
      <c r="BX123" s="148">
        <f>[3]!mGetRate(BX$1,$B123,EOMONTH($B123,0)+1,"FLAT",E123,F123)</f>
        <v>89.051390430107531</v>
      </c>
      <c r="BY123" s="165">
        <f>[3]!mGetRate(BY$1,$B123,EOMONTH($B123,0)+1,"FLAT",G123,H123)</f>
        <v>101.15350978494624</v>
      </c>
      <c r="BZ123" s="165">
        <f>[3]!mGetRate(BZ$1,$B123,EOMONTH($B123,0)+1,"FLAT",I123,J123)</f>
        <v>77.596023118279561</v>
      </c>
      <c r="CA123" s="165">
        <f>IF(ValuationDate&gt;$D123,"",[3]!mGetRate(CA$1,$B123,EOMONTH($B123,0)+1,"FLAT",M123,N123))</f>
        <v>96.679099139784952</v>
      </c>
      <c r="CB123" s="165">
        <f>[3]!mGetRate(CB$1,$B123,EOMONTH($B123,0)+1,"FLAT",Q123,R123)</f>
        <v>100.56641107526883</v>
      </c>
      <c r="CC123" s="165">
        <f>IF(ValuationDate&gt;$D123,"",[3]!mGetRate(CC$1,$B123,EOMONTH($B123,0)+1,"FLAT",K123,L123))</f>
        <v>92.070032365591388</v>
      </c>
      <c r="CD123" s="165">
        <f>[3]!mGetRate(CD$1,$B123,EOMONTH($B123,0)+1,"FLAT",AE123,AF123)</f>
        <v>83.224394623655911</v>
      </c>
      <c r="CE123" s="165">
        <f>[3]!mGetRate(CE$1,$B123,EOMONTH($B123,0)+1,"FLAT",AA123,AB123)</f>
        <v>100.1085165591398</v>
      </c>
      <c r="CF123" s="165">
        <f>[3]!mGetRate(CF$1,$B123,EOMONTH($B123,0)+1,"FLAT",O123,P123)</f>
        <v>104.03523021505377</v>
      </c>
      <c r="CG123" s="200"/>
      <c r="CH123" s="295"/>
      <c r="CI123" s="295"/>
      <c r="CJ123" s="295"/>
      <c r="CK123" s="295"/>
      <c r="CL123" s="295"/>
      <c r="CM123" s="295"/>
      <c r="CN123" s="177"/>
      <c r="CO123" s="171">
        <f t="shared" si="174"/>
        <v>2028</v>
      </c>
      <c r="CP123" s="173">
        <f t="shared" si="173"/>
        <v>46935</v>
      </c>
      <c r="CQ123" s="272">
        <f t="shared" si="157"/>
        <v>3.5522008109308829</v>
      </c>
      <c r="CR123" s="272">
        <f t="shared" si="158"/>
        <v>3.2962124457860127</v>
      </c>
      <c r="CS123" s="272">
        <f t="shared" si="177"/>
        <v>3.5091987614422639</v>
      </c>
      <c r="CT123" s="272">
        <f t="shared" si="177"/>
        <v>3.4665299876529745</v>
      </c>
      <c r="CU123" s="272">
        <f t="shared" si="177"/>
        <v>3.5091987614422639</v>
      </c>
      <c r="CV123" s="272">
        <f t="shared" si="159"/>
        <v>3.3684460829551628</v>
      </c>
      <c r="CW123" s="272">
        <f t="shared" si="160"/>
        <v>3.4954081944801296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149.5754</v>
      </c>
      <c r="F124" s="329">
        <v>52.336190000000002</v>
      </c>
      <c r="G124" s="327">
        <v>148.21629999999999</v>
      </c>
      <c r="H124" s="328">
        <v>60.85371</v>
      </c>
      <c r="I124" s="325">
        <v>136.9135</v>
      </c>
      <c r="J124" s="329">
        <v>41.348820000000003</v>
      </c>
      <c r="K124" s="327">
        <v>142.99279999999999</v>
      </c>
      <c r="L124" s="328">
        <v>56.691450000000003</v>
      </c>
      <c r="M124" s="325">
        <v>148.80770000000001</v>
      </c>
      <c r="N124" s="329">
        <v>58.845219999999998</v>
      </c>
      <c r="O124" s="337">
        <f>G124+Sheet1!D118</f>
        <v>152.21629999999999</v>
      </c>
      <c r="P124" s="338">
        <f>H124+Sheet1!E118</f>
        <v>61.35371</v>
      </c>
      <c r="Q124" s="325">
        <v>144.2269</v>
      </c>
      <c r="R124" s="329">
        <v>53.552340000000001</v>
      </c>
      <c r="S124" s="4">
        <v>156.0874</v>
      </c>
      <c r="T124" s="5">
        <v>55.47681</v>
      </c>
      <c r="U124" s="2">
        <v>158.0874</v>
      </c>
      <c r="V124" s="3">
        <v>55.97681</v>
      </c>
      <c r="W124" s="4">
        <v>143.3938</v>
      </c>
      <c r="X124" s="5">
        <v>38.364899999999999</v>
      </c>
      <c r="Y124" s="2">
        <v>156.0874</v>
      </c>
      <c r="Z124" s="3">
        <v>56.47681</v>
      </c>
      <c r="AA124" s="327">
        <v>142.86519999999999</v>
      </c>
      <c r="AB124" s="328">
        <v>54.006180000000001</v>
      </c>
      <c r="AC124" s="2">
        <v>155.0874</v>
      </c>
      <c r="AD124" s="73">
        <v>54.97681</v>
      </c>
      <c r="AE124" s="337">
        <f>I124+Sheet1!B118</f>
        <v>139.78244999999998</v>
      </c>
      <c r="AF124" s="341">
        <f>J124+Sheet1!C118</f>
        <v>47.972169999999998</v>
      </c>
      <c r="AG124" s="330">
        <v>3.6921193525385383</v>
      </c>
      <c r="AH124" s="331">
        <v>3.9355557933652552</v>
      </c>
      <c r="AI124" s="330">
        <v>3.5704011321251801</v>
      </c>
      <c r="AJ124" s="331">
        <v>3.5433526386999894</v>
      </c>
      <c r="AK124" s="339">
        <v>3.528352839190902</v>
      </c>
      <c r="AL124" s="340">
        <v>3.6516511911555996</v>
      </c>
      <c r="AM124" s="339">
        <v>3.3383553787424631</v>
      </c>
      <c r="AN124" s="331">
        <v>3.448682911711821</v>
      </c>
      <c r="AO124" s="332">
        <v>3.2458192110228907</v>
      </c>
      <c r="AP124" s="333">
        <v>3.1105767438969365</v>
      </c>
      <c r="AQ124" s="332">
        <v>2.8941887964954112</v>
      </c>
      <c r="AR124" s="340">
        <v>3.7901493399561716</v>
      </c>
      <c r="AS124" s="339">
        <v>3.6100517471837308</v>
      </c>
      <c r="AT124" s="340">
        <v>3.8401486716531292</v>
      </c>
      <c r="AU124" s="339">
        <v>3.6273515159508785</v>
      </c>
      <c r="AV124" s="340">
        <v>3.6128517097587602</v>
      </c>
      <c r="AW124" s="339">
        <v>3.2857560817972638</v>
      </c>
      <c r="AX124" s="340">
        <v>3.6098517498569427</v>
      </c>
      <c r="AY124" s="339">
        <v>3.5533525050393804</v>
      </c>
      <c r="AZ124" s="340">
        <v>3.260756415948785</v>
      </c>
      <c r="BA124" s="332">
        <v>3.0564797570465552</v>
      </c>
      <c r="BB124" s="333">
        <v>4.5576711421446428</v>
      </c>
      <c r="BC124" s="15"/>
      <c r="BD124" s="151"/>
      <c r="BE124" s="151"/>
      <c r="BF124" s="151"/>
      <c r="BG124" s="151"/>
      <c r="BH124" s="151"/>
      <c r="BI124" s="151"/>
      <c r="BJ124" s="266">
        <f t="shared" si="161"/>
        <v>3.3085520164883531</v>
      </c>
      <c r="BK124" s="266">
        <f t="shared" si="162"/>
        <v>3.171096515801338</v>
      </c>
      <c r="BL124" s="266">
        <f t="shared" si="163"/>
        <v>3.4339515348969551</v>
      </c>
      <c r="BM124" s="266">
        <f t="shared" si="164"/>
        <v>3.2912864943762483</v>
      </c>
      <c r="BN124" s="266">
        <f t="shared" si="165"/>
        <v>3.3012216403907235</v>
      </c>
      <c r="BO124" s="266"/>
      <c r="BP124" s="266">
        <f t="shared" si="166"/>
        <v>3.5965408594747941</v>
      </c>
      <c r="BQ124" s="292">
        <f t="shared" si="167"/>
        <v>3.3085520164883531</v>
      </c>
      <c r="BR124" s="292">
        <f t="shared" si="168"/>
        <v>3.5642377173935444</v>
      </c>
      <c r="BS124" s="292">
        <f t="shared" si="169"/>
        <v>3.5813327082945374</v>
      </c>
      <c r="BT124" s="292">
        <f t="shared" si="170"/>
        <v>3.3751531654546452</v>
      </c>
      <c r="BU124" s="292">
        <f t="shared" si="171"/>
        <v>3.5378202225620914</v>
      </c>
      <c r="BV124" s="292">
        <f t="shared" si="172"/>
        <v>3.5886526386999895</v>
      </c>
      <c r="BW124" s="169"/>
      <c r="BX124" s="148">
        <f>[3]!mGetRate(BX$1,$B124,EOMONTH($B124,0)+1,"FLAT",E124,F124)</f>
        <v>108.79766677419354</v>
      </c>
      <c r="BY124" s="165">
        <f>[3]!mGetRate(BY$1,$B124,EOMONTH($B124,0)+1,"FLAT",G124,H124)</f>
        <v>111.58037516129033</v>
      </c>
      <c r="BZ124" s="165">
        <f>[3]!mGetRate(BZ$1,$B124,EOMONTH($B124,0)+1,"FLAT",I124,J124)</f>
        <v>96.837989032258065</v>
      </c>
      <c r="CA124" s="165">
        <f>IF(ValuationDate&gt;$D124,"",[3]!mGetRate(CA$1,$B124,EOMONTH($B124,0)+1,"FLAT",M124,N124))</f>
        <v>111.08149870967742</v>
      </c>
      <c r="CB124" s="165">
        <f>[3]!mGetRate(CB$1,$B124,EOMONTH($B124,0)+1,"FLAT",Q124,R124)</f>
        <v>106.20208451612903</v>
      </c>
      <c r="CC124" s="165">
        <f>IF(ValuationDate&gt;$D124,"",[3]!mGetRate(CC$1,$B124,EOMONTH($B124,0)+1,"FLAT",K124,L124))</f>
        <v>106.80191129032258</v>
      </c>
      <c r="CD124" s="165">
        <f>[3]!mGetRate(CD$1,$B124,EOMONTH($B124,0)+1,"FLAT",AE124,AF124)</f>
        <v>101.28136483870966</v>
      </c>
      <c r="CE124" s="165">
        <f>[3]!mGetRate(CE$1,$B124,EOMONTH($B124,0)+1,"FLAT",AA124,AB124)</f>
        <v>105.60174000000001</v>
      </c>
      <c r="CF124" s="165">
        <f>[3]!mGetRate(CF$1,$B124,EOMONTH($B124,0)+1,"FLAT",O124,P124)</f>
        <v>114.11263322580646</v>
      </c>
      <c r="CG124" s="200"/>
      <c r="CH124" s="295"/>
      <c r="CI124" s="295"/>
      <c r="CJ124" s="295"/>
      <c r="CK124" s="295"/>
      <c r="CL124" s="295"/>
      <c r="CM124" s="295"/>
      <c r="CN124" s="177"/>
      <c r="CO124" s="171">
        <f t="shared" si="174"/>
        <v>2028</v>
      </c>
      <c r="CP124" s="173">
        <f t="shared" si="173"/>
        <v>46966</v>
      </c>
      <c r="CQ124" s="272">
        <f t="shared" si="157"/>
        <v>3.6768737807284442</v>
      </c>
      <c r="CR124" s="272">
        <f t="shared" si="158"/>
        <v>3.3751531654546452</v>
      </c>
      <c r="CS124" s="272">
        <f t="shared" si="177"/>
        <v>3.5914716112652361</v>
      </c>
      <c r="CT124" s="272">
        <f t="shared" si="177"/>
        <v>3.547840536243001</v>
      </c>
      <c r="CU124" s="272">
        <f t="shared" si="177"/>
        <v>3.5914716112652361</v>
      </c>
      <c r="CV124" s="272">
        <f t="shared" si="159"/>
        <v>3.448817893580836</v>
      </c>
      <c r="CW124" s="272">
        <f t="shared" si="160"/>
        <v>3.5769122927882577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54.792819999999999</v>
      </c>
      <c r="F125" s="329">
        <v>43.392060000000001</v>
      </c>
      <c r="G125" s="327">
        <v>59.888449999999999</v>
      </c>
      <c r="H125" s="328">
        <v>50.153739999999999</v>
      </c>
      <c r="I125" s="325">
        <v>43.282440000000001</v>
      </c>
      <c r="J125" s="329">
        <v>32.256340000000002</v>
      </c>
      <c r="K125" s="327">
        <v>64.274150000000006</v>
      </c>
      <c r="L125" s="328">
        <v>54.806870000000004</v>
      </c>
      <c r="M125" s="325">
        <v>63.259970000000003</v>
      </c>
      <c r="N125" s="329">
        <v>54.469760000000001</v>
      </c>
      <c r="O125" s="337">
        <f>G125+Sheet1!D119</f>
        <v>61.888449999999999</v>
      </c>
      <c r="P125" s="338">
        <f>H125+Sheet1!E119</f>
        <v>48.153739999999999</v>
      </c>
      <c r="Q125" s="325">
        <v>48.117660000000001</v>
      </c>
      <c r="R125" s="329">
        <v>38.99418</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49.567120000000003</v>
      </c>
      <c r="AB125" s="328">
        <v>42.32649</v>
      </c>
      <c r="AC125" s="2">
        <v>51.947859999999999</v>
      </c>
      <c r="AD125" s="73">
        <v>40.774850000000001</v>
      </c>
      <c r="AE125" s="337">
        <f>I125+Sheet1!B119</f>
        <v>46.85689</v>
      </c>
      <c r="AF125" s="341">
        <f>J125+Sheet1!C119</f>
        <v>38.482990000000001</v>
      </c>
      <c r="AG125" s="330">
        <v>3.6921193525385383</v>
      </c>
      <c r="AH125" s="331">
        <v>3.9220315466526596</v>
      </c>
      <c r="AI125" s="330">
        <v>3.5568768854125841</v>
      </c>
      <c r="AJ125" s="331">
        <v>3.5433526386999894</v>
      </c>
      <c r="AK125" s="339">
        <v>3.528352839190902</v>
      </c>
      <c r="AL125" s="340">
        <v>3.6512511965020233</v>
      </c>
      <c r="AM125" s="339">
        <v>3.3558551448363985</v>
      </c>
      <c r="AN125" s="331">
        <v>3.5433526386999894</v>
      </c>
      <c r="AO125" s="332">
        <v>3.3134404445858681</v>
      </c>
      <c r="AP125" s="333">
        <v>3.0023827701961743</v>
      </c>
      <c r="AQ125" s="332">
        <v>2.7183735892316707</v>
      </c>
      <c r="AR125" s="340">
        <v>3.7892493519856267</v>
      </c>
      <c r="AS125" s="339">
        <v>3.6096517525301555</v>
      </c>
      <c r="AT125" s="340">
        <v>3.8392486836825843</v>
      </c>
      <c r="AU125" s="339">
        <v>3.6267515239705141</v>
      </c>
      <c r="AV125" s="340">
        <v>3.6125517137685788</v>
      </c>
      <c r="AW125" s="339">
        <v>3.1773575306782598</v>
      </c>
      <c r="AX125" s="340">
        <v>3.6094517552033674</v>
      </c>
      <c r="AY125" s="339">
        <v>3.5533525050393804</v>
      </c>
      <c r="AZ125" s="340">
        <v>3.3283555124030713</v>
      </c>
      <c r="BA125" s="332">
        <v>3.0294312636213649</v>
      </c>
      <c r="BB125" s="333">
        <v>4.6523408691328099</v>
      </c>
      <c r="BC125" s="15"/>
      <c r="BD125" s="151"/>
      <c r="BE125" s="151"/>
      <c r="BF125" s="151"/>
      <c r="BG125" s="151"/>
      <c r="BH125" s="151"/>
      <c r="BI125" s="151"/>
      <c r="BJ125" s="266">
        <f t="shared" si="161"/>
        <v>3.3772797668318608</v>
      </c>
      <c r="BK125" s="266">
        <f t="shared" si="162"/>
        <v>3.061132115251727</v>
      </c>
      <c r="BL125" s="266">
        <f t="shared" si="163"/>
        <v>3.505284055157309</v>
      </c>
      <c r="BM125" s="266">
        <f t="shared" si="164"/>
        <v>3.1771544619596841</v>
      </c>
      <c r="BN125" s="266">
        <f t="shared" si="165"/>
        <v>3.2802125998001452</v>
      </c>
      <c r="BO125" s="266"/>
      <c r="BP125" s="266">
        <f t="shared" si="166"/>
        <v>3.5965408594747941</v>
      </c>
      <c r="BQ125" s="292">
        <f t="shared" si="167"/>
        <v>3.3772797668318608</v>
      </c>
      <c r="BR125" s="292">
        <f t="shared" si="168"/>
        <v>3.6617748487729758</v>
      </c>
      <c r="BS125" s="292">
        <f t="shared" si="169"/>
        <v>3.5813327082945374</v>
      </c>
      <c r="BT125" s="292">
        <f t="shared" si="170"/>
        <v>3.3927179211446337</v>
      </c>
      <c r="BU125" s="292">
        <f t="shared" si="171"/>
        <v>3.5378202225620914</v>
      </c>
      <c r="BV125" s="292">
        <f t="shared" si="172"/>
        <v>3.5886526386999895</v>
      </c>
      <c r="BW125" s="169"/>
      <c r="BX125" s="148">
        <f>[3]!mGetRate(BX$1,$B125,EOMONTH($B125,0)+1,"FLAT",E125,F125)</f>
        <v>49.725815555555556</v>
      </c>
      <c r="BY125" s="165">
        <f>[3]!mGetRate(BY$1,$B125,EOMONTH($B125,0)+1,"FLAT",G125,H125)</f>
        <v>55.561912222222219</v>
      </c>
      <c r="BZ125" s="165">
        <f>[3]!mGetRate(BZ$1,$B125,EOMONTH($B125,0)+1,"FLAT",I125,J125)</f>
        <v>38.381951111111114</v>
      </c>
      <c r="CA125" s="165">
        <f>IF(ValuationDate&gt;$D125,"",[3]!mGetRate(CA$1,$B125,EOMONTH($B125,0)+1,"FLAT",M125,N125))</f>
        <v>59.353209999999997</v>
      </c>
      <c r="CB125" s="165">
        <f>[3]!mGetRate(CB$1,$B125,EOMONTH($B125,0)+1,"FLAT",Q125,R125)</f>
        <v>44.062780000000004</v>
      </c>
      <c r="CC125" s="165">
        <f>IF(ValuationDate&gt;$D125,"",[3]!mGetRate(CC$1,$B125,EOMONTH($B125,0)+1,"FLAT",K125,L125))</f>
        <v>60.06647000000001</v>
      </c>
      <c r="CD125" s="165">
        <f>[3]!mGetRate(CD$1,$B125,EOMONTH($B125,0)+1,"FLAT",AE125,AF125)</f>
        <v>43.135156666666667</v>
      </c>
      <c r="CE125" s="165">
        <f>[3]!mGetRate(CE$1,$B125,EOMONTH($B125,0)+1,"FLAT",AA125,AB125)</f>
        <v>46.349062222222223</v>
      </c>
      <c r="CF125" s="165">
        <f>[3]!mGetRate(CF$1,$B125,EOMONTH($B125,0)+1,"FLAT",O125,P125)</f>
        <v>55.78413444444444</v>
      </c>
      <c r="CG125" s="200"/>
      <c r="CH125" s="295"/>
      <c r="CI125" s="295"/>
      <c r="CJ125" s="295"/>
      <c r="CK125" s="295"/>
      <c r="CL125" s="295"/>
      <c r="CM125" s="295"/>
      <c r="CN125" s="177"/>
      <c r="CO125" s="171">
        <f t="shared" si="174"/>
        <v>2028</v>
      </c>
      <c r="CP125" s="173">
        <f t="shared" si="173"/>
        <v>46997</v>
      </c>
      <c r="CQ125" s="272">
        <f t="shared" si="157"/>
        <v>3.6630212285287147</v>
      </c>
      <c r="CR125" s="272">
        <f t="shared" si="158"/>
        <v>3.3927179211446337</v>
      </c>
      <c r="CS125" s="272">
        <f t="shared" si="177"/>
        <v>3.5914716112652361</v>
      </c>
      <c r="CT125" s="272">
        <f t="shared" si="177"/>
        <v>3.547840536243001</v>
      </c>
      <c r="CU125" s="272">
        <f t="shared" si="177"/>
        <v>3.5914716112652361</v>
      </c>
      <c r="CV125" s="272">
        <f t="shared" si="159"/>
        <v>3.4667010750862475</v>
      </c>
      <c r="CW125" s="272">
        <f t="shared" si="160"/>
        <v>3.5769122927882577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60.426250000000003</v>
      </c>
      <c r="F126" s="329">
        <v>48.227310000000003</v>
      </c>
      <c r="G126" s="327">
        <v>48.451349999999998</v>
      </c>
      <c r="H126" s="328">
        <v>44.30735</v>
      </c>
      <c r="I126" s="325">
        <v>48.898290000000003</v>
      </c>
      <c r="J126" s="329">
        <v>37.000799999999998</v>
      </c>
      <c r="K126" s="327">
        <v>61.193919999999999</v>
      </c>
      <c r="L126" s="328">
        <v>55.9696</v>
      </c>
      <c r="M126" s="325">
        <v>61.954239999999999</v>
      </c>
      <c r="N126" s="329">
        <v>56.131889999999999</v>
      </c>
      <c r="O126" s="337">
        <f>G126+Sheet1!D120</f>
        <v>46.701349999999998</v>
      </c>
      <c r="P126" s="338">
        <f>H126+Sheet1!E120</f>
        <v>42.30735</v>
      </c>
      <c r="Q126" s="325">
        <v>38.56082</v>
      </c>
      <c r="R126" s="329">
        <v>34.683709999999998</v>
      </c>
      <c r="S126" s="4">
        <v>40.001669999999997</v>
      </c>
      <c r="T126" s="5">
        <v>33.86206</v>
      </c>
      <c r="U126" s="2">
        <v>40.501669999999997</v>
      </c>
      <c r="V126" s="3">
        <v>35.61206</v>
      </c>
      <c r="W126" s="4">
        <v>41.983229999999999</v>
      </c>
      <c r="X126" s="5">
        <v>32.570869999999999</v>
      </c>
      <c r="Y126" s="2">
        <v>43.001669999999997</v>
      </c>
      <c r="Z126" s="3">
        <v>37.36206</v>
      </c>
      <c r="AA126" s="327">
        <v>40.207279999999997</v>
      </c>
      <c r="AB126" s="328">
        <v>37.740769999999998</v>
      </c>
      <c r="AC126" s="2">
        <v>42.001669999999997</v>
      </c>
      <c r="AD126" s="73">
        <v>35.36206</v>
      </c>
      <c r="AE126" s="337">
        <f>I126+Sheet1!B120</f>
        <v>54.111190000000001</v>
      </c>
      <c r="AF126" s="341">
        <f>J126+Sheet1!C120</f>
        <v>40.588899999999995</v>
      </c>
      <c r="AG126" s="330">
        <v>3.719167845963729</v>
      </c>
      <c r="AH126" s="331">
        <v>3.8138375729518965</v>
      </c>
      <c r="AI126" s="330">
        <v>3.5027798985622027</v>
      </c>
      <c r="AJ126" s="331">
        <v>3.5163041452747983</v>
      </c>
      <c r="AK126" s="339">
        <v>3.5013041275916876</v>
      </c>
      <c r="AL126" s="340">
        <v>3.6229042709427715</v>
      </c>
      <c r="AM126" s="339">
        <v>3.406304015598653</v>
      </c>
      <c r="AN126" s="331">
        <v>3.5298283919873934</v>
      </c>
      <c r="AO126" s="332">
        <v>3.3404889380110587</v>
      </c>
      <c r="AP126" s="333">
        <v>3.4892556518496076</v>
      </c>
      <c r="AQ126" s="332">
        <v>2.7454220826568614</v>
      </c>
      <c r="AR126" s="340">
        <v>3.759504431976965</v>
      </c>
      <c r="AS126" s="339">
        <v>3.5814042220194979</v>
      </c>
      <c r="AT126" s="340">
        <v>3.8095044909206677</v>
      </c>
      <c r="AU126" s="339">
        <v>3.5979042414709204</v>
      </c>
      <c r="AV126" s="340">
        <v>3.5847042259097832</v>
      </c>
      <c r="AW126" s="339">
        <v>3.6613043162115346</v>
      </c>
      <c r="AX126" s="340">
        <v>3.581204221783723</v>
      </c>
      <c r="AY126" s="339">
        <v>3.5263041570635383</v>
      </c>
      <c r="AZ126" s="340">
        <v>3.355503955711852</v>
      </c>
      <c r="BA126" s="332">
        <v>3.0429555103339601</v>
      </c>
      <c r="BB126" s="333">
        <v>4.6523408691328099</v>
      </c>
      <c r="BC126" s="15"/>
      <c r="BD126" s="151"/>
      <c r="BE126" s="151"/>
      <c r="BF126" s="151"/>
      <c r="BG126" s="151"/>
      <c r="BH126" s="151"/>
      <c r="BI126" s="151"/>
      <c r="BJ126" s="266">
        <f t="shared" si="161"/>
        <v>3.404770866969264</v>
      </c>
      <c r="BK126" s="266">
        <f t="shared" si="162"/>
        <v>3.5559719177249796</v>
      </c>
      <c r="BL126" s="266">
        <f t="shared" si="163"/>
        <v>3.5338170632614503</v>
      </c>
      <c r="BM126" s="266">
        <f t="shared" si="164"/>
        <v>3.6907486078342266</v>
      </c>
      <c r="BN126" s="266">
        <f t="shared" si="165"/>
        <v>3.5463271139474801</v>
      </c>
      <c r="BO126" s="266"/>
      <c r="BP126" s="266">
        <f t="shared" si="166"/>
        <v>3.5691166544406352</v>
      </c>
      <c r="BQ126" s="292">
        <f t="shared" si="167"/>
        <v>3.404770866969264</v>
      </c>
      <c r="BR126" s="292">
        <f t="shared" si="168"/>
        <v>3.6478409728616281</v>
      </c>
      <c r="BS126" s="292">
        <f t="shared" si="169"/>
        <v>3.5539082820558527</v>
      </c>
      <c r="BT126" s="292">
        <f t="shared" si="170"/>
        <v>3.4433541459386259</v>
      </c>
      <c r="BU126" s="292">
        <f t="shared" si="171"/>
        <v>3.5107165650732326</v>
      </c>
      <c r="BV126" s="292">
        <f t="shared" si="172"/>
        <v>3.5616041452747984</v>
      </c>
      <c r="BW126" s="169"/>
      <c r="BX126" s="148">
        <f>[3]!mGetRate(BX$1,$B126,EOMONTH($B126,0)+1,"FLAT",E126,F126)</f>
        <v>55.048222688172046</v>
      </c>
      <c r="BY126" s="165">
        <f>[3]!mGetRate(BY$1,$B126,EOMONTH($B126,0)+1,"FLAT",G126,H126)</f>
        <v>46.624425268817205</v>
      </c>
      <c r="BZ126" s="165">
        <f>[3]!mGetRate(BZ$1,$B126,EOMONTH($B126,0)+1,"FLAT",I126,J126)</f>
        <v>43.65316</v>
      </c>
      <c r="CA126" s="165">
        <f>IF(ValuationDate&gt;$D126,"",[3]!mGetRate(CA$1,$B126,EOMONTH($B126,0)+1,"FLAT",M126,N126))</f>
        <v>59.387397526881713</v>
      </c>
      <c r="CB126" s="165">
        <f>[3]!mGetRate(CB$1,$B126,EOMONTH($B126,0)+1,"FLAT",Q126,R126)</f>
        <v>36.851556451612907</v>
      </c>
      <c r="CC126" s="165">
        <f>IF(ValuationDate&gt;$D126,"",[3]!mGetRate(CC$1,$B126,EOMONTH($B126,0)+1,"FLAT",K126,L126))</f>
        <v>58.890725161290327</v>
      </c>
      <c r="CD126" s="165">
        <f>[3]!mGetRate(CD$1,$B126,EOMONTH($B126,0)+1,"FLAT",AE126,AF126)</f>
        <v>48.149750322580644</v>
      </c>
      <c r="CE126" s="165">
        <f>[3]!mGetRate(CE$1,$B126,EOMONTH($B126,0)+1,"FLAT",AA126,AB126)</f>
        <v>39.119893870967744</v>
      </c>
      <c r="CF126" s="165">
        <f>[3]!mGetRate(CF$1,$B126,EOMONTH($B126,0)+1,"FLAT",O126,P126)</f>
        <v>44.764210215053765</v>
      </c>
      <c r="CG126" s="200"/>
      <c r="CH126" s="295"/>
      <c r="CI126" s="295"/>
      <c r="CJ126" s="295"/>
      <c r="CK126" s="295"/>
      <c r="CL126" s="295"/>
      <c r="CM126" s="295"/>
      <c r="CN126" s="177"/>
      <c r="CO126" s="171">
        <f t="shared" si="174"/>
        <v>2028</v>
      </c>
      <c r="CP126" s="173">
        <f t="shared" si="173"/>
        <v>47027</v>
      </c>
      <c r="CQ126" s="272">
        <f t="shared" si="157"/>
        <v>3.607611019729799</v>
      </c>
      <c r="CR126" s="272">
        <f t="shared" si="158"/>
        <v>3.4433541459386259</v>
      </c>
      <c r="CS126" s="272">
        <f t="shared" si="177"/>
        <v>3.5640471850265518</v>
      </c>
      <c r="CT126" s="272">
        <f t="shared" si="177"/>
        <v>3.5207368787541427</v>
      </c>
      <c r="CU126" s="272">
        <f t="shared" si="177"/>
        <v>3.5640471850265518</v>
      </c>
      <c r="CV126" s="272">
        <f t="shared" si="159"/>
        <v>3.5182552677389767</v>
      </c>
      <c r="CW126" s="272">
        <f t="shared" si="160"/>
        <v>3.5497442600188811</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64.555350000000004</v>
      </c>
      <c r="F127" s="329">
        <v>53.147280000000002</v>
      </c>
      <c r="G127" s="327">
        <v>50.960920000000002</v>
      </c>
      <c r="H127" s="328">
        <v>47.176400000000001</v>
      </c>
      <c r="I127" s="325">
        <v>52.817990000000002</v>
      </c>
      <c r="J127" s="329">
        <v>41.763750000000002</v>
      </c>
      <c r="K127" s="327">
        <v>65.482640000000004</v>
      </c>
      <c r="L127" s="328">
        <v>60.635449999999999</v>
      </c>
      <c r="M127" s="325">
        <v>65.182689999999994</v>
      </c>
      <c r="N127" s="329">
        <v>60.836959999999998</v>
      </c>
      <c r="O127" s="337">
        <f>G127+Sheet1!D121</f>
        <v>48.960920000000002</v>
      </c>
      <c r="P127" s="338">
        <f>H127+Sheet1!E121</f>
        <v>45.176400000000001</v>
      </c>
      <c r="Q127" s="325">
        <v>41.250039999999998</v>
      </c>
      <c r="R127" s="329">
        <v>37.755020000000002</v>
      </c>
      <c r="S127" s="4">
        <v>42.696860000000001</v>
      </c>
      <c r="T127" s="5">
        <v>36.585599999999999</v>
      </c>
      <c r="U127" s="2">
        <v>43.446860000000001</v>
      </c>
      <c r="V127" s="3">
        <v>39.335599999999999</v>
      </c>
      <c r="W127" s="4">
        <v>45.46114</v>
      </c>
      <c r="X127" s="5">
        <v>37.104480000000002</v>
      </c>
      <c r="Y127" s="2">
        <v>43.196860000000001</v>
      </c>
      <c r="Z127" s="3">
        <v>41.085599999999999</v>
      </c>
      <c r="AA127" s="327">
        <v>44.232030000000002</v>
      </c>
      <c r="AB127" s="328">
        <v>41.65343</v>
      </c>
      <c r="AC127" s="2">
        <v>43.196860000000001</v>
      </c>
      <c r="AD127" s="73">
        <v>39.585599999999999</v>
      </c>
      <c r="AE127" s="337">
        <f>I127+Sheet1!B121</f>
        <v>56.559640000000002</v>
      </c>
      <c r="AF127" s="341">
        <f>J127+Sheet1!C121</f>
        <v>44.570699999999995</v>
      </c>
      <c r="AG127" s="330">
        <v>3.9626042867904459</v>
      </c>
      <c r="AH127" s="331">
        <v>4.4630014151564747</v>
      </c>
      <c r="AI127" s="330">
        <v>4.0572740137786134</v>
      </c>
      <c r="AJ127" s="331">
        <v>4.0843225072038045</v>
      </c>
      <c r="AK127" s="339">
        <v>4.0693224245438495</v>
      </c>
      <c r="AL127" s="340">
        <v>4.1979231332152027</v>
      </c>
      <c r="AM127" s="339">
        <v>3.7593207162380979</v>
      </c>
      <c r="AN127" s="331">
        <v>4.233089221042353</v>
      </c>
      <c r="AO127" s="332">
        <v>4.0978467539163992</v>
      </c>
      <c r="AP127" s="333">
        <v>4.2060407276171627</v>
      </c>
      <c r="AQ127" s="332">
        <v>3.0835282504717458</v>
      </c>
      <c r="AR127" s="340">
        <v>4.3422239284039765</v>
      </c>
      <c r="AS127" s="339">
        <v>4.1559229017673269</v>
      </c>
      <c r="AT127" s="340">
        <v>4.392224203937162</v>
      </c>
      <c r="AU127" s="339">
        <v>4.1759230119806015</v>
      </c>
      <c r="AV127" s="340">
        <v>4.157222908931189</v>
      </c>
      <c r="AW127" s="339">
        <v>4.4339244337318391</v>
      </c>
      <c r="AX127" s="340">
        <v>4.1557229006651939</v>
      </c>
      <c r="AY127" s="339">
        <v>4.0943225623104409</v>
      </c>
      <c r="AZ127" s="340">
        <v>4.1128226642577204</v>
      </c>
      <c r="BA127" s="332">
        <v>3.7056435992511338</v>
      </c>
      <c r="BB127" s="333">
        <v>5.3556016981877699</v>
      </c>
      <c r="BC127" s="15"/>
      <c r="BD127" s="151"/>
      <c r="BE127" s="151"/>
      <c r="BF127" s="151"/>
      <c r="BG127" s="151"/>
      <c r="BH127" s="151"/>
      <c r="BI127" s="151"/>
      <c r="BJ127" s="266">
        <f t="shared" si="161"/>
        <v>4.1745216708165458</v>
      </c>
      <c r="BK127" s="266">
        <f t="shared" si="162"/>
        <v>4.2844860713661577</v>
      </c>
      <c r="BL127" s="266">
        <f t="shared" si="163"/>
        <v>4.3327412901774061</v>
      </c>
      <c r="BM127" s="266">
        <f t="shared" si="164"/>
        <v>4.4468733225939712</v>
      </c>
      <c r="BN127" s="266">
        <f t="shared" si="165"/>
        <v>4.3096555887385204</v>
      </c>
      <c r="BO127" s="266"/>
      <c r="BP127" s="266">
        <f t="shared" si="166"/>
        <v>4.1450249601579685</v>
      </c>
      <c r="BQ127" s="292">
        <f t="shared" si="167"/>
        <v>4.1745216708165458</v>
      </c>
      <c r="BR127" s="292">
        <f t="shared" si="168"/>
        <v>4.3724025202516845</v>
      </c>
      <c r="BS127" s="292">
        <f t="shared" si="169"/>
        <v>4.1298165218937948</v>
      </c>
      <c r="BT127" s="292">
        <f t="shared" si="170"/>
        <v>3.79768185911683</v>
      </c>
      <c r="BU127" s="292">
        <f t="shared" si="171"/>
        <v>4.0798887162689059</v>
      </c>
      <c r="BV127" s="292">
        <f t="shared" si="172"/>
        <v>4.1296225072038046</v>
      </c>
      <c r="BW127" s="169"/>
      <c r="BX127" s="148">
        <f>[3]!mGetRate(BX$1,$B127,EOMONTH($B127,0)+1,"FLAT",E127,F127)</f>
        <v>59.476306352288496</v>
      </c>
      <c r="BY127" s="165">
        <f>[3]!mGetRate(BY$1,$B127,EOMONTH($B127,0)+1,"FLAT",G127,H127)</f>
        <v>49.275995006934821</v>
      </c>
      <c r="BZ127" s="165">
        <f>[3]!mGetRate(BZ$1,$B127,EOMONTH($B127,0)+1,"FLAT",I127,J127)</f>
        <v>47.896476768377255</v>
      </c>
      <c r="CA127" s="165">
        <f>IF(ValuationDate&gt;$D127,"",[3]!mGetRate(CA$1,$B127,EOMONTH($B127,0)+1,"FLAT",M127,N127))</f>
        <v>63.247905908460467</v>
      </c>
      <c r="CB127" s="165">
        <f>[3]!mGetRate(CB$1,$B127,EOMONTH($B127,0)+1,"FLAT",Q127,R127)</f>
        <v>39.694004743411924</v>
      </c>
      <c r="CC127" s="165">
        <f>IF(ValuationDate&gt;$D127,"",[3]!mGetRate(CC$1,$B127,EOMONTH($B127,0)+1,"FLAT",K127,L127))</f>
        <v>63.324598404993061</v>
      </c>
      <c r="CD127" s="165">
        <f>[3]!mGetRate(CD$1,$B127,EOMONTH($B127,0)+1,"FLAT",AE127,AF127)</f>
        <v>51.221984327323163</v>
      </c>
      <c r="CE127" s="165">
        <f>[3]!mGetRate(CE$1,$B127,EOMONTH($B127,0)+1,"FLAT",AA127,AB127)</f>
        <v>43.083998654646329</v>
      </c>
      <c r="CF127" s="165">
        <f>[3]!mGetRate(CF$1,$B127,EOMONTH($B127,0)+1,"FLAT",O127,P127)</f>
        <v>47.275995006934821</v>
      </c>
      <c r="CG127" s="200"/>
      <c r="CH127" s="295"/>
      <c r="CI127" s="295"/>
      <c r="CJ127" s="295"/>
      <c r="CK127" s="295"/>
      <c r="CL127" s="295"/>
      <c r="CM127" s="295"/>
      <c r="CN127" s="177"/>
      <c r="CO127" s="171">
        <f t="shared" si="174"/>
        <v>2028</v>
      </c>
      <c r="CP127" s="173">
        <f t="shared" si="173"/>
        <v>47058</v>
      </c>
      <c r="CQ127" s="272">
        <f t="shared" si="157"/>
        <v>4.1755656599186866</v>
      </c>
      <c r="CR127" s="272">
        <f t="shared" si="158"/>
        <v>3.79768185911683</v>
      </c>
      <c r="CS127" s="272">
        <f t="shared" si="177"/>
        <v>4.1399554248644925</v>
      </c>
      <c r="CT127" s="272">
        <f t="shared" si="177"/>
        <v>4.0899090299498155</v>
      </c>
      <c r="CU127" s="272">
        <f t="shared" si="177"/>
        <v>4.1399554248644925</v>
      </c>
      <c r="CV127" s="272">
        <f t="shared" si="159"/>
        <v>3.8790064742459305</v>
      </c>
      <c r="CW127" s="272">
        <f t="shared" si="160"/>
        <v>4.1202729481757778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69.827219999999997</v>
      </c>
      <c r="F128" s="329">
        <v>57.667589999999997</v>
      </c>
      <c r="G128" s="327">
        <v>55.232190000000003</v>
      </c>
      <c r="H128" s="328">
        <v>51.745170000000002</v>
      </c>
      <c r="I128" s="325">
        <v>58.845179999999999</v>
      </c>
      <c r="J128" s="329">
        <v>46.238770000000002</v>
      </c>
      <c r="K128" s="327">
        <v>64.34057</v>
      </c>
      <c r="L128" s="328">
        <v>61.601619999999997</v>
      </c>
      <c r="M128" s="325">
        <v>66.091279999999998</v>
      </c>
      <c r="N128" s="329">
        <v>63.241639999999997</v>
      </c>
      <c r="O128" s="337">
        <f>G128+Sheet1!D122</f>
        <v>53.232190000000003</v>
      </c>
      <c r="P128" s="338">
        <f>H128+Sheet1!E122</f>
        <v>49.745170000000002</v>
      </c>
      <c r="Q128" s="325">
        <v>46.176229999999997</v>
      </c>
      <c r="R128" s="329">
        <v>42.137900000000002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48.231259999999999</v>
      </c>
      <c r="AB128" s="328">
        <v>45.698239999999998</v>
      </c>
      <c r="AC128" s="2">
        <v>50.908180000000002</v>
      </c>
      <c r="AD128" s="73">
        <v>44.316899999999997</v>
      </c>
      <c r="AE128" s="337">
        <f>I128+Sheet1!B122</f>
        <v>60.362729999999999</v>
      </c>
      <c r="AF128" s="341">
        <f>J128+Sheet1!C122</f>
        <v>47.76332</v>
      </c>
      <c r="AG128" s="330">
        <v>4.165467987479377</v>
      </c>
      <c r="AH128" s="331">
        <v>5.0986410106484579</v>
      </c>
      <c r="AI128" s="330">
        <v>4.5306226487194516</v>
      </c>
      <c r="AJ128" s="331">
        <v>4.4765256618690703</v>
      </c>
      <c r="AK128" s="339">
        <v>4.4615255758804553</v>
      </c>
      <c r="AL128" s="340">
        <v>4.5941263360198139</v>
      </c>
      <c r="AM128" s="339">
        <v>4.1115235694794334</v>
      </c>
      <c r="AN128" s="331">
        <v>4.422428675018689</v>
      </c>
      <c r="AO128" s="332">
        <v>4.3412831947431165</v>
      </c>
      <c r="AP128" s="333">
        <v>4.6388166224202152</v>
      </c>
      <c r="AQ128" s="332">
        <v>3.2052464708851049</v>
      </c>
      <c r="AR128" s="340">
        <v>4.7428271884536191</v>
      </c>
      <c r="AS128" s="339">
        <v>4.5518260935319192</v>
      </c>
      <c r="AT128" s="340">
        <v>4.792827475082337</v>
      </c>
      <c r="AU128" s="339">
        <v>4.5738262196485557</v>
      </c>
      <c r="AV128" s="340">
        <v>4.5520260946784337</v>
      </c>
      <c r="AW128" s="339">
        <v>4.8939280546456034</v>
      </c>
      <c r="AX128" s="340">
        <v>4.5516260923854039</v>
      </c>
      <c r="AY128" s="339">
        <v>4.4865257191948142</v>
      </c>
      <c r="AZ128" s="340">
        <v>4.356324972813634</v>
      </c>
      <c r="BA128" s="332">
        <v>3.9085072999400645</v>
      </c>
      <c r="BB128" s="333">
        <v>5.4502714251759379</v>
      </c>
      <c r="BC128" s="15"/>
      <c r="BD128" s="151"/>
      <c r="BE128" s="151"/>
      <c r="BF128" s="151"/>
      <c r="BG128" s="151"/>
      <c r="BH128" s="151"/>
      <c r="BI128" s="151"/>
      <c r="BJ128" s="266">
        <f t="shared" si="161"/>
        <v>4.4219415720531723</v>
      </c>
      <c r="BK128" s="266">
        <f t="shared" si="162"/>
        <v>4.7243436735646052</v>
      </c>
      <c r="BL128" s="266">
        <f t="shared" si="163"/>
        <v>4.589538363114678</v>
      </c>
      <c r="BM128" s="266">
        <f t="shared" si="164"/>
        <v>4.9034014522602325</v>
      </c>
      <c r="BN128" s="266">
        <f t="shared" si="165"/>
        <v>4.6598062652481724</v>
      </c>
      <c r="BO128" s="266"/>
      <c r="BP128" s="266">
        <f t="shared" si="166"/>
        <v>4.5426759331532702</v>
      </c>
      <c r="BQ128" s="292">
        <f t="shared" si="167"/>
        <v>4.4219415720531723</v>
      </c>
      <c r="BR128" s="292">
        <f t="shared" si="168"/>
        <v>4.5674767830105463</v>
      </c>
      <c r="BS128" s="292">
        <f t="shared" si="169"/>
        <v>4.5274674915141997</v>
      </c>
      <c r="BT128" s="292">
        <f t="shared" si="170"/>
        <v>4.1511927024786042</v>
      </c>
      <c r="BU128" s="292">
        <f t="shared" si="171"/>
        <v>4.4728885765723119</v>
      </c>
      <c r="BV128" s="292">
        <f t="shared" si="172"/>
        <v>4.5218256618690704</v>
      </c>
      <c r="BW128" s="169"/>
      <c r="BX128" s="148">
        <f>[3]!mGetRate(BX$1,$B128,EOMONTH($B128,0)+1,"FLAT",E128,F128)</f>
        <v>64.205025483870969</v>
      </c>
      <c r="BY128" s="165">
        <f>[3]!mGetRate(BY$1,$B128,EOMONTH($B128,0)+1,"FLAT",G128,H128)</f>
        <v>53.61991193548387</v>
      </c>
      <c r="BZ128" s="165">
        <f>[3]!mGetRate(BZ$1,$B128,EOMONTH($B128,0)+1,"FLAT",I128,J128)</f>
        <v>53.016409784946234</v>
      </c>
      <c r="CA128" s="165">
        <f>IF(ValuationDate&gt;$D128,"",[3]!mGetRate(CA$1,$B128,EOMONTH($B128,0)+1,"FLAT",M128,N128))</f>
        <v>64.77370451612903</v>
      </c>
      <c r="CB128" s="165">
        <f>[3]!mGetRate(CB$1,$B128,EOMONTH($B128,0)+1,"FLAT",Q128,R128)</f>
        <v>44.309045161290328</v>
      </c>
      <c r="CC128" s="165">
        <f>IF(ValuationDate&gt;$D128,"",[3]!mGetRate(CC$1,$B128,EOMONTH($B128,0)+1,"FLAT",K128,L128))</f>
        <v>63.074173763440861</v>
      </c>
      <c r="CD128" s="165">
        <f>[3]!mGetRate(CD$1,$B128,EOMONTH($B128,0)+1,"FLAT",AE128,AF128)</f>
        <v>54.53719634408602</v>
      </c>
      <c r="CE128" s="165">
        <f>[3]!mGetRate(CE$1,$B128,EOMONTH($B128,0)+1,"FLAT",AA128,AB128)</f>
        <v>47.060078709677413</v>
      </c>
      <c r="CF128" s="165">
        <f>[3]!mGetRate(CF$1,$B128,EOMONTH($B128,0)+1,"FLAT",O128,P128)</f>
        <v>51.61991193548387</v>
      </c>
      <c r="CG128" s="200"/>
      <c r="CH128" s="295"/>
      <c r="CI128" s="295"/>
      <c r="CJ128" s="295"/>
      <c r="CK128" s="295"/>
      <c r="CL128" s="295"/>
      <c r="CM128" s="295"/>
      <c r="CN128" s="177"/>
      <c r="CO128" s="171">
        <f t="shared" si="174"/>
        <v>2028</v>
      </c>
      <c r="CP128" s="173">
        <f t="shared" si="173"/>
        <v>47088</v>
      </c>
      <c r="CQ128" s="272">
        <f t="shared" si="157"/>
        <v>4.6604049869091995</v>
      </c>
      <c r="CR128" s="272">
        <f t="shared" si="158"/>
        <v>4.1511927024786042</v>
      </c>
      <c r="CS128" s="272">
        <f t="shared" si="177"/>
        <v>4.5376063944848983</v>
      </c>
      <c r="CT128" s="272">
        <f t="shared" si="177"/>
        <v>4.4829088902532215</v>
      </c>
      <c r="CU128" s="272">
        <f t="shared" si="177"/>
        <v>4.5376063944848983</v>
      </c>
      <c r="CV128" s="272">
        <f t="shared" si="159"/>
        <v>4.2389260021658703</v>
      </c>
      <c r="CW128" s="272">
        <f t="shared" si="160"/>
        <v>4.5142094233317298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70.369330000000005</v>
      </c>
      <c r="F129" s="329">
        <v>56.628749999999997</v>
      </c>
      <c r="G129" s="327">
        <v>57.679839999999999</v>
      </c>
      <c r="H129" s="328">
        <v>53.122500000000002</v>
      </c>
      <c r="I129" s="325">
        <v>58.256990000000002</v>
      </c>
      <c r="J129" s="329">
        <v>44.16489</v>
      </c>
      <c r="K129" s="327">
        <v>66.280199999999994</v>
      </c>
      <c r="L129" s="328">
        <v>63.449179999999998</v>
      </c>
      <c r="M129" s="325">
        <v>67.958089999999999</v>
      </c>
      <c r="N129" s="329">
        <v>64.413820000000001</v>
      </c>
      <c r="O129" s="337">
        <f>G129+Sheet1!D123</f>
        <v>55.679839999999999</v>
      </c>
      <c r="P129" s="338">
        <f>H129+Sheet1!E123</f>
        <v>51.122500000000002</v>
      </c>
      <c r="Q129" s="325">
        <v>46.494630000000001</v>
      </c>
      <c r="R129" s="329">
        <v>41.377049999999997</v>
      </c>
      <c r="S129" s="4">
        <v>47.289270000000002</v>
      </c>
      <c r="T129" s="5">
        <v>41.136189999999999</v>
      </c>
      <c r="U129" s="2">
        <v>48.789270000000002</v>
      </c>
      <c r="V129" s="3">
        <v>45.136189999999999</v>
      </c>
      <c r="W129" s="4">
        <v>50.457039999999999</v>
      </c>
      <c r="X129" s="5">
        <v>38.82687</v>
      </c>
      <c r="Y129" s="2">
        <v>50.289270000000002</v>
      </c>
      <c r="Z129" s="3">
        <v>46.886189999999999</v>
      </c>
      <c r="AA129" s="327">
        <v>50.053229999999999</v>
      </c>
      <c r="AB129" s="328">
        <v>46.526829999999997</v>
      </c>
      <c r="AC129" s="2">
        <v>49.289270000000002</v>
      </c>
      <c r="AD129" s="73">
        <v>43.136189999999999</v>
      </c>
      <c r="AE129" s="337">
        <f>I129+Sheet1!B123</f>
        <v>60.158740000000002</v>
      </c>
      <c r="AF129" s="341">
        <f>J129+Sheet1!C123</f>
        <v>49.21168999999999</v>
      </c>
      <c r="AG129" s="330">
        <v>4.223892733277788</v>
      </c>
      <c r="AH129" s="331">
        <v>5.1379154231018349</v>
      </c>
      <c r="AI129" s="330">
        <v>4.6255087636550209</v>
      </c>
      <c r="AJ129" s="331">
        <v>4.4870204773180449</v>
      </c>
      <c r="AK129" s="339">
        <v>4.4720204088625577</v>
      </c>
      <c r="AL129" s="340">
        <v>4.6061210208546122</v>
      </c>
      <c r="AM129" s="339">
        <v>4.182919089497136</v>
      </c>
      <c r="AN129" s="331">
        <v>4.445473991416951</v>
      </c>
      <c r="AO129" s="332">
        <v>4.362381019614765</v>
      </c>
      <c r="AP129" s="333">
        <v>4.6670552495561139</v>
      </c>
      <c r="AQ129" s="332">
        <v>3.115986442581975</v>
      </c>
      <c r="AR129" s="340">
        <v>4.7565217072349633</v>
      </c>
      <c r="AS129" s="339">
        <v>4.5637208273537686</v>
      </c>
      <c r="AT129" s="340">
        <v>4.8065219354199202</v>
      </c>
      <c r="AU129" s="339">
        <v>4.5862209300370003</v>
      </c>
      <c r="AV129" s="340">
        <v>4.5635208264410299</v>
      </c>
      <c r="AW129" s="339">
        <v>4.927922489452996</v>
      </c>
      <c r="AX129" s="340">
        <v>4.5635208264410299</v>
      </c>
      <c r="AY129" s="339">
        <v>4.4970205229550357</v>
      </c>
      <c r="AZ129" s="340">
        <v>4.3774199771366185</v>
      </c>
      <c r="BA129" s="332">
        <v>3.8084278742668585</v>
      </c>
      <c r="BB129" s="333">
        <v>5.484136138944276</v>
      </c>
      <c r="BC129" s="15"/>
      <c r="BD129" s="151"/>
      <c r="BE129" s="151"/>
      <c r="BF129" s="151"/>
      <c r="BG129" s="151"/>
      <c r="BH129" s="151"/>
      <c r="BI129" s="151"/>
      <c r="BJ129" s="266">
        <f t="shared" si="161"/>
        <v>4.4433846301603461</v>
      </c>
      <c r="BK129" s="266">
        <f t="shared" si="162"/>
        <v>4.7530443821080537</v>
      </c>
      <c r="BL129" s="266">
        <f t="shared" si="163"/>
        <v>4.6117941094359072</v>
      </c>
      <c r="BM129" s="266">
        <f t="shared" si="164"/>
        <v>4.9331899127209553</v>
      </c>
      <c r="BN129" s="266">
        <f t="shared" si="165"/>
        <v>4.685353258606316</v>
      </c>
      <c r="BO129" s="266"/>
      <c r="BP129" s="266">
        <f t="shared" si="166"/>
        <v>4.5533165247065241</v>
      </c>
      <c r="BQ129" s="292">
        <f t="shared" si="167"/>
        <v>4.4433846301603461</v>
      </c>
      <c r="BR129" s="292">
        <f t="shared" si="168"/>
        <v>4.5912201075634815</v>
      </c>
      <c r="BS129" s="292">
        <f t="shared" si="169"/>
        <v>4.5381081008441226</v>
      </c>
      <c r="BT129" s="292">
        <f t="shared" si="170"/>
        <v>4.2228533669548689</v>
      </c>
      <c r="BU129" s="292">
        <f t="shared" si="171"/>
        <v>4.4834047284232543</v>
      </c>
      <c r="BV129" s="292">
        <f t="shared" si="172"/>
        <v>4.532320477318045</v>
      </c>
      <c r="BW129" s="169"/>
      <c r="BX129" s="148">
        <f>[3]!mGetRate(BX$1,$B129,EOMONTH($B129,0)+1,"FLAT",E129,F129)</f>
        <v>64.311654946236558</v>
      </c>
      <c r="BY129" s="165">
        <f>[3]!mGetRate(BY$1,$B129,EOMONTH($B129,0)+1,"FLAT",G129,H129)</f>
        <v>55.670690107526887</v>
      </c>
      <c r="BZ129" s="165">
        <f>[3]!mGetRate(BZ$1,$B129,EOMONTH($B129,0)+1,"FLAT",I129,J129)</f>
        <v>52.044343763440857</v>
      </c>
      <c r="CA129" s="165">
        <f>IF(ValuationDate&gt;$D129,"",[3]!mGetRate(CA$1,$B129,EOMONTH($B129,0)+1,"FLAT",M129,N129))</f>
        <v>66.395562365591402</v>
      </c>
      <c r="CB129" s="165">
        <f>[3]!mGetRate(CB$1,$B129,EOMONTH($B129,0)+1,"FLAT",Q129,R129)</f>
        <v>44.238492580645165</v>
      </c>
      <c r="CC129" s="165">
        <f>IF(ValuationDate&gt;$D129,"",[3]!mGetRate(CC$1,$B129,EOMONTH($B129,0)+1,"FLAT",K129,L129))</f>
        <v>65.032115913978501</v>
      </c>
      <c r="CD129" s="165">
        <f>[3]!mGetRate(CD$1,$B129,EOMONTH($B129,0)+1,"FLAT",AE129,AF129)</f>
        <v>55.332621182795691</v>
      </c>
      <c r="CE129" s="165">
        <f>[3]!mGetRate(CE$1,$B129,EOMONTH($B129,0)+1,"FLAT",AA129,AB129)</f>
        <v>48.498580537634403</v>
      </c>
      <c r="CF129" s="165">
        <f>[3]!mGetRate(CF$1,$B129,EOMONTH($B129,0)+1,"FLAT",O129,P129)</f>
        <v>53.670690107526887</v>
      </c>
      <c r="CG129" s="200"/>
      <c r="CH129" s="295"/>
      <c r="CI129" s="295"/>
      <c r="CJ129" s="295"/>
      <c r="CK129" s="295"/>
      <c r="CL129" s="295"/>
      <c r="CM129" s="295"/>
      <c r="CN129" s="177"/>
      <c r="CO129" s="171">
        <f t="shared" si="174"/>
        <v>2029</v>
      </c>
      <c r="CP129" s="173">
        <f t="shared" si="173"/>
        <v>47119</v>
      </c>
      <c r="CQ129" s="272">
        <f t="shared" si="157"/>
        <v>4.7575944931424976</v>
      </c>
      <c r="CR129" s="272">
        <f t="shared" si="158"/>
        <v>4.2228533669548689</v>
      </c>
      <c r="CS129" s="272">
        <f t="shared" si="177"/>
        <v>4.5482470038148204</v>
      </c>
      <c r="CT129" s="272">
        <f t="shared" si="177"/>
        <v>4.4934250421041639</v>
      </c>
      <c r="CU129" s="272">
        <f t="shared" si="177"/>
        <v>4.5482470038148204</v>
      </c>
      <c r="CV129" s="272">
        <f t="shared" si="159"/>
        <v>4.3118857798164001</v>
      </c>
      <c r="CW129" s="272">
        <f t="shared" si="160"/>
        <v>4.5247506200462482</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69.358379999999997</v>
      </c>
      <c r="F130" s="329">
        <v>57.873710000000003</v>
      </c>
      <c r="G130" s="327">
        <v>52.37885</v>
      </c>
      <c r="H130" s="328">
        <v>49.814360000000001</v>
      </c>
      <c r="I130" s="325">
        <v>57.928100000000001</v>
      </c>
      <c r="J130" s="329">
        <v>45.642940000000003</v>
      </c>
      <c r="K130" s="327">
        <v>64.37482</v>
      </c>
      <c r="L130" s="328">
        <v>60.66375</v>
      </c>
      <c r="M130" s="325">
        <v>62.477359999999997</v>
      </c>
      <c r="N130" s="329">
        <v>60.656959999999998</v>
      </c>
      <c r="O130" s="337">
        <f>G130+Sheet1!D124</f>
        <v>50.87885</v>
      </c>
      <c r="P130" s="338">
        <f>H130+Sheet1!E124</f>
        <v>47.314360000000001</v>
      </c>
      <c r="Q130" s="325">
        <v>41.450020000000002</v>
      </c>
      <c r="R130" s="329">
        <v>37.450800000000001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44.1006</v>
      </c>
      <c r="AB130" s="328">
        <v>42.753039999999999</v>
      </c>
      <c r="AC130" s="2">
        <v>44.334789999999998</v>
      </c>
      <c r="AD130" s="73">
        <v>39.853290000000001</v>
      </c>
      <c r="AE130" s="337">
        <f>I130+Sheet1!B124</f>
        <v>61.244399999999999</v>
      </c>
      <c r="AF130" s="341">
        <f>J130+Sheet1!C124</f>
        <v>51.359740000000002</v>
      </c>
      <c r="AG130" s="330">
        <v>4.237741561911486</v>
      </c>
      <c r="AH130" s="331">
        <v>4.4731716486843469</v>
      </c>
      <c r="AI130" s="330">
        <v>4.071555618307114</v>
      </c>
      <c r="AJ130" s="331">
        <v>4.1546485901093</v>
      </c>
      <c r="AK130" s="339">
        <v>4.139648414676854</v>
      </c>
      <c r="AL130" s="340">
        <v>4.2729499736865231</v>
      </c>
      <c r="AM130" s="339">
        <v>3.8513450428652449</v>
      </c>
      <c r="AN130" s="331">
        <v>4.1131021042082079</v>
      </c>
      <c r="AO130" s="332">
        <v>4.002311475138626</v>
      </c>
      <c r="AP130" s="333">
        <v>4.237741561911486</v>
      </c>
      <c r="AQ130" s="332">
        <v>3.1298352712156725</v>
      </c>
      <c r="AR130" s="340">
        <v>4.4224517221632329</v>
      </c>
      <c r="AS130" s="339">
        <v>4.2305494777974761</v>
      </c>
      <c r="AT130" s="340">
        <v>4.4724523069380524</v>
      </c>
      <c r="AU130" s="339">
        <v>4.2529497397765956</v>
      </c>
      <c r="AV130" s="340">
        <v>4.2305494777974761</v>
      </c>
      <c r="AW130" s="339">
        <v>4.4845524484535577</v>
      </c>
      <c r="AX130" s="340">
        <v>4.2303494754583761</v>
      </c>
      <c r="AY130" s="339">
        <v>4.1646487070642628</v>
      </c>
      <c r="AZ130" s="340">
        <v>4.017346984317645</v>
      </c>
      <c r="BA130" s="332">
        <v>3.6560907592961844</v>
      </c>
      <c r="BB130" s="333">
        <v>5.234857223537718</v>
      </c>
      <c r="BC130" s="15"/>
      <c r="BD130" s="151"/>
      <c r="BE130" s="151"/>
      <c r="BF130" s="151"/>
      <c r="BG130" s="151"/>
      <c r="BH130" s="151"/>
      <c r="BI130" s="151"/>
      <c r="BJ130" s="266">
        <f t="shared" si="161"/>
        <v>4.0774231051312384</v>
      </c>
      <c r="BK130" s="266">
        <f t="shared" si="162"/>
        <v>4.3167056407271938</v>
      </c>
      <c r="BL130" s="266">
        <f t="shared" si="163"/>
        <v>4.2319627055535785</v>
      </c>
      <c r="BM130" s="266">
        <f t="shared" si="164"/>
        <v>4.4803140080920247</v>
      </c>
      <c r="BN130" s="266">
        <f t="shared" si="165"/>
        <v>4.2766013648760079</v>
      </c>
      <c r="BO130" s="266"/>
      <c r="BP130" s="266">
        <f t="shared" si="166"/>
        <v>4.2163278932467811</v>
      </c>
      <c r="BQ130" s="292">
        <f t="shared" si="167"/>
        <v>4.0774231051312384</v>
      </c>
      <c r="BR130" s="292">
        <f t="shared" si="168"/>
        <v>4.2487811731662131</v>
      </c>
      <c r="BS130" s="292">
        <f t="shared" si="169"/>
        <v>4.2011193609214788</v>
      </c>
      <c r="BT130" s="292">
        <f t="shared" si="170"/>
        <v>3.8900479402441484</v>
      </c>
      <c r="BU130" s="292">
        <f t="shared" si="171"/>
        <v>4.1503575643742323</v>
      </c>
      <c r="BV130" s="292">
        <f t="shared" si="172"/>
        <v>4.1999485901093001</v>
      </c>
      <c r="BW130" s="169"/>
      <c r="BX130" s="148">
        <f>[3]!mGetRate(BX$1,$B130,EOMONTH($B130,0)+1,"FLAT",E130,F130)</f>
        <v>64.436378571428577</v>
      </c>
      <c r="BY130" s="165">
        <f>[3]!mGetRate(BY$1,$B130,EOMONTH($B130,0)+1,"FLAT",G130,H130)</f>
        <v>51.279782857142855</v>
      </c>
      <c r="BZ130" s="165">
        <f>[3]!mGetRate(BZ$1,$B130,EOMONTH($B130,0)+1,"FLAT",I130,J130)</f>
        <v>52.663031428571429</v>
      </c>
      <c r="CA130" s="165">
        <f>IF(ValuationDate&gt;$D130,"",[3]!mGetRate(CA$1,$B130,EOMONTH($B130,0)+1,"FLAT",M130,N130))</f>
        <v>61.697188571428569</v>
      </c>
      <c r="CB130" s="165">
        <f>[3]!mGetRate(CB$1,$B130,EOMONTH($B130,0)+1,"FLAT",Q130,R130)</f>
        <v>39.736068571428575</v>
      </c>
      <c r="CC130" s="165">
        <f>IF(ValuationDate&gt;$D130,"",[3]!mGetRate(CC$1,$B130,EOMONTH($B130,0)+1,"FLAT",K130,L130))</f>
        <v>62.78436142857143</v>
      </c>
      <c r="CD130" s="165">
        <f>[3]!mGetRate(CD$1,$B130,EOMONTH($B130,0)+1,"FLAT",AE130,AF130)</f>
        <v>57.008117142857145</v>
      </c>
      <c r="CE130" s="165">
        <f>[3]!mGetRate(CE$1,$B130,EOMONTH($B130,0)+1,"FLAT",AA130,AB130)</f>
        <v>43.52307428571428</v>
      </c>
      <c r="CF130" s="165">
        <f>[3]!mGetRate(CF$1,$B130,EOMONTH($B130,0)+1,"FLAT",O130,P130)</f>
        <v>49.351211428571432</v>
      </c>
      <c r="CG130" s="200"/>
      <c r="CH130" s="295"/>
      <c r="CI130" s="295"/>
      <c r="CJ130" s="295"/>
      <c r="CK130" s="295"/>
      <c r="CL130" s="295"/>
      <c r="CM130" s="295"/>
      <c r="CN130" s="177"/>
      <c r="CO130" s="171">
        <f t="shared" si="174"/>
        <v>2029</v>
      </c>
      <c r="CP130" s="173">
        <f t="shared" si="173"/>
        <v>47150</v>
      </c>
      <c r="CQ130" s="272">
        <f t="shared" si="157"/>
        <v>4.1901939550415994</v>
      </c>
      <c r="CR130" s="272">
        <f t="shared" si="158"/>
        <v>3.8900479402441484</v>
      </c>
      <c r="CS130" s="272">
        <f t="shared" si="177"/>
        <v>4.2112582638921765</v>
      </c>
      <c r="CT130" s="272">
        <f t="shared" si="177"/>
        <v>4.160377878055141</v>
      </c>
      <c r="CU130" s="272">
        <f t="shared" si="177"/>
        <v>4.2112582638921765</v>
      </c>
      <c r="CV130" s="272">
        <f t="shared" si="159"/>
        <v>3.9730470303969554</v>
      </c>
      <c r="CW130" s="272">
        <f t="shared" si="160"/>
        <v>4.1909098333761552</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51.011589999999998</v>
      </c>
      <c r="F131" s="329">
        <v>45.246810000000004</v>
      </c>
      <c r="G131" s="327">
        <v>43.809339999999999</v>
      </c>
      <c r="H131" s="328">
        <v>47.467610000000001</v>
      </c>
      <c r="I131" s="325">
        <v>39.904859999999999</v>
      </c>
      <c r="J131" s="329">
        <v>33.65634</v>
      </c>
      <c r="K131" s="327">
        <v>49.585850000000001</v>
      </c>
      <c r="L131" s="328">
        <v>52.519979999999997</v>
      </c>
      <c r="M131" s="325">
        <v>44.535789999999999</v>
      </c>
      <c r="N131" s="329">
        <v>52.249980000000001</v>
      </c>
      <c r="O131" s="337">
        <f>G131+Sheet1!D125</f>
        <v>42.309339999999999</v>
      </c>
      <c r="P131" s="338">
        <f>H131+Sheet1!E125</f>
        <v>45.967610000000001</v>
      </c>
      <c r="Q131" s="325">
        <v>30.997160000000001</v>
      </c>
      <c r="R131" s="329">
        <v>34.430929999999996</v>
      </c>
      <c r="S131" s="4">
        <v>31.978899999999999</v>
      </c>
      <c r="T131" s="5">
        <v>34.972729999999999</v>
      </c>
      <c r="U131" s="2">
        <v>33.228900000000003</v>
      </c>
      <c r="V131" s="3">
        <v>37.472729999999999</v>
      </c>
      <c r="W131" s="4">
        <v>33.099820000000001</v>
      </c>
      <c r="X131" s="5">
        <v>30.51361</v>
      </c>
      <c r="Y131" s="2">
        <v>33.478900000000003</v>
      </c>
      <c r="Z131" s="3">
        <v>39.722729999999999</v>
      </c>
      <c r="AA131" s="327">
        <v>35.409869999999998</v>
      </c>
      <c r="AB131" s="328">
        <v>39.921259999999997</v>
      </c>
      <c r="AC131" s="2">
        <v>33.728900000000003</v>
      </c>
      <c r="AD131" s="73">
        <v>36.972729999999999</v>
      </c>
      <c r="AE131" s="337">
        <f>I131+Sheet1!B125</f>
        <v>44.029209999999999</v>
      </c>
      <c r="AF131" s="341">
        <f>J131+Sheet1!C125</f>
        <v>40.15549</v>
      </c>
      <c r="AG131" s="330">
        <v>4.1407997614756029</v>
      </c>
      <c r="AH131" s="331">
        <v>4.126950932841905</v>
      </c>
      <c r="AI131" s="330">
        <v>3.8499743601679515</v>
      </c>
      <c r="AJ131" s="331">
        <v>3.8776720174353465</v>
      </c>
      <c r="AK131" s="339">
        <v>3.8626721256795298</v>
      </c>
      <c r="AL131" s="340">
        <v>3.9896712092121107</v>
      </c>
      <c r="AM131" s="339">
        <v>3.6378737478990244</v>
      </c>
      <c r="AN131" s="331">
        <v>3.9469161606038354</v>
      </c>
      <c r="AO131" s="332">
        <v>3.8084278742668585</v>
      </c>
      <c r="AP131" s="333">
        <v>3.91921850333644</v>
      </c>
      <c r="AQ131" s="332">
        <v>3.0051958135123935</v>
      </c>
      <c r="AR131" s="340">
        <v>4.1322701801707407</v>
      </c>
      <c r="AS131" s="339">
        <v>3.9477715115741967</v>
      </c>
      <c r="AT131" s="340">
        <v>4.1822698193567964</v>
      </c>
      <c r="AU131" s="339">
        <v>3.9666713751865252</v>
      </c>
      <c r="AV131" s="340">
        <v>3.9495714985848944</v>
      </c>
      <c r="AW131" s="339">
        <v>4.1343701650165556</v>
      </c>
      <c r="AX131" s="340">
        <v>3.947571513017452</v>
      </c>
      <c r="AY131" s="339">
        <v>3.8876719452725577</v>
      </c>
      <c r="AZ131" s="340">
        <v>3.82337240927929</v>
      </c>
      <c r="BA131" s="332">
        <v>3.476055987058114</v>
      </c>
      <c r="BB131" s="333">
        <v>5.0686712799333469</v>
      </c>
      <c r="BC131" s="15"/>
      <c r="BD131" s="151"/>
      <c r="BE131" s="151"/>
      <c r="BF131" s="151"/>
      <c r="BG131" s="151"/>
      <c r="BH131" s="151"/>
      <c r="BI131" s="151"/>
      <c r="BJ131" s="266">
        <f t="shared" si="161"/>
        <v>3.8803668993463343</v>
      </c>
      <c r="BK131" s="266">
        <f t="shared" si="162"/>
        <v>3.9929704455091368</v>
      </c>
      <c r="BL131" s="266">
        <f t="shared" si="163"/>
        <v>4.0274381034630942</v>
      </c>
      <c r="BM131" s="266">
        <f t="shared" si="164"/>
        <v>4.1443093046576571</v>
      </c>
      <c r="BN131" s="266">
        <f t="shared" si="165"/>
        <v>4.0112711882440557</v>
      </c>
      <c r="BO131" s="266"/>
      <c r="BP131" s="266">
        <f t="shared" si="166"/>
        <v>3.9355040336969953</v>
      </c>
      <c r="BQ131" s="292">
        <f t="shared" si="167"/>
        <v>3.8803668993463343</v>
      </c>
      <c r="BR131" s="292">
        <f t="shared" si="168"/>
        <v>4.0775617059675779</v>
      </c>
      <c r="BS131" s="292">
        <f t="shared" si="169"/>
        <v>3.9202957889886747</v>
      </c>
      <c r="BT131" s="292">
        <f t="shared" si="170"/>
        <v>3.6757838682114063</v>
      </c>
      <c r="BU131" s="292">
        <f t="shared" si="171"/>
        <v>3.8728186345814852</v>
      </c>
      <c r="BV131" s="292">
        <f t="shared" si="172"/>
        <v>3.9229720174353466</v>
      </c>
      <c r="BW131" s="169"/>
      <c r="BX131" s="148">
        <f>[3]!mGetRate(BX$1,$B131,EOMONTH($B131,0)+1,"FLAT",E131,F131)</f>
        <v>48.59860671601615</v>
      </c>
      <c r="BY131" s="165">
        <f>[3]!mGetRate(BY$1,$B131,EOMONTH($B131,0)+1,"FLAT",G131,H131)</f>
        <v>45.340594333781965</v>
      </c>
      <c r="BZ131" s="165">
        <f>[3]!mGetRate(BZ$1,$B131,EOMONTH($B131,0)+1,"FLAT",I131,J131)</f>
        <v>37.289396043068642</v>
      </c>
      <c r="CA131" s="165">
        <f>IF(ValuationDate&gt;$D131,"",[3]!mGetRate(CA$1,$B131,EOMONTH($B131,0)+1,"FLAT",M131,N131))</f>
        <v>47.764744360699865</v>
      </c>
      <c r="CB131" s="165">
        <f>[3]!mGetRate(CB$1,$B131,EOMONTH($B131,0)+1,"FLAT",Q131,R131)</f>
        <v>32.434444616419917</v>
      </c>
      <c r="CC131" s="165">
        <f>IF(ValuationDate&gt;$D131,"",[3]!mGetRate(CC$1,$B131,EOMONTH($B131,0)+1,"FLAT",K131,L131))</f>
        <v>50.813998627187075</v>
      </c>
      <c r="CD131" s="165">
        <f>[3]!mGetRate(CD$1,$B131,EOMONTH($B131,0)+1,"FLAT",AE131,AF131)</f>
        <v>42.407774037685058</v>
      </c>
      <c r="CE131" s="165">
        <f>[3]!mGetRate(CE$1,$B131,EOMONTH($B131,0)+1,"FLAT",AA131,AB131)</f>
        <v>37.298217631224766</v>
      </c>
      <c r="CF131" s="165">
        <f>[3]!mGetRate(CF$1,$B131,EOMONTH($B131,0)+1,"FLAT",O131,P131)</f>
        <v>43.840594333781965</v>
      </c>
      <c r="CG131" s="200"/>
      <c r="CH131" s="295"/>
      <c r="CI131" s="295"/>
      <c r="CJ131" s="295"/>
      <c r="CK131" s="295"/>
      <c r="CL131" s="295"/>
      <c r="CM131" s="295"/>
      <c r="CN131" s="177"/>
      <c r="CO131" s="171">
        <f t="shared" si="174"/>
        <v>2029</v>
      </c>
      <c r="CP131" s="173">
        <f t="shared" si="173"/>
        <v>47178</v>
      </c>
      <c r="CQ131" s="272">
        <f t="shared" si="157"/>
        <v>3.9632337398012409</v>
      </c>
      <c r="CR131" s="272">
        <f t="shared" si="158"/>
        <v>3.6757838682114063</v>
      </c>
      <c r="CS131" s="272">
        <f t="shared" si="177"/>
        <v>3.9304346919593733</v>
      </c>
      <c r="CT131" s="272">
        <f t="shared" si="177"/>
        <v>3.8828389482623953</v>
      </c>
      <c r="CU131" s="272">
        <f t="shared" si="177"/>
        <v>3.9304346919593733</v>
      </c>
      <c r="CV131" s="272">
        <f t="shared" si="159"/>
        <v>3.7548986338078647</v>
      </c>
      <c r="CW131" s="272">
        <f t="shared" si="160"/>
        <v>3.9127091778177445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32.097050000000003</v>
      </c>
      <c r="F132" s="329">
        <v>36.369300000000003</v>
      </c>
      <c r="G132" s="327">
        <v>31.352869999999999</v>
      </c>
      <c r="H132" s="328">
        <v>38.957859999999997</v>
      </c>
      <c r="I132" s="325">
        <v>23.988409999999998</v>
      </c>
      <c r="J132" s="329">
        <v>26.083079999999999</v>
      </c>
      <c r="K132" s="327">
        <v>24.555769999999999</v>
      </c>
      <c r="L132" s="328">
        <v>33.27778</v>
      </c>
      <c r="M132" s="325">
        <v>25.275130000000001</v>
      </c>
      <c r="N132" s="329">
        <v>34.564019999999999</v>
      </c>
      <c r="O132" s="337">
        <f>G132+Sheet1!D126</f>
        <v>29.352869999999999</v>
      </c>
      <c r="P132" s="338">
        <f>H132+Sheet1!E126</f>
        <v>37.957859999999997</v>
      </c>
      <c r="Q132" s="325">
        <v>27.176950000000001</v>
      </c>
      <c r="R132" s="329">
        <v>28.57348</v>
      </c>
      <c r="S132" s="4">
        <v>22.760290000000001</v>
      </c>
      <c r="T132" s="5">
        <v>29.92136</v>
      </c>
      <c r="U132" s="2">
        <v>24.510290000000001</v>
      </c>
      <c r="V132" s="3">
        <v>31.67136</v>
      </c>
      <c r="W132" s="4">
        <v>20.179200000000002</v>
      </c>
      <c r="X132" s="5">
        <v>22.735959999999999</v>
      </c>
      <c r="Y132" s="2">
        <v>25.760290000000001</v>
      </c>
      <c r="Z132" s="3">
        <v>31.92136</v>
      </c>
      <c r="AA132" s="327">
        <v>30.0547</v>
      </c>
      <c r="AB132" s="328">
        <v>34.191020000000002</v>
      </c>
      <c r="AC132" s="2">
        <v>25.260290000000001</v>
      </c>
      <c r="AD132" s="73">
        <v>32.42136</v>
      </c>
      <c r="AE132" s="337">
        <f>I132+Sheet1!B126</f>
        <v>25.225010000000001</v>
      </c>
      <c r="AF132" s="341">
        <f>J132+Sheet1!C126</f>
        <v>29.79308</v>
      </c>
      <c r="AG132" s="330">
        <v>3.8915208460690445</v>
      </c>
      <c r="AH132" s="331">
        <v>3.780730216999463</v>
      </c>
      <c r="AI132" s="330">
        <v>3.545300130226603</v>
      </c>
      <c r="AJ132" s="331">
        <v>3.5591489588603005</v>
      </c>
      <c r="AK132" s="339">
        <v>3.5441487525208029</v>
      </c>
      <c r="AL132" s="340">
        <v>3.6638503991099909</v>
      </c>
      <c r="AM132" s="339">
        <v>3.5008481568874545</v>
      </c>
      <c r="AN132" s="331">
        <v>3.614544273395091</v>
      </c>
      <c r="AO132" s="332">
        <v>3.3929630152559289</v>
      </c>
      <c r="AP132" s="333">
        <v>3.545300130226603</v>
      </c>
      <c r="AQ132" s="332">
        <v>2.9913469848786964</v>
      </c>
      <c r="AR132" s="340">
        <v>3.7982522479118859</v>
      </c>
      <c r="AS132" s="339">
        <v>3.6224498296129788</v>
      </c>
      <c r="AT132" s="340">
        <v>3.8482529357102098</v>
      </c>
      <c r="AU132" s="339">
        <v>3.6373500345768792</v>
      </c>
      <c r="AV132" s="340">
        <v>3.626349883261248</v>
      </c>
      <c r="AW132" s="339">
        <v>3.7013509149587343</v>
      </c>
      <c r="AX132" s="340">
        <v>3.6222498268617853</v>
      </c>
      <c r="AY132" s="339">
        <v>3.5691490964199657</v>
      </c>
      <c r="AZ132" s="340">
        <v>3.4080468803337651</v>
      </c>
      <c r="BA132" s="332">
        <v>3.1298352712156725</v>
      </c>
      <c r="BB132" s="333">
        <v>4.736299392724602</v>
      </c>
      <c r="BC132" s="15"/>
      <c r="BD132" s="151"/>
      <c r="BE132" s="151"/>
      <c r="BF132" s="151"/>
      <c r="BG132" s="151"/>
      <c r="BH132" s="151"/>
      <c r="BI132" s="151"/>
      <c r="BJ132" s="266">
        <f t="shared" si="161"/>
        <v>3.4581036012358255</v>
      </c>
      <c r="BK132" s="266">
        <f t="shared" si="162"/>
        <v>3.6129334772096788</v>
      </c>
      <c r="BL132" s="266">
        <f t="shared" si="163"/>
        <v>3.5891710989834844</v>
      </c>
      <c r="BM132" s="266">
        <f t="shared" si="164"/>
        <v>3.749869000626008</v>
      </c>
      <c r="BN132" s="266">
        <f t="shared" si="165"/>
        <v>3.6025192945137494</v>
      </c>
      <c r="BO132" s="266"/>
      <c r="BP132" s="266">
        <f t="shared" si="166"/>
        <v>3.6125565952147425</v>
      </c>
      <c r="BQ132" s="292">
        <f t="shared" si="167"/>
        <v>3.4581036012358255</v>
      </c>
      <c r="BR132" s="292">
        <f t="shared" si="168"/>
        <v>3.7351227715703073</v>
      </c>
      <c r="BS132" s="292">
        <f t="shared" si="169"/>
        <v>3.5973480315530799</v>
      </c>
      <c r="BT132" s="292">
        <f t="shared" si="170"/>
        <v>3.5382493996662197</v>
      </c>
      <c r="BU132" s="292">
        <f t="shared" si="171"/>
        <v>3.5536482232062983</v>
      </c>
      <c r="BV132" s="292">
        <f t="shared" si="172"/>
        <v>3.6044489588603006</v>
      </c>
      <c r="BW132" s="169"/>
      <c r="BX132" s="148">
        <f>[3]!mGetRate(BX$1,$B132,EOMONTH($B132,0)+1,"FLAT",E132,F132)</f>
        <v>33.995827777777784</v>
      </c>
      <c r="BY132" s="165">
        <f>[3]!mGetRate(BY$1,$B132,EOMONTH($B132,0)+1,"FLAT",G132,H132)</f>
        <v>34.732865555555556</v>
      </c>
      <c r="BZ132" s="165">
        <f>[3]!mGetRate(BZ$1,$B132,EOMONTH($B132,0)+1,"FLAT",I132,J132)</f>
        <v>24.91937444444444</v>
      </c>
      <c r="CA132" s="165">
        <f>IF(ValuationDate&gt;$D132,"",[3]!mGetRate(CA$1,$B132,EOMONTH($B132,0)+1,"FLAT",M132,N132))</f>
        <v>29.403525555555557</v>
      </c>
      <c r="CB132" s="165">
        <f>[3]!mGetRate(CB$1,$B132,EOMONTH($B132,0)+1,"FLAT",Q132,R132)</f>
        <v>27.797630000000002</v>
      </c>
      <c r="CC132" s="165">
        <f>IF(ValuationDate&gt;$D132,"",[3]!mGetRate(CC$1,$B132,EOMONTH($B132,0)+1,"FLAT",K132,L132))</f>
        <v>28.432218888888894</v>
      </c>
      <c r="CD132" s="165">
        <f>[3]!mGetRate(CD$1,$B132,EOMONTH($B132,0)+1,"FLAT",AE132,AF132)</f>
        <v>27.255263333333332</v>
      </c>
      <c r="CE132" s="165">
        <f>[3]!mGetRate(CE$1,$B132,EOMONTH($B132,0)+1,"FLAT",AA132,AB132)</f>
        <v>31.893064444444445</v>
      </c>
      <c r="CF132" s="165">
        <f>[3]!mGetRate(CF$1,$B132,EOMONTH($B132,0)+1,"FLAT",O132,P132)</f>
        <v>33.177309999999999</v>
      </c>
      <c r="CG132" s="200"/>
      <c r="CH132" s="295"/>
      <c r="CI132" s="295"/>
      <c r="CJ132" s="295"/>
      <c r="CK132" s="295"/>
      <c r="CL132" s="295"/>
      <c r="CM132" s="295"/>
      <c r="CN132" s="177"/>
      <c r="CO132" s="171">
        <f t="shared" si="174"/>
        <v>2029</v>
      </c>
      <c r="CP132" s="173">
        <f t="shared" si="173"/>
        <v>47209</v>
      </c>
      <c r="CQ132" s="272">
        <f t="shared" si="157"/>
        <v>3.6511634438457472</v>
      </c>
      <c r="CR132" s="272">
        <f t="shared" si="158"/>
        <v>3.5382493996662197</v>
      </c>
      <c r="CS132" s="272">
        <f t="shared" si="177"/>
        <v>3.607486934523779</v>
      </c>
      <c r="CT132" s="272">
        <f t="shared" si="177"/>
        <v>3.5636685368872079</v>
      </c>
      <c r="CU132" s="272">
        <f t="shared" si="177"/>
        <v>3.607486934523779</v>
      </c>
      <c r="CV132" s="272">
        <f t="shared" si="159"/>
        <v>3.614870847048167</v>
      </c>
      <c r="CW132" s="272">
        <f t="shared" si="160"/>
        <v>3.5927784239255729</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23.5946</v>
      </c>
      <c r="F133" s="329">
        <v>23.565639999999998</v>
      </c>
      <c r="G133" s="327">
        <v>26.733509999999999</v>
      </c>
      <c r="H133" s="328">
        <v>36.266289999999998</v>
      </c>
      <c r="I133" s="325">
        <v>14.60211</v>
      </c>
      <c r="J133" s="329">
        <v>12.80484</v>
      </c>
      <c r="K133" s="327">
        <v>19.47</v>
      </c>
      <c r="L133" s="328">
        <v>29.000509999999998</v>
      </c>
      <c r="M133" s="325">
        <v>20.263559999999998</v>
      </c>
      <c r="N133" s="329">
        <v>30.21321</v>
      </c>
      <c r="O133" s="337">
        <f>G133+Sheet1!D127</f>
        <v>24.733509999999999</v>
      </c>
      <c r="P133" s="338">
        <f>H133+Sheet1!E127</f>
        <v>34.766289999999998</v>
      </c>
      <c r="Q133" s="325">
        <v>29.363520000000001</v>
      </c>
      <c r="R133" s="329">
        <v>31.978529999999999</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29.512499999999999</v>
      </c>
      <c r="AB133" s="328">
        <v>35.835819999999998</v>
      </c>
      <c r="AC133" s="2">
        <v>20.772880000000001</v>
      </c>
      <c r="AD133" s="73">
        <v>31.268139999999999</v>
      </c>
      <c r="AE133" s="337">
        <f>I133+Sheet1!B127</f>
        <v>18.798960000000001</v>
      </c>
      <c r="AF133" s="341">
        <f>J133+Sheet1!C127</f>
        <v>19.38494</v>
      </c>
      <c r="AG133" s="330">
        <v>3.91921850333644</v>
      </c>
      <c r="AH133" s="331">
        <v>3.794579045633161</v>
      </c>
      <c r="AI133" s="330">
        <v>3.5591489588603005</v>
      </c>
      <c r="AJ133" s="331">
        <v>3.5868466161276955</v>
      </c>
      <c r="AK133" s="339">
        <v>3.5718464211790182</v>
      </c>
      <c r="AL133" s="340">
        <v>3.6910479703711729</v>
      </c>
      <c r="AM133" s="339">
        <v>3.3993441792692303</v>
      </c>
      <c r="AN133" s="331">
        <v>3.628393102028789</v>
      </c>
      <c r="AO133" s="332">
        <v>3.379114186622231</v>
      </c>
      <c r="AP133" s="333">
        <v>3.254474728918952</v>
      </c>
      <c r="AQ133" s="332">
        <v>3.046742299413487</v>
      </c>
      <c r="AR133" s="340">
        <v>3.8249497106130317</v>
      </c>
      <c r="AS133" s="339">
        <v>3.6497474336124824</v>
      </c>
      <c r="AT133" s="340">
        <v>3.8749503604419555</v>
      </c>
      <c r="AU133" s="339">
        <v>3.6650476324601322</v>
      </c>
      <c r="AV133" s="340">
        <v>3.6537474855987964</v>
      </c>
      <c r="AW133" s="339">
        <v>3.4066442741442531</v>
      </c>
      <c r="AX133" s="340">
        <v>3.6495474310131661</v>
      </c>
      <c r="AY133" s="339">
        <v>3.5968467460934805</v>
      </c>
      <c r="AZ133" s="340">
        <v>3.3941441116870217</v>
      </c>
      <c r="BA133" s="332">
        <v>3.157532928483068</v>
      </c>
      <c r="BB133" s="333">
        <v>4.7639970499919979</v>
      </c>
      <c r="BC133" s="15"/>
      <c r="BD133" s="151"/>
      <c r="BE133" s="151"/>
      <c r="BF133" s="151"/>
      <c r="BG133" s="151"/>
      <c r="BH133" s="151"/>
      <c r="BI133" s="151"/>
      <c r="BJ133" s="266">
        <f t="shared" si="161"/>
        <v>3.4440281579654752</v>
      </c>
      <c r="BK133" s="266">
        <f t="shared" si="162"/>
        <v>3.3173491685323224</v>
      </c>
      <c r="BL133" s="266">
        <f t="shared" si="163"/>
        <v>3.5745621988341636</v>
      </c>
      <c r="BM133" s="266">
        <f t="shared" si="164"/>
        <v>3.4430820974902807</v>
      </c>
      <c r="BN133" s="266">
        <f t="shared" si="165"/>
        <v>3.4447554057055605</v>
      </c>
      <c r="BO133" s="266"/>
      <c r="BP133" s="266">
        <f t="shared" si="166"/>
        <v>3.6406389811697206</v>
      </c>
      <c r="BQ133" s="292">
        <f t="shared" si="167"/>
        <v>3.4440281579654752</v>
      </c>
      <c r="BR133" s="292">
        <f t="shared" si="168"/>
        <v>3.7493910605035272</v>
      </c>
      <c r="BS133" s="292">
        <f t="shared" si="169"/>
        <v>3.6254304290571007</v>
      </c>
      <c r="BT133" s="292">
        <f t="shared" si="170"/>
        <v>3.4363684625807789</v>
      </c>
      <c r="BU133" s="292">
        <f t="shared" si="171"/>
        <v>3.5814021560248199</v>
      </c>
      <c r="BV133" s="292">
        <f t="shared" si="172"/>
        <v>3.6321466161276956</v>
      </c>
      <c r="BW133" s="169"/>
      <c r="BX133" s="148">
        <f>[3]!mGetRate(BX$1,$B133,EOMONTH($B133,0)+1,"FLAT",E133,F133)</f>
        <v>23.581832688172042</v>
      </c>
      <c r="BY133" s="165">
        <f>[3]!mGetRate(BY$1,$B133,EOMONTH($B133,0)+1,"FLAT",G133,H133)</f>
        <v>30.936133440860214</v>
      </c>
      <c r="BZ133" s="165">
        <f>[3]!mGetRate(BZ$1,$B133,EOMONTH($B133,0)+1,"FLAT",I133,J133)</f>
        <v>13.809765161290324</v>
      </c>
      <c r="CA133" s="165">
        <f>IF(ValuationDate&gt;$D133,"",[3]!mGetRate(CA$1,$B133,EOMONTH($B133,0)+1,"FLAT",M133,N133))</f>
        <v>24.649964838709675</v>
      </c>
      <c r="CB133" s="165">
        <f>[3]!mGetRate(CB$1,$B133,EOMONTH($B133,0)+1,"FLAT",Q133,R133)</f>
        <v>30.516373870967744</v>
      </c>
      <c r="CC133" s="165">
        <f>IF(ValuationDate&gt;$D133,"",[3]!mGetRate(CC$1,$B133,EOMONTH($B133,0)+1,"FLAT",K133,L133))</f>
        <v>23.67162268817204</v>
      </c>
      <c r="CD133" s="165">
        <f>[3]!mGetRate(CD$1,$B133,EOMONTH($B133,0)+1,"FLAT",AE133,AF133)</f>
        <v>19.057295268817207</v>
      </c>
      <c r="CE133" s="165">
        <f>[3]!mGetRate(CE$1,$B133,EOMONTH($B133,0)+1,"FLAT",AA133,AB133)</f>
        <v>32.300200215053763</v>
      </c>
      <c r="CF133" s="165">
        <f>[3]!mGetRate(CF$1,$B133,EOMONTH($B133,0)+1,"FLAT",O133,P133)</f>
        <v>29.156563548387094</v>
      </c>
      <c r="CG133" s="200"/>
      <c r="CH133" s="295"/>
      <c r="CI133" s="295"/>
      <c r="CJ133" s="295"/>
      <c r="CK133" s="295"/>
      <c r="CL133" s="295"/>
      <c r="CM133" s="295"/>
      <c r="CN133" s="177"/>
      <c r="CO133" s="171">
        <f t="shared" si="174"/>
        <v>2029</v>
      </c>
      <c r="CP133" s="173">
        <f t="shared" si="173"/>
        <v>47239</v>
      </c>
      <c r="CQ133" s="272">
        <f t="shared" si="157"/>
        <v>3.6653484572982693</v>
      </c>
      <c r="CR133" s="272">
        <f t="shared" si="158"/>
        <v>3.4363684625807789</v>
      </c>
      <c r="CS133" s="272">
        <f t="shared" si="177"/>
        <v>3.6355693320277993</v>
      </c>
      <c r="CT133" s="272">
        <f t="shared" si="177"/>
        <v>3.5914224697057295</v>
      </c>
      <c r="CU133" s="272">
        <f t="shared" si="177"/>
        <v>3.6355693320277993</v>
      </c>
      <c r="CV133" s="272">
        <f t="shared" si="159"/>
        <v>3.5111429431708125</v>
      </c>
      <c r="CW133" s="272">
        <f t="shared" si="160"/>
        <v>3.6205984894814138</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36.029989999999998</v>
      </c>
      <c r="F134" s="329">
        <v>32.808639999999997</v>
      </c>
      <c r="G134" s="327">
        <v>41.331569999999999</v>
      </c>
      <c r="H134" s="328">
        <v>46.585630000000002</v>
      </c>
      <c r="I134" s="325">
        <v>26.079730000000001</v>
      </c>
      <c r="J134" s="329">
        <v>21.638010000000001</v>
      </c>
      <c r="K134" s="327">
        <v>33.366430000000001</v>
      </c>
      <c r="L134" s="328">
        <v>41.2104</v>
      </c>
      <c r="M134" s="325">
        <v>34.34695</v>
      </c>
      <c r="N134" s="329">
        <v>42.56194</v>
      </c>
      <c r="O134" s="337">
        <f>G134+Sheet1!D128</f>
        <v>40.331569999999999</v>
      </c>
      <c r="P134" s="338">
        <f>H134+Sheet1!E128</f>
        <v>44.085630000000002</v>
      </c>
      <c r="Q134" s="325">
        <v>46.236420000000003</v>
      </c>
      <c r="R134" s="329">
        <v>39.531309999999998</v>
      </c>
      <c r="S134" s="4">
        <v>36.34919</v>
      </c>
      <c r="T134" s="5">
        <v>40.655589999999997</v>
      </c>
      <c r="U134" s="2">
        <v>37.34919</v>
      </c>
      <c r="V134" s="3">
        <v>37.655589999999997</v>
      </c>
      <c r="W134" s="4">
        <v>22.507650000000002</v>
      </c>
      <c r="X134" s="5">
        <v>19.189979999999998</v>
      </c>
      <c r="Y134" s="2">
        <v>39.34919</v>
      </c>
      <c r="Z134" s="3">
        <v>39.655589999999997</v>
      </c>
      <c r="AA134" s="327">
        <v>46.478200000000001</v>
      </c>
      <c r="AB134" s="328">
        <v>42.242010000000001</v>
      </c>
      <c r="AC134" s="2">
        <v>35.84919</v>
      </c>
      <c r="AD134" s="73">
        <v>37.155589999999997</v>
      </c>
      <c r="AE134" s="337">
        <f>I134+Sheet1!B128</f>
        <v>31.218430000000001</v>
      </c>
      <c r="AF134" s="341">
        <f>J134+Sheet1!C128</f>
        <v>29.306160000000002</v>
      </c>
      <c r="AG134" s="330">
        <v>3.9607649892375325</v>
      </c>
      <c r="AH134" s="331">
        <v>3.905369674702742</v>
      </c>
      <c r="AI134" s="330">
        <v>3.614544273395091</v>
      </c>
      <c r="AJ134" s="331">
        <v>3.6422419306624865</v>
      </c>
      <c r="AK134" s="339">
        <v>3.6272417579756664</v>
      </c>
      <c r="AL134" s="340">
        <v>3.7470431371677386</v>
      </c>
      <c r="AM134" s="339">
        <v>3.5197405203867862</v>
      </c>
      <c r="AN134" s="331">
        <v>3.6422419306624865</v>
      </c>
      <c r="AO134" s="332">
        <v>3.379114186622231</v>
      </c>
      <c r="AP134" s="333">
        <v>3.379114186622231</v>
      </c>
      <c r="AQ134" s="332">
        <v>3.171381757116766</v>
      </c>
      <c r="AR134" s="340">
        <v>3.8815446855928948</v>
      </c>
      <c r="AS134" s="339">
        <v>3.705642660552114</v>
      </c>
      <c r="AT134" s="340">
        <v>3.9315452612156294</v>
      </c>
      <c r="AU134" s="339">
        <v>3.7212428401464073</v>
      </c>
      <c r="AV134" s="340">
        <v>3.709442704299442</v>
      </c>
      <c r="AW134" s="339">
        <v>3.5341406861661344</v>
      </c>
      <c r="AX134" s="340">
        <v>3.7054426582496229</v>
      </c>
      <c r="AY134" s="339">
        <v>3.6522420457870339</v>
      </c>
      <c r="AZ134" s="340">
        <v>3.3941390744224771</v>
      </c>
      <c r="BA134" s="332">
        <v>3.2267770716515565</v>
      </c>
      <c r="BB134" s="333">
        <v>4.7639970499919979</v>
      </c>
      <c r="BC134" s="15"/>
      <c r="BD134" s="151"/>
      <c r="BE134" s="151"/>
      <c r="BF134" s="151"/>
      <c r="BG134" s="151"/>
      <c r="BH134" s="151"/>
      <c r="BI134" s="151"/>
      <c r="BJ134" s="266">
        <f t="shared" si="161"/>
        <v>3.4440281579654752</v>
      </c>
      <c r="BK134" s="266">
        <f t="shared" si="162"/>
        <v>3.4440281579654752</v>
      </c>
      <c r="BL134" s="266">
        <f t="shared" si="163"/>
        <v>3.5745621988341636</v>
      </c>
      <c r="BM134" s="266">
        <f t="shared" si="164"/>
        <v>3.5745621988341636</v>
      </c>
      <c r="BN134" s="266">
        <f t="shared" si="165"/>
        <v>3.5092951783998196</v>
      </c>
      <c r="BO134" s="266"/>
      <c r="BP134" s="266">
        <f t="shared" si="166"/>
        <v>3.6968037530796782</v>
      </c>
      <c r="BQ134" s="292">
        <f t="shared" si="167"/>
        <v>3.4440281579654752</v>
      </c>
      <c r="BR134" s="292">
        <f t="shared" si="168"/>
        <v>3.7636593494367467</v>
      </c>
      <c r="BS134" s="292">
        <f t="shared" si="169"/>
        <v>3.6815952235381388</v>
      </c>
      <c r="BT134" s="292">
        <f t="shared" si="170"/>
        <v>3.5572119245074636</v>
      </c>
      <c r="BU134" s="292">
        <f t="shared" si="171"/>
        <v>3.6369100211410248</v>
      </c>
      <c r="BV134" s="292">
        <f t="shared" si="172"/>
        <v>3.6875419306624866</v>
      </c>
      <c r="BW134" s="169"/>
      <c r="BX134" s="148">
        <f>[3]!mGetRate(BX$1,$B134,EOMONTH($B134,0)+1,"FLAT",E134,F134)</f>
        <v>34.669864444444443</v>
      </c>
      <c r="BY134" s="165">
        <f>[3]!mGetRate(BY$1,$B134,EOMONTH($B134,0)+1,"FLAT",G134,H134)</f>
        <v>43.549950888888887</v>
      </c>
      <c r="BZ134" s="165">
        <f>[3]!mGetRate(BZ$1,$B134,EOMONTH($B134,0)+1,"FLAT",I134,J134)</f>
        <v>24.204337111111116</v>
      </c>
      <c r="CA134" s="165">
        <f>IF(ValuationDate&gt;$D134,"",[3]!mGetRate(CA$1,$B134,EOMONTH($B134,0)+1,"FLAT",M134,N134))</f>
        <v>37.815501333333337</v>
      </c>
      <c r="CB134" s="165">
        <f>[3]!mGetRate(CB$1,$B134,EOMONTH($B134,0)+1,"FLAT",Q134,R134)</f>
        <v>43.405373555555556</v>
      </c>
      <c r="CC134" s="165">
        <f>IF(ValuationDate&gt;$D134,"",[3]!mGetRate(CC$1,$B134,EOMONTH($B134,0)+1,"FLAT",K134,L134))</f>
        <v>36.678328444444439</v>
      </c>
      <c r="CD134" s="165">
        <f>[3]!mGetRate(CD$1,$B134,EOMONTH($B134,0)+1,"FLAT",AE134,AF134)</f>
        <v>30.411027111111114</v>
      </c>
      <c r="CE134" s="165">
        <f>[3]!mGetRate(CE$1,$B134,EOMONTH($B134,0)+1,"FLAT",AA134,AB134)</f>
        <v>44.689586444444444</v>
      </c>
      <c r="CF134" s="165">
        <f>[3]!mGetRate(CF$1,$B134,EOMONTH($B134,0)+1,"FLAT",O134,P134)</f>
        <v>41.916617555555554</v>
      </c>
      <c r="CG134" s="200"/>
      <c r="CH134" s="295"/>
      <c r="CI134" s="295"/>
      <c r="CJ134" s="295"/>
      <c r="CK134" s="295"/>
      <c r="CL134" s="295"/>
      <c r="CM134" s="295"/>
      <c r="CN134" s="177"/>
      <c r="CO134" s="171">
        <f t="shared" si="174"/>
        <v>2029</v>
      </c>
      <c r="CP134" s="173">
        <f t="shared" si="173"/>
        <v>47270</v>
      </c>
      <c r="CQ134" s="272">
        <f t="shared" si="157"/>
        <v>3.722088511108359</v>
      </c>
      <c r="CR134" s="272">
        <f t="shared" si="158"/>
        <v>3.5572119245074636</v>
      </c>
      <c r="CS134" s="272">
        <f t="shared" si="177"/>
        <v>3.6917341265088379</v>
      </c>
      <c r="CT134" s="272">
        <f t="shared" si="177"/>
        <v>3.6469303348219348</v>
      </c>
      <c r="CU134" s="272">
        <f t="shared" si="177"/>
        <v>3.6917341265088379</v>
      </c>
      <c r="CV134" s="272">
        <f t="shared" si="159"/>
        <v>3.634177137412919</v>
      </c>
      <c r="CW134" s="272">
        <f t="shared" si="160"/>
        <v>3.6762386205930961</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130.934</v>
      </c>
      <c r="F135" s="329">
        <v>45.372509999999998</v>
      </c>
      <c r="G135" s="327">
        <v>148.2585</v>
      </c>
      <c r="H135" s="328">
        <v>59.209299999999999</v>
      </c>
      <c r="I135" s="325">
        <v>118.3746</v>
      </c>
      <c r="J135" s="329">
        <v>33.900010000000002</v>
      </c>
      <c r="K135" s="327">
        <v>133.14429999999999</v>
      </c>
      <c r="L135" s="328">
        <v>52.023330000000001</v>
      </c>
      <c r="M135" s="325">
        <v>143.12540000000001</v>
      </c>
      <c r="N135" s="329">
        <v>53.363700000000001</v>
      </c>
      <c r="O135" s="337">
        <f>G135+Sheet1!D129</f>
        <v>152.7585</v>
      </c>
      <c r="P135" s="338">
        <f>H135+Sheet1!E129</f>
        <v>60.209299999999999</v>
      </c>
      <c r="Q135" s="325">
        <v>151.37209999999999</v>
      </c>
      <c r="R135" s="329">
        <v>51.674100000000003</v>
      </c>
      <c r="S135" s="4">
        <v>151.8553</v>
      </c>
      <c r="T135" s="5">
        <v>55.943040000000003</v>
      </c>
      <c r="U135" s="2">
        <v>154.3553</v>
      </c>
      <c r="V135" s="3">
        <v>55.943040000000003</v>
      </c>
      <c r="W135" s="4">
        <v>120.43559999999999</v>
      </c>
      <c r="X135" s="5">
        <v>31.962869999999999</v>
      </c>
      <c r="Y135" s="2">
        <v>152.8553</v>
      </c>
      <c r="Z135" s="3">
        <v>55.943040000000003</v>
      </c>
      <c r="AA135" s="327">
        <v>152.11519999999999</v>
      </c>
      <c r="AB135" s="328">
        <v>53.70534</v>
      </c>
      <c r="AC135" s="2">
        <v>150.8553</v>
      </c>
      <c r="AD135" s="73">
        <v>54.443040000000003</v>
      </c>
      <c r="AE135" s="337">
        <f>I135+Sheet1!B129</f>
        <v>122.39349999999999</v>
      </c>
      <c r="AF135" s="341">
        <f>J135+Sheet1!C129</f>
        <v>41.399860000000004</v>
      </c>
      <c r="AG135" s="330">
        <v>4.0992532755745099</v>
      </c>
      <c r="AH135" s="331">
        <v>4.210043904644091</v>
      </c>
      <c r="AI135" s="330">
        <v>3.8499743601679515</v>
      </c>
      <c r="AJ135" s="331">
        <v>3.905369674702742</v>
      </c>
      <c r="AK135" s="339">
        <v>3.8903697911772284</v>
      </c>
      <c r="AL135" s="340">
        <v>4.0134688353099426</v>
      </c>
      <c r="AM135" s="339">
        <v>3.7028712471083072</v>
      </c>
      <c r="AN135" s="331">
        <v>3.753032559732068</v>
      </c>
      <c r="AO135" s="332">
        <v>3.5176024729592075</v>
      </c>
      <c r="AP135" s="333">
        <v>3.406811843889626</v>
      </c>
      <c r="AQ135" s="332">
        <v>3.1990794143841614</v>
      </c>
      <c r="AR135" s="340">
        <v>4.1517677614151793</v>
      </c>
      <c r="AS135" s="339">
        <v>3.9718691583325194</v>
      </c>
      <c r="AT135" s="340">
        <v>4.2017673731668923</v>
      </c>
      <c r="AU135" s="339">
        <v>3.9890690247751084</v>
      </c>
      <c r="AV135" s="340">
        <v>3.9746691365906153</v>
      </c>
      <c r="AW135" s="339">
        <v>3.5799722014225983</v>
      </c>
      <c r="AX135" s="340">
        <v>3.9716691598855114</v>
      </c>
      <c r="AY135" s="339">
        <v>3.9153695970530844</v>
      </c>
      <c r="AZ135" s="340">
        <v>3.532572569481975</v>
      </c>
      <c r="BA135" s="332">
        <v>3.2960212148200445</v>
      </c>
      <c r="BB135" s="333">
        <v>4.888636507695276</v>
      </c>
      <c r="BC135" s="15"/>
      <c r="BD135" s="151"/>
      <c r="BE135" s="151"/>
      <c r="BF135" s="151"/>
      <c r="BG135" s="151"/>
      <c r="BH135" s="151"/>
      <c r="BI135" s="151"/>
      <c r="BJ135" s="266">
        <f t="shared" si="161"/>
        <v>3.5847825906689779</v>
      </c>
      <c r="BK135" s="266">
        <f t="shared" si="162"/>
        <v>3.4721790445061753</v>
      </c>
      <c r="BL135" s="266">
        <f t="shared" si="163"/>
        <v>3.7206512003273668</v>
      </c>
      <c r="BM135" s="266">
        <f t="shared" si="164"/>
        <v>3.6037799991328039</v>
      </c>
      <c r="BN135" s="266">
        <f t="shared" si="165"/>
        <v>3.5953482086588311</v>
      </c>
      <c r="BO135" s="266"/>
      <c r="BP135" s="266">
        <f t="shared" si="166"/>
        <v>3.9635864196519743</v>
      </c>
      <c r="BQ135" s="292">
        <f t="shared" si="167"/>
        <v>3.5847825906689779</v>
      </c>
      <c r="BR135" s="292">
        <f t="shared" si="168"/>
        <v>3.8778056609025033</v>
      </c>
      <c r="BS135" s="292">
        <f t="shared" si="169"/>
        <v>3.9483781832882778</v>
      </c>
      <c r="BT135" s="292">
        <f t="shared" si="170"/>
        <v>3.7410227512880727</v>
      </c>
      <c r="BU135" s="292">
        <f t="shared" si="171"/>
        <v>3.90057256423307</v>
      </c>
      <c r="BV135" s="292">
        <f t="shared" si="172"/>
        <v>3.9506696747027421</v>
      </c>
      <c r="BW135" s="169"/>
      <c r="BX135" s="148">
        <f>[3]!mGetRate(BX$1,$B135,EOMONTH($B135,0)+1,"FLAT",E135,F135)</f>
        <v>91.373311075268816</v>
      </c>
      <c r="BY135" s="165">
        <f>[3]!mGetRate(BY$1,$B135,EOMONTH($B135,0)+1,"FLAT",G135,H135)</f>
        <v>107.08521397849461</v>
      </c>
      <c r="BZ135" s="165">
        <f>[3]!mGetRate(BZ$1,$B135,EOMONTH($B135,0)+1,"FLAT",I135,J135)</f>
        <v>79.316456236559148</v>
      </c>
      <c r="CA135" s="165">
        <f>IF(ValuationDate&gt;$D135,"",[3]!mGetRate(CA$1,$B135,EOMONTH($B135,0)+1,"FLAT",M135,N135))</f>
        <v>101.62267849462367</v>
      </c>
      <c r="CB135" s="165">
        <f>[3]!mGetRate(CB$1,$B135,EOMONTH($B135,0)+1,"FLAT",Q135,R135)</f>
        <v>105.27517526881719</v>
      </c>
      <c r="CC135" s="165">
        <f>IF(ValuationDate&gt;$D135,"",[3]!mGetRate(CC$1,$B135,EOMONTH($B135,0)+1,"FLAT",K135,L135))</f>
        <v>95.636754731182805</v>
      </c>
      <c r="CD135" s="165">
        <f>[3]!mGetRate(CD$1,$B135,EOMONTH($B135,0)+1,"FLAT",AE135,AF135)</f>
        <v>84.944827741935484</v>
      </c>
      <c r="CE135" s="165">
        <f>[3]!mGetRate(CE$1,$B135,EOMONTH($B135,0)+1,"FLAT",AA135,AB135)</f>
        <v>106.61386688172043</v>
      </c>
      <c r="CF135" s="165">
        <f>[3]!mGetRate(CF$1,$B135,EOMONTH($B135,0)+1,"FLAT",O135,P135)</f>
        <v>109.96693440860214</v>
      </c>
      <c r="CG135" s="200"/>
      <c r="CH135" s="295"/>
      <c r="CI135" s="295"/>
      <c r="CJ135" s="295"/>
      <c r="CK135" s="295"/>
      <c r="CL135" s="295"/>
      <c r="CM135" s="295"/>
      <c r="CN135" s="177"/>
      <c r="CO135" s="171">
        <f t="shared" si="174"/>
        <v>2029</v>
      </c>
      <c r="CP135" s="173">
        <f t="shared" si="173"/>
        <v>47300</v>
      </c>
      <c r="CQ135" s="272">
        <f t="shared" si="157"/>
        <v>3.9632337398012409</v>
      </c>
      <c r="CR135" s="272">
        <f t="shared" si="158"/>
        <v>3.7410227512880727</v>
      </c>
      <c r="CS135" s="272">
        <f t="shared" si="177"/>
        <v>3.9585170862589765</v>
      </c>
      <c r="CT135" s="272">
        <f t="shared" si="177"/>
        <v>3.91059287791398</v>
      </c>
      <c r="CU135" s="272">
        <f t="shared" si="177"/>
        <v>3.9585170862589765</v>
      </c>
      <c r="CV135" s="272">
        <f t="shared" si="159"/>
        <v>3.8213202116459972</v>
      </c>
      <c r="CW135" s="272">
        <f t="shared" si="160"/>
        <v>3.9405292433735859</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212.8415</v>
      </c>
      <c r="F136" s="329">
        <v>61.467739999999999</v>
      </c>
      <c r="G136" s="327">
        <v>214.0421</v>
      </c>
      <c r="H136" s="328">
        <v>71.45187</v>
      </c>
      <c r="I136" s="325">
        <v>197.7552</v>
      </c>
      <c r="J136" s="329">
        <v>49.419849999999997</v>
      </c>
      <c r="K136" s="327">
        <v>206.36070000000001</v>
      </c>
      <c r="L136" s="328">
        <v>64.793180000000007</v>
      </c>
      <c r="M136" s="325">
        <v>215.18180000000001</v>
      </c>
      <c r="N136" s="329">
        <v>67.74194</v>
      </c>
      <c r="O136" s="337">
        <f>G136+Sheet1!D130</f>
        <v>218.0421</v>
      </c>
      <c r="P136" s="338">
        <f>H136+Sheet1!E130</f>
        <v>71.95187</v>
      </c>
      <c r="Q136" s="325">
        <v>208.8604</v>
      </c>
      <c r="R136" s="329">
        <v>62.22448</v>
      </c>
      <c r="S136" s="4">
        <v>217.0299</v>
      </c>
      <c r="T136" s="5">
        <v>66.788550000000001</v>
      </c>
      <c r="U136" s="2">
        <v>219.0299</v>
      </c>
      <c r="V136" s="3">
        <v>67.288550000000001</v>
      </c>
      <c r="W136" s="4">
        <v>199.4443</v>
      </c>
      <c r="X136" s="5">
        <v>47.770580000000002</v>
      </c>
      <c r="Y136" s="2">
        <v>217.0299</v>
      </c>
      <c r="Z136" s="3">
        <v>67.788550000000001</v>
      </c>
      <c r="AA136" s="327">
        <v>209.6909</v>
      </c>
      <c r="AB136" s="328">
        <v>63.731050000000003</v>
      </c>
      <c r="AC136" s="2">
        <v>216.0299</v>
      </c>
      <c r="AD136" s="73">
        <v>66.288550000000001</v>
      </c>
      <c r="AE136" s="337">
        <f>I136+Sheet1!B130</f>
        <v>200.62414999999999</v>
      </c>
      <c r="AF136" s="341">
        <f>J136+Sheet1!C130</f>
        <v>56.043199999999992</v>
      </c>
      <c r="AG136" s="330">
        <v>4.1823462473766959</v>
      </c>
      <c r="AH136" s="331">
        <v>4.39007867688216</v>
      </c>
      <c r="AI136" s="330">
        <v>4.002311475138626</v>
      </c>
      <c r="AJ136" s="331">
        <v>4.002311475138626</v>
      </c>
      <c r="AK136" s="339">
        <v>3.9873114321315852</v>
      </c>
      <c r="AL136" s="340">
        <v>4.1107117859361741</v>
      </c>
      <c r="AM136" s="339">
        <v>3.7973108873757351</v>
      </c>
      <c r="AN136" s="331">
        <v>3.836125531534254</v>
      </c>
      <c r="AO136" s="332">
        <v>3.628393102028789</v>
      </c>
      <c r="AP136" s="333">
        <v>3.4345095011570215</v>
      </c>
      <c r="AQ136" s="332">
        <v>3.2267770716515565</v>
      </c>
      <c r="AR136" s="340">
        <v>4.2492121830345173</v>
      </c>
      <c r="AS136" s="339">
        <v>4.0690116663766007</v>
      </c>
      <c r="AT136" s="340">
        <v>4.29921232639132</v>
      </c>
      <c r="AU136" s="339">
        <v>4.0864117162647684</v>
      </c>
      <c r="AV136" s="340">
        <v>4.0718116744045814</v>
      </c>
      <c r="AW136" s="339">
        <v>3.6097103495010119</v>
      </c>
      <c r="AX136" s="340">
        <v>4.0688116658031737</v>
      </c>
      <c r="AY136" s="339">
        <v>4.0123115038099861</v>
      </c>
      <c r="AZ136" s="340">
        <v>3.6434104461234966</v>
      </c>
      <c r="BA136" s="332">
        <v>3.379114186622231</v>
      </c>
      <c r="BB136" s="333">
        <v>4.98557830813116</v>
      </c>
      <c r="BC136" s="15"/>
      <c r="BD136" s="151"/>
      <c r="BE136" s="151"/>
      <c r="BF136" s="151"/>
      <c r="BG136" s="151"/>
      <c r="BH136" s="151"/>
      <c r="BI136" s="151"/>
      <c r="BJ136" s="266">
        <f t="shared" si="161"/>
        <v>3.6973861368317804</v>
      </c>
      <c r="BK136" s="266">
        <f t="shared" si="162"/>
        <v>3.5003299310468763</v>
      </c>
      <c r="BL136" s="266">
        <f t="shared" si="163"/>
        <v>3.8375224015219298</v>
      </c>
      <c r="BM136" s="266">
        <f t="shared" si="164"/>
        <v>3.6329977994314451</v>
      </c>
      <c r="BN136" s="266">
        <f t="shared" si="165"/>
        <v>3.6670590672080081</v>
      </c>
      <c r="BO136" s="266"/>
      <c r="BP136" s="266">
        <f t="shared" si="166"/>
        <v>4.0618747704943994</v>
      </c>
      <c r="BQ136" s="292">
        <f t="shared" si="167"/>
        <v>3.6973861368317804</v>
      </c>
      <c r="BR136" s="292">
        <f t="shared" si="168"/>
        <v>3.9634153945018209</v>
      </c>
      <c r="BS136" s="292">
        <f t="shared" si="169"/>
        <v>4.04666637243393</v>
      </c>
      <c r="BT136" s="292">
        <f t="shared" si="170"/>
        <v>3.8358131159045818</v>
      </c>
      <c r="BU136" s="292">
        <f t="shared" si="171"/>
        <v>3.9977111293435472</v>
      </c>
      <c r="BV136" s="292">
        <f t="shared" si="172"/>
        <v>4.0476114751386261</v>
      </c>
      <c r="BW136" s="169"/>
      <c r="BX136" s="148">
        <f>[3]!mGetRate(BX$1,$B136,EOMONTH($B136,0)+1,"FLAT",E136,F136)</f>
        <v>149.36218129032258</v>
      </c>
      <c r="BY136" s="165">
        <f>[3]!mGetRate(BY$1,$B136,EOMONTH($B136,0)+1,"FLAT",G136,H136)</f>
        <v>154.24619709677421</v>
      </c>
      <c r="BZ136" s="165">
        <f>[3]!mGetRate(BZ$1,$B136,EOMONTH($B136,0)+1,"FLAT",I136,J136)</f>
        <v>135.55005322580647</v>
      </c>
      <c r="CA136" s="165">
        <f>IF(ValuationDate&gt;$D136,"",[3]!mGetRate(CA$1,$B136,EOMONTH($B136,0)+1,"FLAT",M136,N136))</f>
        <v>153.35218129032256</v>
      </c>
      <c r="CB136" s="165">
        <f>[3]!mGetRate(CB$1,$B136,EOMONTH($B136,0)+1,"FLAT",Q136,R136)</f>
        <v>147.36791741935485</v>
      </c>
      <c r="CC136" s="165">
        <f>IF(ValuationDate&gt;$D136,"",[3]!mGetRate(CC$1,$B136,EOMONTH($B136,0)+1,"FLAT",K136,L136))</f>
        <v>146.99367548387099</v>
      </c>
      <c r="CD136" s="165">
        <f>[3]!mGetRate(CD$1,$B136,EOMONTH($B136,0)+1,"FLAT",AE136,AF136)</f>
        <v>139.99342903225804</v>
      </c>
      <c r="CE136" s="165">
        <f>[3]!mGetRate(CE$1,$B136,EOMONTH($B136,0)+1,"FLAT",AA136,AB136)</f>
        <v>148.4819306451613</v>
      </c>
      <c r="CF136" s="165">
        <f>[3]!mGetRate(CF$1,$B136,EOMONTH($B136,0)+1,"FLAT",O136,P136)</f>
        <v>156.77845516129034</v>
      </c>
      <c r="CG136" s="200"/>
      <c r="CH136" s="295"/>
      <c r="CI136" s="295"/>
      <c r="CJ136" s="295"/>
      <c r="CK136" s="295"/>
      <c r="CL136" s="295"/>
      <c r="CM136" s="295"/>
      <c r="CN136" s="177"/>
      <c r="CO136" s="171">
        <f t="shared" si="174"/>
        <v>2029</v>
      </c>
      <c r="CP136" s="173">
        <f t="shared" si="173"/>
        <v>47331</v>
      </c>
      <c r="CQ136" s="272">
        <f t="shared" si="157"/>
        <v>4.119268887778988</v>
      </c>
      <c r="CR136" s="272">
        <f t="shared" si="158"/>
        <v>3.8358131159045818</v>
      </c>
      <c r="CS136" s="272">
        <f t="shared" si="177"/>
        <v>4.0568052754046287</v>
      </c>
      <c r="CT136" s="272">
        <f t="shared" si="177"/>
        <v>4.0077314430244568</v>
      </c>
      <c r="CU136" s="272">
        <f t="shared" si="177"/>
        <v>4.0568052754046287</v>
      </c>
      <c r="CV136" s="272">
        <f t="shared" si="159"/>
        <v>3.9178290003430907</v>
      </c>
      <c r="CW136" s="272">
        <f t="shared" si="160"/>
        <v>4.0378994728190296</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66.517880000000005</v>
      </c>
      <c r="F137" s="329">
        <v>49.481850000000001</v>
      </c>
      <c r="G137" s="327">
        <v>72.862719999999996</v>
      </c>
      <c r="H137" s="328">
        <v>56.444279999999999</v>
      </c>
      <c r="I137" s="325">
        <v>53.723230000000001</v>
      </c>
      <c r="J137" s="329">
        <v>37.249389999999998</v>
      </c>
      <c r="K137" s="327">
        <v>79.513890000000004</v>
      </c>
      <c r="L137" s="328">
        <v>62.459679999999999</v>
      </c>
      <c r="M137" s="325">
        <v>76.286000000000001</v>
      </c>
      <c r="N137" s="329">
        <v>61.326799999999999</v>
      </c>
      <c r="O137" s="337">
        <f>G137+Sheet1!D131</f>
        <v>74.862719999999996</v>
      </c>
      <c r="P137" s="338">
        <f>H137+Sheet1!E131</f>
        <v>54.444279999999999</v>
      </c>
      <c r="Q137" s="325">
        <v>58.673650000000002</v>
      </c>
      <c r="R137" s="329">
        <v>43.45964</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61.522570000000002</v>
      </c>
      <c r="AB137" s="328">
        <v>47.570889999999999</v>
      </c>
      <c r="AC137" s="2">
        <v>66.912620000000004</v>
      </c>
      <c r="AD137" s="73">
        <v>46.155290000000001</v>
      </c>
      <c r="AE137" s="337">
        <f>I137+Sheet1!B131</f>
        <v>57.29768</v>
      </c>
      <c r="AF137" s="341">
        <f>J137+Sheet1!C131</f>
        <v>43.476039999999998</v>
      </c>
      <c r="AG137" s="330">
        <v>4.126950932841905</v>
      </c>
      <c r="AH137" s="331">
        <v>4.39007867688216</v>
      </c>
      <c r="AI137" s="330">
        <v>4.002311475138626</v>
      </c>
      <c r="AJ137" s="331">
        <v>3.988462646504928</v>
      </c>
      <c r="AK137" s="339">
        <v>3.9734627869844132</v>
      </c>
      <c r="AL137" s="340">
        <v>4.0963616359891653</v>
      </c>
      <c r="AM137" s="339">
        <v>3.800964402498491</v>
      </c>
      <c r="AN137" s="331">
        <v>3.988462646504928</v>
      </c>
      <c r="AO137" s="332">
        <v>3.7253349024646725</v>
      </c>
      <c r="AP137" s="333">
        <v>3.337567700721138</v>
      </c>
      <c r="AQ137" s="332">
        <v>3.046742299413487</v>
      </c>
      <c r="AR137" s="340">
        <v>4.2343603435779027</v>
      </c>
      <c r="AS137" s="339">
        <v>4.0547620255856041</v>
      </c>
      <c r="AT137" s="340">
        <v>4.284359875312953</v>
      </c>
      <c r="AU137" s="339">
        <v>4.0718618654389909</v>
      </c>
      <c r="AV137" s="340">
        <v>4.0576619984262363</v>
      </c>
      <c r="AW137" s="339">
        <v>3.5125671034507229</v>
      </c>
      <c r="AX137" s="340">
        <v>4.0545620274586636</v>
      </c>
      <c r="AY137" s="339">
        <v>3.9984625528519375</v>
      </c>
      <c r="AZ137" s="340">
        <v>3.7402649709721403</v>
      </c>
      <c r="BA137" s="332">
        <v>3.406811843889626</v>
      </c>
      <c r="BB137" s="333">
        <v>5.1240665944681369</v>
      </c>
      <c r="BC137" s="15"/>
      <c r="BD137" s="151"/>
      <c r="BE137" s="151"/>
      <c r="BF137" s="151"/>
      <c r="BG137" s="151"/>
      <c r="BH137" s="151"/>
      <c r="BI137" s="151"/>
      <c r="BJ137" s="266">
        <f t="shared" si="161"/>
        <v>3.7959142397242327</v>
      </c>
      <c r="BK137" s="266">
        <f t="shared" si="162"/>
        <v>3.401801828154424</v>
      </c>
      <c r="BL137" s="266">
        <f t="shared" si="163"/>
        <v>3.9397847025671724</v>
      </c>
      <c r="BM137" s="266">
        <f t="shared" si="164"/>
        <v>3.5307354983862025</v>
      </c>
      <c r="BN137" s="266">
        <f t="shared" si="165"/>
        <v>3.6670590672080081</v>
      </c>
      <c r="BO137" s="266"/>
      <c r="BP137" s="266">
        <f t="shared" si="166"/>
        <v>4.0478335775169096</v>
      </c>
      <c r="BQ137" s="292">
        <f t="shared" si="167"/>
        <v>3.7959142397242327</v>
      </c>
      <c r="BR137" s="292">
        <f t="shared" si="168"/>
        <v>4.1203665727672361</v>
      </c>
      <c r="BS137" s="292">
        <f t="shared" si="169"/>
        <v>4.0326253654916489</v>
      </c>
      <c r="BT137" s="292">
        <f t="shared" si="170"/>
        <v>3.8394801992356626</v>
      </c>
      <c r="BU137" s="292">
        <f t="shared" si="171"/>
        <v>3.9838343525005202</v>
      </c>
      <c r="BV137" s="292">
        <f t="shared" si="172"/>
        <v>4.0337626465049281</v>
      </c>
      <c r="BW137" s="169"/>
      <c r="BX137" s="148">
        <f>[3]!mGetRate(BX$1,$B137,EOMONTH($B137,0)+1,"FLAT",E137,F137)</f>
        <v>58.567732666666672</v>
      </c>
      <c r="BY137" s="165">
        <f>[3]!mGetRate(BY$1,$B137,EOMONTH($B137,0)+1,"FLAT",G137,H137)</f>
        <v>65.200781333333325</v>
      </c>
      <c r="BZ137" s="165">
        <f>[3]!mGetRate(BZ$1,$B137,EOMONTH($B137,0)+1,"FLAT",I137,J137)</f>
        <v>46.035437999999999</v>
      </c>
      <c r="CA137" s="165">
        <f>IF(ValuationDate&gt;$D137,"",[3]!mGetRate(CA$1,$B137,EOMONTH($B137,0)+1,"FLAT",M137,N137))</f>
        <v>69.305039999999991</v>
      </c>
      <c r="CB137" s="165">
        <f>[3]!mGetRate(CB$1,$B137,EOMONTH($B137,0)+1,"FLAT",Q137,R137)</f>
        <v>51.573778666666669</v>
      </c>
      <c r="CC137" s="165">
        <f>IF(ValuationDate&gt;$D137,"",[3]!mGetRate(CC$1,$B137,EOMONTH($B137,0)+1,"FLAT",K137,L137))</f>
        <v>71.55525866666666</v>
      </c>
      <c r="CD137" s="165">
        <f>[3]!mGetRate(CD$1,$B137,EOMONTH($B137,0)+1,"FLAT",AE137,AF137)</f>
        <v>50.847581333333338</v>
      </c>
      <c r="CE137" s="165">
        <f>[3]!mGetRate(CE$1,$B137,EOMONTH($B137,0)+1,"FLAT",AA137,AB137)</f>
        <v>55.011786000000001</v>
      </c>
      <c r="CF137" s="165">
        <f>[3]!mGetRate(CF$1,$B137,EOMONTH($B137,0)+1,"FLAT",O137,P137)</f>
        <v>65.334114666666665</v>
      </c>
      <c r="CG137" s="200"/>
      <c r="CH137" s="295"/>
      <c r="CI137" s="295"/>
      <c r="CJ137" s="295"/>
      <c r="CK137" s="295"/>
      <c r="CL137" s="295"/>
      <c r="CM137" s="295"/>
      <c r="CN137" s="177"/>
      <c r="CO137" s="171">
        <f t="shared" si="174"/>
        <v>2029</v>
      </c>
      <c r="CP137" s="173">
        <f t="shared" si="173"/>
        <v>47362</v>
      </c>
      <c r="CQ137" s="272">
        <f t="shared" si="157"/>
        <v>4.119268887778988</v>
      </c>
      <c r="CR137" s="272">
        <f t="shared" si="158"/>
        <v>3.8394801992356626</v>
      </c>
      <c r="CS137" s="272">
        <f t="shared" si="177"/>
        <v>4.0427642684623475</v>
      </c>
      <c r="CT137" s="272">
        <f t="shared" si="177"/>
        <v>3.9938546661814303</v>
      </c>
      <c r="CU137" s="272">
        <f t="shared" si="177"/>
        <v>4.0427642684623475</v>
      </c>
      <c r="CV137" s="272">
        <f t="shared" si="159"/>
        <v>3.9215625630502893</v>
      </c>
      <c r="CW137" s="272">
        <f t="shared" si="160"/>
        <v>4.0239894400411087</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65.153559999999999</v>
      </c>
      <c r="F138" s="329">
        <v>51.66084</v>
      </c>
      <c r="G138" s="327">
        <v>53.150759999999998</v>
      </c>
      <c r="H138" s="328">
        <v>48.994430000000001</v>
      </c>
      <c r="I138" s="325">
        <v>52.517479999999999</v>
      </c>
      <c r="J138" s="329">
        <v>39.452959999999997</v>
      </c>
      <c r="K138" s="327">
        <v>68.254170000000002</v>
      </c>
      <c r="L138" s="328">
        <v>61.398890000000002</v>
      </c>
      <c r="M138" s="325">
        <v>67.608149999999995</v>
      </c>
      <c r="N138" s="329">
        <v>61.10371</v>
      </c>
      <c r="O138" s="337">
        <f>G138+Sheet1!D132</f>
        <v>51.400759999999998</v>
      </c>
      <c r="P138" s="338">
        <f>H138+Sheet1!E132</f>
        <v>46.994430000000001</v>
      </c>
      <c r="Q138" s="325">
        <v>41.722270000000002</v>
      </c>
      <c r="R138" s="329">
        <v>37.750959999999999</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44.366300000000003</v>
      </c>
      <c r="AB138" s="328">
        <v>41.759120000000003</v>
      </c>
      <c r="AC138" s="2">
        <v>46.599119999999999</v>
      </c>
      <c r="AD138" s="73">
        <v>39.207270000000001</v>
      </c>
      <c r="AE138" s="337">
        <f>I138+Sheet1!B132</f>
        <v>57.730379999999997</v>
      </c>
      <c r="AF138" s="341">
        <f>J138+Sheet1!C132</f>
        <v>43.041060000000002</v>
      </c>
      <c r="AG138" s="330">
        <v>4.168497418742998</v>
      </c>
      <c r="AH138" s="331">
        <v>4.237741561911486</v>
      </c>
      <c r="AI138" s="330">
        <v>3.905369674702742</v>
      </c>
      <c r="AJ138" s="331">
        <v>3.9469161606038354</v>
      </c>
      <c r="AK138" s="339">
        <v>3.9319160991862532</v>
      </c>
      <c r="AL138" s="340">
        <v>4.0536165974875749</v>
      </c>
      <c r="AM138" s="339">
        <v>3.8369157102082285</v>
      </c>
      <c r="AN138" s="331">
        <v>3.9746138178712305</v>
      </c>
      <c r="AO138" s="332">
        <v>3.753032559732068</v>
      </c>
      <c r="AP138" s="333">
        <v>3.8776720174353465</v>
      </c>
      <c r="AQ138" s="332">
        <v>3.0190446421460919</v>
      </c>
      <c r="AR138" s="340">
        <v>4.1901171563875783</v>
      </c>
      <c r="AS138" s="339">
        <v>4.0120164271561443</v>
      </c>
      <c r="AT138" s="340">
        <v>4.240117361112854</v>
      </c>
      <c r="AU138" s="339">
        <v>4.0285164947154861</v>
      </c>
      <c r="AV138" s="340">
        <v>4.0153164406680135</v>
      </c>
      <c r="AW138" s="339">
        <v>4.0497165815190028</v>
      </c>
      <c r="AX138" s="340">
        <v>4.0118164263372433</v>
      </c>
      <c r="AY138" s="339">
        <v>3.9569162015488906</v>
      </c>
      <c r="AZ138" s="340">
        <v>3.7680154280967977</v>
      </c>
      <c r="BA138" s="332">
        <v>3.420660672523324</v>
      </c>
      <c r="BB138" s="333">
        <v>5.110217765834439</v>
      </c>
      <c r="BC138" s="15"/>
      <c r="BD138" s="151"/>
      <c r="BE138" s="151"/>
      <c r="BF138" s="151"/>
      <c r="BG138" s="151"/>
      <c r="BH138" s="151"/>
      <c r="BI138" s="151"/>
      <c r="BJ138" s="266">
        <f t="shared" si="161"/>
        <v>3.8240651262649332</v>
      </c>
      <c r="BK138" s="266">
        <f t="shared" si="162"/>
        <v>3.9507441156980856</v>
      </c>
      <c r="BL138" s="266">
        <f t="shared" si="163"/>
        <v>3.9690025028658127</v>
      </c>
      <c r="BM138" s="266">
        <f t="shared" si="164"/>
        <v>4.1004826042096951</v>
      </c>
      <c r="BN138" s="266">
        <f t="shared" si="165"/>
        <v>3.9610735872596319</v>
      </c>
      <c r="BO138" s="266"/>
      <c r="BP138" s="266">
        <f t="shared" si="166"/>
        <v>4.0057099985844422</v>
      </c>
      <c r="BQ138" s="292">
        <f t="shared" si="167"/>
        <v>3.8240651262649332</v>
      </c>
      <c r="BR138" s="292">
        <f t="shared" si="168"/>
        <v>4.106098283834017</v>
      </c>
      <c r="BS138" s="292">
        <f t="shared" si="169"/>
        <v>3.9905015818577039</v>
      </c>
      <c r="BT138" s="292">
        <f t="shared" si="170"/>
        <v>3.8755650207851335</v>
      </c>
      <c r="BU138" s="292">
        <f t="shared" si="171"/>
        <v>3.942203268086482</v>
      </c>
      <c r="BV138" s="292">
        <f t="shared" si="172"/>
        <v>3.9922161606038356</v>
      </c>
      <c r="BW138" s="169"/>
      <c r="BX138" s="148">
        <f>[3]!mGetRate(BX$1,$B138,EOMONTH($B138,0)+1,"FLAT",E138,F138)</f>
        <v>59.495322580645158</v>
      </c>
      <c r="BY138" s="165">
        <f>[3]!mGetRate(BY$1,$B138,EOMONTH($B138,0)+1,"FLAT",G138,H138)</f>
        <v>51.407782903225808</v>
      </c>
      <c r="BZ138" s="165">
        <f>[3]!mGetRate(BZ$1,$B138,EOMONTH($B138,0)+1,"FLAT",I138,J138)</f>
        <v>47.038810322580638</v>
      </c>
      <c r="CA138" s="165">
        <f>IF(ValuationDate&gt;$D138,"",[3]!mGetRate(CA$1,$B138,EOMONTH($B138,0)+1,"FLAT",M138,N138))</f>
        <v>64.880481612903225</v>
      </c>
      <c r="CB138" s="165">
        <f>[3]!mGetRate(CB$1,$B138,EOMONTH($B138,0)+1,"FLAT",Q138,R138)</f>
        <v>40.056881935483872</v>
      </c>
      <c r="CC138" s="165">
        <f>IF(ValuationDate&gt;$D138,"",[3]!mGetRate(CC$1,$B138,EOMONTH($B138,0)+1,"FLAT",K138,L138))</f>
        <v>65.379375161290326</v>
      </c>
      <c r="CD138" s="165">
        <f>[3]!mGetRate(CD$1,$B138,EOMONTH($B138,0)+1,"FLAT",AE138,AF138)</f>
        <v>51.570342580645153</v>
      </c>
      <c r="CE138" s="165">
        <f>[3]!mGetRate(CE$1,$B138,EOMONTH($B138,0)+1,"FLAT",AA138,AB138)</f>
        <v>43.272966451612902</v>
      </c>
      <c r="CF138" s="165">
        <f>[3]!mGetRate(CF$1,$B138,EOMONTH($B138,0)+1,"FLAT",O138,P138)</f>
        <v>49.552944193548385</v>
      </c>
      <c r="CG138" s="200"/>
      <c r="CH138" s="295"/>
      <c r="CI138" s="295"/>
      <c r="CJ138" s="295"/>
      <c r="CK138" s="295"/>
      <c r="CL138" s="295"/>
      <c r="CM138" s="295"/>
      <c r="CN138" s="177"/>
      <c r="CO138" s="171">
        <f t="shared" si="174"/>
        <v>2029</v>
      </c>
      <c r="CP138" s="173">
        <f t="shared" si="173"/>
        <v>47392</v>
      </c>
      <c r="CQ138" s="272">
        <f t="shared" si="157"/>
        <v>4.0199737936113307</v>
      </c>
      <c r="CR138" s="272">
        <f t="shared" si="158"/>
        <v>3.8755650207851335</v>
      </c>
      <c r="CS138" s="272">
        <f t="shared" si="177"/>
        <v>4.000640484828403</v>
      </c>
      <c r="CT138" s="272">
        <f t="shared" si="177"/>
        <v>3.9522235817673916</v>
      </c>
      <c r="CU138" s="272">
        <f t="shared" si="177"/>
        <v>4.000640484828403</v>
      </c>
      <c r="CV138" s="272">
        <f t="shared" si="159"/>
        <v>3.9583015547418947</v>
      </c>
      <c r="CW138" s="272">
        <f t="shared" si="160"/>
        <v>3.9822593417073477</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65.191860000000005</v>
      </c>
      <c r="F139" s="329">
        <v>56.0501</v>
      </c>
      <c r="G139" s="327">
        <v>55.498109999999997</v>
      </c>
      <c r="H139" s="328">
        <v>52.799309999999998</v>
      </c>
      <c r="I139" s="325">
        <v>52.508899999999997</v>
      </c>
      <c r="J139" s="329">
        <v>43.693210000000001</v>
      </c>
      <c r="K139" s="327">
        <v>69.186099999999996</v>
      </c>
      <c r="L139" s="328">
        <v>65.515320000000003</v>
      </c>
      <c r="M139" s="325">
        <v>69.195760000000007</v>
      </c>
      <c r="N139" s="329">
        <v>66.149050000000003</v>
      </c>
      <c r="O139" s="337">
        <f>G139+Sheet1!D133</f>
        <v>53.498109999999997</v>
      </c>
      <c r="P139" s="338">
        <f>H139+Sheet1!E133</f>
        <v>50.799309999999998</v>
      </c>
      <c r="Q139" s="325">
        <v>43.070929999999997</v>
      </c>
      <c r="R139" s="329">
        <v>40.818710000000003</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46.623330000000003</v>
      </c>
      <c r="AB139" s="328">
        <v>45.50385</v>
      </c>
      <c r="AC139" s="2">
        <v>46.799050000000001</v>
      </c>
      <c r="AD139" s="73">
        <v>43.160580000000003</v>
      </c>
      <c r="AE139" s="337">
        <f>I139+Sheet1!B133</f>
        <v>56.250549999999997</v>
      </c>
      <c r="AF139" s="341">
        <f>J139+Sheet1!C133</f>
        <v>46.500159999999994</v>
      </c>
      <c r="AG139" s="330">
        <v>4.320834533713672</v>
      </c>
      <c r="AH139" s="331">
        <v>4.8055435358930909</v>
      </c>
      <c r="AI139" s="330">
        <v>4.39007867688216</v>
      </c>
      <c r="AJ139" s="331">
        <v>4.445473991416951</v>
      </c>
      <c r="AK139" s="339">
        <v>4.4304740791750765</v>
      </c>
      <c r="AL139" s="340">
        <v>4.5590733267954162</v>
      </c>
      <c r="AM139" s="339">
        <v>4.1204758928429976</v>
      </c>
      <c r="AN139" s="331">
        <v>4.57011344912023</v>
      </c>
      <c r="AO139" s="332">
        <v>4.4316251627832539</v>
      </c>
      <c r="AP139" s="333">
        <v>4.39007867688216</v>
      </c>
      <c r="AQ139" s="332">
        <v>3.2821723861863474</v>
      </c>
      <c r="AR139" s="340">
        <v>4.7033724825622514</v>
      </c>
      <c r="AS139" s="339">
        <v>4.516973573103221</v>
      </c>
      <c r="AT139" s="340">
        <v>4.7533721900351678</v>
      </c>
      <c r="AU139" s="339">
        <v>4.5369734560923867</v>
      </c>
      <c r="AV139" s="340">
        <v>4.5183735649124621</v>
      </c>
      <c r="AW139" s="339">
        <v>4.6179729821985118</v>
      </c>
      <c r="AX139" s="340">
        <v>4.516773574273329</v>
      </c>
      <c r="AY139" s="339">
        <v>4.4554739329115343</v>
      </c>
      <c r="AZ139" s="340">
        <v>4.446573984981355</v>
      </c>
      <c r="BA139" s="332">
        <v>4.043857961039719</v>
      </c>
      <c r="BB139" s="333">
        <v>5.7195662257171369</v>
      </c>
      <c r="BC139" s="15"/>
      <c r="BD139" s="151"/>
      <c r="BE139" s="151"/>
      <c r="BF139" s="151"/>
      <c r="BG139" s="151"/>
      <c r="BH139" s="151"/>
      <c r="BI139" s="151"/>
      <c r="BJ139" s="266">
        <f t="shared" si="161"/>
        <v>4.5137618465120983</v>
      </c>
      <c r="BK139" s="266">
        <f t="shared" si="162"/>
        <v>4.4715355167010467</v>
      </c>
      <c r="BL139" s="266">
        <f t="shared" si="163"/>
        <v>4.6848386101825099</v>
      </c>
      <c r="BM139" s="266">
        <f t="shared" si="164"/>
        <v>4.6410119097345479</v>
      </c>
      <c r="BN139" s="266">
        <f t="shared" si="165"/>
        <v>4.5777869707825509</v>
      </c>
      <c r="BO139" s="266"/>
      <c r="BP139" s="266">
        <f t="shared" si="166"/>
        <v>4.5111929457740558</v>
      </c>
      <c r="BQ139" s="292">
        <f t="shared" si="167"/>
        <v>4.5137618465120983</v>
      </c>
      <c r="BR139" s="292">
        <f t="shared" si="168"/>
        <v>4.7196347079624577</v>
      </c>
      <c r="BS139" s="292">
        <f t="shared" si="169"/>
        <v>4.4959846802951198</v>
      </c>
      <c r="BT139" s="292">
        <f t="shared" si="170"/>
        <v>4.1601782724510663</v>
      </c>
      <c r="BU139" s="292">
        <f t="shared" si="171"/>
        <v>4.4417740028473496</v>
      </c>
      <c r="BV139" s="292">
        <f t="shared" si="172"/>
        <v>4.4907739914169511</v>
      </c>
      <c r="BW139" s="169"/>
      <c r="BX139" s="148">
        <f>[3]!mGetRate(BX$1,$B139,EOMONTH($B139,0)+1,"FLAT",E139,F139)</f>
        <v>61.121811511789183</v>
      </c>
      <c r="BY139" s="165">
        <f>[3]!mGetRate(BY$1,$B139,EOMONTH($B139,0)+1,"FLAT",G139,H139)</f>
        <v>54.296563814147021</v>
      </c>
      <c r="BZ139" s="165">
        <f>[3]!mGetRate(BZ$1,$B139,EOMONTH($B139,0)+1,"FLAT",I139,J139)</f>
        <v>48.584022760055475</v>
      </c>
      <c r="CA139" s="165">
        <f>IF(ValuationDate&gt;$D139,"",[3]!mGetRate(CA$1,$B139,EOMONTH($B139,0)+1,"FLAT",M139,N139))</f>
        <v>67.839319070735101</v>
      </c>
      <c r="CB139" s="165">
        <f>[3]!mGetRate(CB$1,$B139,EOMONTH($B139,0)+1,"FLAT",Q139,R139)</f>
        <v>42.068207919556166</v>
      </c>
      <c r="CC139" s="165">
        <f>IF(ValuationDate&gt;$D139,"",[3]!mGetRate(CC$1,$B139,EOMONTH($B139,0)+1,"FLAT",K139,L139))</f>
        <v>67.551813758668516</v>
      </c>
      <c r="CD139" s="165">
        <f>[3]!mGetRate(CD$1,$B139,EOMONTH($B139,0)+1,"FLAT",AE139,AF139)</f>
        <v>51.909530319001384</v>
      </c>
      <c r="CE139" s="165">
        <f>[3]!mGetRate(CE$1,$B139,EOMONTH($B139,0)+1,"FLAT",AA139,AB139)</f>
        <v>46.124920735090157</v>
      </c>
      <c r="CF139" s="165">
        <f>[3]!mGetRate(CF$1,$B139,EOMONTH($B139,0)+1,"FLAT",O139,P139)</f>
        <v>52.296563814147021</v>
      </c>
      <c r="CG139" s="200"/>
      <c r="CH139" s="295"/>
      <c r="CI139" s="295"/>
      <c r="CJ139" s="295"/>
      <c r="CK139" s="295"/>
      <c r="CL139" s="295"/>
      <c r="CM139" s="295"/>
      <c r="CN139" s="177"/>
      <c r="CO139" s="171">
        <f t="shared" si="174"/>
        <v>2029</v>
      </c>
      <c r="CP139" s="173">
        <f t="shared" si="173"/>
        <v>47423</v>
      </c>
      <c r="CQ139" s="272">
        <f t="shared" si="157"/>
        <v>4.5164492644496157</v>
      </c>
      <c r="CR139" s="272">
        <f t="shared" si="158"/>
        <v>4.1601782724510663</v>
      </c>
      <c r="CS139" s="272">
        <f t="shared" si="177"/>
        <v>4.5061235832658184</v>
      </c>
      <c r="CT139" s="272">
        <f t="shared" si="177"/>
        <v>4.4517943165282583</v>
      </c>
      <c r="CU139" s="272">
        <f t="shared" si="177"/>
        <v>4.5061235832658184</v>
      </c>
      <c r="CV139" s="272">
        <f t="shared" si="159"/>
        <v>4.2480744686508727</v>
      </c>
      <c r="CW139" s="272">
        <f t="shared" si="160"/>
        <v>4.4830205217124854</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72.679150000000007</v>
      </c>
      <c r="F140" s="329">
        <v>60.265160000000002</v>
      </c>
      <c r="G140" s="327">
        <v>59.464170000000003</v>
      </c>
      <c r="H140" s="328">
        <v>54.644289999999998</v>
      </c>
      <c r="I140" s="325">
        <v>60.618270000000003</v>
      </c>
      <c r="J140" s="329">
        <v>47.776600000000002</v>
      </c>
      <c r="K140" s="327">
        <v>67.722660000000005</v>
      </c>
      <c r="L140" s="328">
        <v>64.821700000000007</v>
      </c>
      <c r="M140" s="325">
        <v>69.668499999999995</v>
      </c>
      <c r="N140" s="329">
        <v>66.583849999999998</v>
      </c>
      <c r="O140" s="337">
        <f>G140+Sheet1!D134</f>
        <v>57.464170000000003</v>
      </c>
      <c r="P140" s="338">
        <f>H140+Sheet1!E134</f>
        <v>52.644289999999998</v>
      </c>
      <c r="Q140" s="325">
        <v>48.15549</v>
      </c>
      <c r="R140" s="329">
        <v>43.62191</v>
      </c>
      <c r="S140" s="4">
        <v>48.322090000000003</v>
      </c>
      <c r="T140" s="5">
        <v>42.752249999999997</v>
      </c>
      <c r="U140" s="2">
        <v>49.822090000000003</v>
      </c>
      <c r="V140" s="3">
        <v>46.752249999999997</v>
      </c>
      <c r="W140" s="4">
        <v>53.346559999999997</v>
      </c>
      <c r="X140" s="5">
        <v>41.59986</v>
      </c>
      <c r="Y140" s="2">
        <v>49.322090000000003</v>
      </c>
      <c r="Z140" s="3">
        <v>47.752249999999997</v>
      </c>
      <c r="AA140" s="327">
        <v>51.815809999999999</v>
      </c>
      <c r="AB140" s="328">
        <v>48.40157</v>
      </c>
      <c r="AC140" s="2">
        <v>51.822090000000003</v>
      </c>
      <c r="AD140" s="73">
        <v>45.752249999999997</v>
      </c>
      <c r="AE140" s="337">
        <f>I140+Sheet1!B134</f>
        <v>62.135820000000002</v>
      </c>
      <c r="AF140" s="341">
        <f>J140+Sheet1!C134</f>
        <v>49.30115</v>
      </c>
      <c r="AG140" s="330">
        <v>4.4316251627832539</v>
      </c>
      <c r="AH140" s="331">
        <v>5.234857223537718</v>
      </c>
      <c r="AI140" s="330">
        <v>4.694752906823509</v>
      </c>
      <c r="AJ140" s="331">
        <v>4.694752906823509</v>
      </c>
      <c r="AK140" s="339">
        <v>4.6797530572873516</v>
      </c>
      <c r="AL140" s="340">
        <v>4.812251728190077</v>
      </c>
      <c r="AM140" s="339">
        <v>4.3297565681103407</v>
      </c>
      <c r="AN140" s="331">
        <v>4.611659935021323</v>
      </c>
      <c r="AO140" s="332">
        <v>4.528566963219137</v>
      </c>
      <c r="AP140" s="333">
        <v>4.736299392724602</v>
      </c>
      <c r="AQ140" s="332">
        <v>3.32371887208744</v>
      </c>
      <c r="AR140" s="340">
        <v>4.9609502365918523</v>
      </c>
      <c r="AS140" s="339">
        <v>4.7699521524981119</v>
      </c>
      <c r="AT140" s="340">
        <v>5.0109497350457106</v>
      </c>
      <c r="AU140" s="339">
        <v>4.7919519318178097</v>
      </c>
      <c r="AV140" s="340">
        <v>4.7701521504919278</v>
      </c>
      <c r="AW140" s="339">
        <v>4.9913499316517989</v>
      </c>
      <c r="AX140" s="340">
        <v>4.7697521545042969</v>
      </c>
      <c r="AY140" s="339">
        <v>4.7047528065142803</v>
      </c>
      <c r="AZ140" s="340">
        <v>4.5435544234990406</v>
      </c>
      <c r="BA140" s="332">
        <v>4.0992532755745099</v>
      </c>
      <c r="BB140" s="333">
        <v>5.5949267680138579</v>
      </c>
      <c r="BC140" s="15"/>
      <c r="BD140" s="151"/>
      <c r="BE140" s="151"/>
      <c r="BF140" s="151"/>
      <c r="BG140" s="151"/>
      <c r="BH140" s="151"/>
      <c r="BI140" s="151"/>
      <c r="BJ140" s="266">
        <f t="shared" si="161"/>
        <v>4.6122899494045502</v>
      </c>
      <c r="BK140" s="266">
        <f t="shared" si="162"/>
        <v>4.823421598459805</v>
      </c>
      <c r="BL140" s="266">
        <f t="shared" si="163"/>
        <v>4.7871009112277516</v>
      </c>
      <c r="BM140" s="266">
        <f t="shared" si="164"/>
        <v>5.0062344134675572</v>
      </c>
      <c r="BN140" s="266">
        <f t="shared" si="165"/>
        <v>4.807261718139916</v>
      </c>
      <c r="BO140" s="266"/>
      <c r="BP140" s="266">
        <f t="shared" si="166"/>
        <v>4.7639344193688622</v>
      </c>
      <c r="BQ140" s="292">
        <f t="shared" si="167"/>
        <v>4.6122899494045502</v>
      </c>
      <c r="BR140" s="292">
        <f t="shared" si="168"/>
        <v>4.7624395747621167</v>
      </c>
      <c r="BS140" s="292">
        <f t="shared" si="169"/>
        <v>4.7487262174666451</v>
      </c>
      <c r="BT140" s="292">
        <f t="shared" si="170"/>
        <v>4.3702361619094052</v>
      </c>
      <c r="BU140" s="292">
        <f t="shared" si="171"/>
        <v>4.6915593583215092</v>
      </c>
      <c r="BV140" s="292">
        <f t="shared" si="172"/>
        <v>4.7400529068235091</v>
      </c>
      <c r="BW140" s="169"/>
      <c r="BX140" s="148">
        <f>[3]!mGetRate(BX$1,$B140,EOMONTH($B140,0)+1,"FLAT",E140,F140)</f>
        <v>66.939348172043012</v>
      </c>
      <c r="BY140" s="165">
        <f>[3]!mGetRate(BY$1,$B140,EOMONTH($B140,0)+1,"FLAT",G140,H140)</f>
        <v>57.235623333333329</v>
      </c>
      <c r="BZ140" s="165">
        <f>[3]!mGetRate(BZ$1,$B140,EOMONTH($B140,0)+1,"FLAT",I140,J140)</f>
        <v>54.68072365591398</v>
      </c>
      <c r="CA140" s="165">
        <f>IF(ValuationDate&gt;$D140,"",[3]!mGetRate(CA$1,$B140,EOMONTH($B140,0)+1,"FLAT",M140,N140))</f>
        <v>68.24226397849462</v>
      </c>
      <c r="CB140" s="165">
        <f>[3]!mGetRate(CB$1,$B140,EOMONTH($B140,0)+1,"FLAT",Q140,R140)</f>
        <v>46.059318602150547</v>
      </c>
      <c r="CC140" s="165">
        <f>IF(ValuationDate&gt;$D140,"",[3]!mGetRate(CC$1,$B140,EOMONTH($B140,0)+1,"FLAT",K140,L140))</f>
        <v>66.38135591397851</v>
      </c>
      <c r="CD140" s="165">
        <f>[3]!mGetRate(CD$1,$B140,EOMONTH($B140,0)+1,"FLAT",AE140,AF140)</f>
        <v>56.201510215053759</v>
      </c>
      <c r="CE140" s="165">
        <f>[3]!mGetRate(CE$1,$B140,EOMONTH($B140,0)+1,"FLAT",AA140,AB140)</f>
        <v>50.237182903225801</v>
      </c>
      <c r="CF140" s="165">
        <f>[3]!mGetRate(CF$1,$B140,EOMONTH($B140,0)+1,"FLAT",O140,P140)</f>
        <v>55.235623333333329</v>
      </c>
      <c r="CG140" s="200"/>
      <c r="CH140" s="295"/>
      <c r="CI140" s="295"/>
      <c r="CJ140" s="295"/>
      <c r="CK140" s="295"/>
      <c r="CL140" s="295"/>
      <c r="CM140" s="295"/>
      <c r="CN140" s="177"/>
      <c r="CO140" s="171">
        <f t="shared" si="174"/>
        <v>2029</v>
      </c>
      <c r="CP140" s="173">
        <f t="shared" si="173"/>
        <v>47453</v>
      </c>
      <c r="CQ140" s="272">
        <f t="shared" si="157"/>
        <v>4.8285195604051099</v>
      </c>
      <c r="CR140" s="272">
        <f t="shared" si="158"/>
        <v>4.3702361619094052</v>
      </c>
      <c r="CS140" s="272">
        <f t="shared" si="177"/>
        <v>4.7588651204373429</v>
      </c>
      <c r="CT140" s="272">
        <f t="shared" si="177"/>
        <v>4.7015796720024188</v>
      </c>
      <c r="CU140" s="272">
        <f t="shared" si="177"/>
        <v>4.7588651204373429</v>
      </c>
      <c r="CV140" s="272">
        <f t="shared" si="159"/>
        <v>4.4619404301323788</v>
      </c>
      <c r="CW140" s="272">
        <f t="shared" si="160"/>
        <v>4.7334011117150547</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73.900890000000004</v>
      </c>
      <c r="F141" s="329">
        <v>58.603760000000001</v>
      </c>
      <c r="G141" s="327">
        <v>60.06035</v>
      </c>
      <c r="H141" s="328">
        <v>55.387</v>
      </c>
      <c r="I141" s="325">
        <v>61.2438</v>
      </c>
      <c r="J141" s="329">
        <v>44.980840000000001</v>
      </c>
      <c r="K141" s="327">
        <v>68.483869999999996</v>
      </c>
      <c r="L141" s="328">
        <v>65.347409999999996</v>
      </c>
      <c r="M141" s="325">
        <v>70.555890000000005</v>
      </c>
      <c r="N141" s="329">
        <v>66.980090000000004</v>
      </c>
      <c r="O141" s="337">
        <f>G141+Sheet1!D135</f>
        <v>58.06035</v>
      </c>
      <c r="P141" s="338">
        <f>H141+Sheet1!E135</f>
        <v>53.387</v>
      </c>
      <c r="Q141" s="325">
        <v>47.149949999999997</v>
      </c>
      <c r="R141" s="329">
        <v>41.917059999999999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51.551519999999996</v>
      </c>
      <c r="AB141" s="328">
        <v>48.190100000000001</v>
      </c>
      <c r="AC141" s="2">
        <v>49.395319999999998</v>
      </c>
      <c r="AD141" s="73">
        <v>43.319180000000003</v>
      </c>
      <c r="AE141" s="337">
        <f>I141+Sheet1!B135</f>
        <v>63.14555</v>
      </c>
      <c r="AF141" s="341">
        <f>J141+Sheet1!C135</f>
        <v>50.027639999999991</v>
      </c>
      <c r="AG141" s="330">
        <v>4.4910504864504492</v>
      </c>
      <c r="AH141" s="331">
        <v>5.2135854227563581</v>
      </c>
      <c r="AI141" s="330">
        <v>4.6752260584499945</v>
      </c>
      <c r="AJ141" s="331">
        <v>4.6043892999886316</v>
      </c>
      <c r="AK141" s="339">
        <v>4.589389334846631</v>
      </c>
      <c r="AL141" s="340">
        <v>4.7234890232161195</v>
      </c>
      <c r="AM141" s="339">
        <v>4.300190006908851</v>
      </c>
      <c r="AN141" s="331">
        <v>4.4060463762968132</v>
      </c>
      <c r="AO141" s="332">
        <v>4.3210422661431771</v>
      </c>
      <c r="AP141" s="333">
        <v>4.8735689821418129</v>
      </c>
      <c r="AQ141" s="332">
        <v>3.3576623510686328</v>
      </c>
      <c r="AR141" s="340">
        <v>4.873888673706583</v>
      </c>
      <c r="AS141" s="339">
        <v>4.6810891217480624</v>
      </c>
      <c r="AT141" s="340">
        <v>4.9238885575132523</v>
      </c>
      <c r="AU141" s="339">
        <v>4.7035890694610645</v>
      </c>
      <c r="AV141" s="340">
        <v>4.6807891224452236</v>
      </c>
      <c r="AW141" s="339">
        <v>5.1343880683393346</v>
      </c>
      <c r="AX141" s="340">
        <v>4.6807891224452236</v>
      </c>
      <c r="AY141" s="339">
        <v>4.6143892767499652</v>
      </c>
      <c r="AZ141" s="340">
        <v>4.3359899237144264</v>
      </c>
      <c r="BA141" s="332">
        <v>3.8393523086059047</v>
      </c>
      <c r="BB141" s="333">
        <v>5.4260956981404487</v>
      </c>
      <c r="BC141" s="15"/>
      <c r="BD141" s="151"/>
      <c r="BE141" s="151"/>
      <c r="BF141" s="151"/>
      <c r="BG141" s="151"/>
      <c r="BH141" s="151"/>
      <c r="BI141" s="151"/>
      <c r="BJ141" s="266">
        <f t="shared" si="161"/>
        <v>4.4013694319983507</v>
      </c>
      <c r="BK141" s="266">
        <f t="shared" si="162"/>
        <v>4.9629373921555162</v>
      </c>
      <c r="BL141" s="266">
        <f t="shared" si="163"/>
        <v>4.568186542490186</v>
      </c>
      <c r="BM141" s="266">
        <f t="shared" si="164"/>
        <v>5.1510378317476198</v>
      </c>
      <c r="BN141" s="266">
        <f t="shared" si="165"/>
        <v>4.7708827995979179</v>
      </c>
      <c r="BO141" s="266"/>
      <c r="BP141" s="266">
        <f t="shared" si="166"/>
        <v>4.6723156351907447</v>
      </c>
      <c r="BQ141" s="292">
        <f t="shared" si="167"/>
        <v>4.4013694319983507</v>
      </c>
      <c r="BR141" s="292">
        <f t="shared" si="168"/>
        <v>4.5505982889706056</v>
      </c>
      <c r="BS141" s="292">
        <f t="shared" si="169"/>
        <v>4.6571073160768846</v>
      </c>
      <c r="BT141" s="292">
        <f t="shared" si="170"/>
        <v>4.3405597981620501</v>
      </c>
      <c r="BU141" s="292">
        <f t="shared" si="171"/>
        <v>4.6010120738984419</v>
      </c>
      <c r="BV141" s="292">
        <f t="shared" si="172"/>
        <v>4.6496892999886317</v>
      </c>
      <c r="BW141" s="169"/>
      <c r="BX141" s="148">
        <f>[3]!mGetRate(BX$1,$B141,EOMONTH($B141,0)+1,"FLAT",E141,F141)</f>
        <v>67.156993978494626</v>
      </c>
      <c r="BY141" s="165">
        <f>[3]!mGetRate(BY$1,$B141,EOMONTH($B141,0)+1,"FLAT",G141,H141)</f>
        <v>58.000055913978493</v>
      </c>
      <c r="BZ141" s="165">
        <f>[3]!mGetRate(BZ$1,$B141,EOMONTH($B141,0)+1,"FLAT",I141,J141)</f>
        <v>54.074107956989245</v>
      </c>
      <c r="CA141" s="165">
        <f>IF(ValuationDate&gt;$D141,"",[3]!mGetRate(CA$1,$B141,EOMONTH($B141,0)+1,"FLAT",M141,N141))</f>
        <v>68.979462043010756</v>
      </c>
      <c r="CB141" s="165">
        <f>[3]!mGetRate(CB$1,$B141,EOMONTH($B141,0)+1,"FLAT",Q141,R141)</f>
        <v>44.842976989247312</v>
      </c>
      <c r="CC141" s="165">
        <f>IF(ValuationDate&gt;$D141,"",[3]!mGetRate(CC$1,$B141,EOMONTH($B141,0)+1,"FLAT",K141,L141))</f>
        <v>67.101129569892478</v>
      </c>
      <c r="CD141" s="165">
        <f>[3]!mGetRate(CD$1,$B141,EOMONTH($B141,0)+1,"FLAT",AE141,AF141)</f>
        <v>57.362385376344086</v>
      </c>
      <c r="CE141" s="165">
        <f>[3]!mGetRate(CE$1,$B141,EOMONTH($B141,0)+1,"FLAT",AA141,AB141)</f>
        <v>50.06960365591398</v>
      </c>
      <c r="CF141" s="165">
        <f>[3]!mGetRate(CF$1,$B141,EOMONTH($B141,0)+1,"FLAT",O141,P141)</f>
        <v>56.000055913978493</v>
      </c>
      <c r="CG141" s="200"/>
      <c r="CH141" s="295"/>
      <c r="CI141" s="295"/>
      <c r="CJ141" s="295"/>
      <c r="CK141" s="295"/>
      <c r="CL141" s="295"/>
      <c r="CM141" s="295"/>
      <c r="CN141" s="177"/>
      <c r="CO141" s="171">
        <f t="shared" si="174"/>
        <v>2030</v>
      </c>
      <c r="CP141" s="173">
        <f t="shared" si="173"/>
        <v>47484</v>
      </c>
      <c r="CQ141" s="272">
        <f t="shared" si="157"/>
        <v>4.8085186914370528</v>
      </c>
      <c r="CR141" s="272">
        <f t="shared" si="158"/>
        <v>4.3405597981620501</v>
      </c>
      <c r="CS141" s="272">
        <f t="shared" si="177"/>
        <v>4.6672462190475832</v>
      </c>
      <c r="CT141" s="272">
        <f t="shared" si="177"/>
        <v>4.6110323875793515</v>
      </c>
      <c r="CU141" s="272">
        <f t="shared" si="177"/>
        <v>4.6672462190475832</v>
      </c>
      <c r="CV141" s="272">
        <f t="shared" si="159"/>
        <v>4.4317260731164687</v>
      </c>
      <c r="CW141" s="272">
        <f t="shared" si="160"/>
        <v>4.6426381478391239</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73.321150000000003</v>
      </c>
      <c r="F142" s="329">
        <v>61.23556</v>
      </c>
      <c r="G142" s="327">
        <v>55.381920000000001</v>
      </c>
      <c r="H142" s="328">
        <v>52.003909999999998</v>
      </c>
      <c r="I142" s="325">
        <v>61.447890000000001</v>
      </c>
      <c r="J142" s="329">
        <v>47.844720000000002</v>
      </c>
      <c r="K142" s="327">
        <v>67.414249999999996</v>
      </c>
      <c r="L142" s="328">
        <v>62.390549999999998</v>
      </c>
      <c r="M142" s="325">
        <v>66.534000000000006</v>
      </c>
      <c r="N142" s="329">
        <v>63.027389999999997</v>
      </c>
      <c r="O142" s="337">
        <f>G142+Sheet1!D136</f>
        <v>53.881920000000001</v>
      </c>
      <c r="P142" s="338">
        <f>H142+Sheet1!E136</f>
        <v>49.503909999999998</v>
      </c>
      <c r="Q142" s="325">
        <v>42.963650000000001</v>
      </c>
      <c r="R142" s="329">
        <v>38.464390000000002</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46.035850000000003</v>
      </c>
      <c r="AB142" s="328">
        <v>44.061750000000004</v>
      </c>
      <c r="AC142" s="2">
        <v>45.823639999999997</v>
      </c>
      <c r="AD142" s="73">
        <v>41.856850000000001</v>
      </c>
      <c r="AE142" s="337">
        <f>I142+Sheet1!B136</f>
        <v>64.764189999999999</v>
      </c>
      <c r="AF142" s="341">
        <f>J142+Sheet1!C136</f>
        <v>53.561520000000002</v>
      </c>
      <c r="AG142" s="330">
        <v>4.5052178381427224</v>
      </c>
      <c r="AH142" s="331">
        <v>4.7035607618345399</v>
      </c>
      <c r="AI142" s="330">
        <v>4.3210422661431771</v>
      </c>
      <c r="AJ142" s="331">
        <v>4.3635443212199956</v>
      </c>
      <c r="AK142" s="339">
        <v>4.3485441688610402</v>
      </c>
      <c r="AL142" s="340">
        <v>4.4818455228242868</v>
      </c>
      <c r="AM142" s="339">
        <v>4.0602412405219264</v>
      </c>
      <c r="AN142" s="331">
        <v>4.236038155989541</v>
      </c>
      <c r="AO142" s="332">
        <v>4.1226993424513596</v>
      </c>
      <c r="AP142" s="333">
        <v>4.4343810796813585</v>
      </c>
      <c r="AQ142" s="332">
        <v>3.3293276476840874</v>
      </c>
      <c r="AR142" s="340">
        <v>4.6313470413352054</v>
      </c>
      <c r="AS142" s="339">
        <v>4.4394450921563067</v>
      </c>
      <c r="AT142" s="340">
        <v>4.6813475491983887</v>
      </c>
      <c r="AU142" s="339">
        <v>4.4618453196790142</v>
      </c>
      <c r="AV142" s="340">
        <v>4.4394450921563067</v>
      </c>
      <c r="AW142" s="339">
        <v>4.6812475481826601</v>
      </c>
      <c r="AX142" s="340">
        <v>4.4392450901248539</v>
      </c>
      <c r="AY142" s="339">
        <v>4.3735444227926319</v>
      </c>
      <c r="AZ142" s="340">
        <v>4.1377420277098604</v>
      </c>
      <c r="BA142" s="332">
        <v>3.7543481984522686</v>
      </c>
      <c r="BB142" s="333">
        <v>5.3552589396790848</v>
      </c>
      <c r="BC142" s="15"/>
      <c r="BD142" s="151"/>
      <c r="BE142" s="151"/>
      <c r="BF142" s="151"/>
      <c r="BG142" s="151"/>
      <c r="BH142" s="151"/>
      <c r="BI142" s="151"/>
      <c r="BJ142" s="266">
        <f t="shared" si="161"/>
        <v>4.1997809334803939</v>
      </c>
      <c r="BK142" s="266">
        <f t="shared" si="162"/>
        <v>4.5165628597228968</v>
      </c>
      <c r="BL142" s="266">
        <f t="shared" si="163"/>
        <v>4.3589578745516206</v>
      </c>
      <c r="BM142" s="266">
        <f t="shared" si="164"/>
        <v>4.6877457813122234</v>
      </c>
      <c r="BN142" s="266">
        <f t="shared" si="165"/>
        <v>4.4407618622667835</v>
      </c>
      <c r="BO142" s="266"/>
      <c r="BP142" s="266">
        <f t="shared" si="166"/>
        <v>4.4281252481192288</v>
      </c>
      <c r="BQ142" s="292">
        <f t="shared" si="167"/>
        <v>4.1997809334803939</v>
      </c>
      <c r="BR142" s="292">
        <f t="shared" si="168"/>
        <v>4.3754407740264023</v>
      </c>
      <c r="BS142" s="292">
        <f t="shared" si="169"/>
        <v>4.4129167391879145</v>
      </c>
      <c r="BT142" s="292">
        <f t="shared" si="170"/>
        <v>4.0997199242416205</v>
      </c>
      <c r="BU142" s="292">
        <f t="shared" si="171"/>
        <v>4.3596776627278055</v>
      </c>
      <c r="BV142" s="292">
        <f t="shared" si="172"/>
        <v>4.4088443212199957</v>
      </c>
      <c r="BW142" s="169"/>
      <c r="BX142" s="148">
        <f>[3]!mGetRate(BX$1,$B142,EOMONTH($B142,0)+1,"FLAT",E142,F142)</f>
        <v>68.141611428571437</v>
      </c>
      <c r="BY142" s="165">
        <f>[3]!mGetRate(BY$1,$B142,EOMONTH($B142,0)+1,"FLAT",G142,H142)</f>
        <v>53.934201428571427</v>
      </c>
      <c r="BZ142" s="165">
        <f>[3]!mGetRate(BZ$1,$B142,EOMONTH($B142,0)+1,"FLAT",I142,J142)</f>
        <v>55.617960000000004</v>
      </c>
      <c r="CA142" s="165">
        <f>IF(ValuationDate&gt;$D142,"",[3]!mGetRate(CA$1,$B142,EOMONTH($B142,0)+1,"FLAT",M142,N142))</f>
        <v>65.031167142857143</v>
      </c>
      <c r="CB142" s="165">
        <f>[3]!mGetRate(CB$1,$B142,EOMONTH($B142,0)+1,"FLAT",Q142,R142)</f>
        <v>41.03539571428572</v>
      </c>
      <c r="CC142" s="165">
        <f>IF(ValuationDate&gt;$D142,"",[3]!mGetRate(CC$1,$B142,EOMONTH($B142,0)+1,"FLAT",K142,L142))</f>
        <v>65.261235714285704</v>
      </c>
      <c r="CD142" s="165">
        <f>[3]!mGetRate(CD$1,$B142,EOMONTH($B142,0)+1,"FLAT",AE142,AF142)</f>
        <v>59.96304571428572</v>
      </c>
      <c r="CE142" s="165">
        <f>[3]!mGetRate(CE$1,$B142,EOMONTH($B142,0)+1,"FLAT",AA142,AB142)</f>
        <v>45.189807142857148</v>
      </c>
      <c r="CF142" s="165">
        <f>[3]!mGetRate(CF$1,$B142,EOMONTH($B142,0)+1,"FLAT",O142,P142)</f>
        <v>52.005629999999996</v>
      </c>
      <c r="CG142" s="200"/>
      <c r="CH142" s="295"/>
      <c r="CI142" s="295"/>
      <c r="CJ142" s="295"/>
      <c r="CK142" s="295"/>
      <c r="CL142" s="295"/>
      <c r="CM142" s="295"/>
      <c r="CN142" s="177"/>
      <c r="CO142" s="171">
        <f t="shared" si="174"/>
        <v>2030</v>
      </c>
      <c r="CP142" s="173">
        <f t="shared" si="173"/>
        <v>47515</v>
      </c>
      <c r="CQ142" s="272">
        <f t="shared" si="157"/>
        <v>4.445736972388791</v>
      </c>
      <c r="CR142" s="272">
        <f t="shared" si="158"/>
        <v>4.0997199242416205</v>
      </c>
      <c r="CS142" s="272">
        <f t="shared" si="177"/>
        <v>4.4230556421586131</v>
      </c>
      <c r="CT142" s="272">
        <f t="shared" si="177"/>
        <v>4.3696979764087152</v>
      </c>
      <c r="CU142" s="272">
        <f t="shared" si="177"/>
        <v>4.4230556421586131</v>
      </c>
      <c r="CV142" s="272">
        <f t="shared" si="159"/>
        <v>4.1865200904614195</v>
      </c>
      <c r="CW142" s="272">
        <f t="shared" si="160"/>
        <v>4.4007287677983085</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53.33952</v>
      </c>
      <c r="F143" s="329">
        <v>48.121609999999997</v>
      </c>
      <c r="G143" s="327">
        <v>41.487499999999997</v>
      </c>
      <c r="H143" s="328">
        <v>47.022539999999999</v>
      </c>
      <c r="I143" s="325">
        <v>41.338050000000003</v>
      </c>
      <c r="J143" s="329">
        <v>35.581339999999997</v>
      </c>
      <c r="K143" s="327">
        <v>52.787480000000002</v>
      </c>
      <c r="L143" s="328">
        <v>55.13279</v>
      </c>
      <c r="M143" s="325">
        <v>47.274000000000001</v>
      </c>
      <c r="N143" s="329">
        <v>55.05236</v>
      </c>
      <c r="O143" s="337">
        <f>G143+Sheet1!D137</f>
        <v>39.987499999999997</v>
      </c>
      <c r="P143" s="338">
        <f>H143+Sheet1!E137</f>
        <v>45.522539999999999</v>
      </c>
      <c r="Q143" s="325">
        <v>27.370080000000002</v>
      </c>
      <c r="R143" s="329">
        <v>33.600700000000003</v>
      </c>
      <c r="S143" s="4">
        <v>30.14011</v>
      </c>
      <c r="T143" s="5">
        <v>34.307699999999997</v>
      </c>
      <c r="U143" s="2">
        <v>31.39011</v>
      </c>
      <c r="V143" s="3">
        <v>36.807699999999997</v>
      </c>
      <c r="W143" s="4">
        <v>33.177889999999998</v>
      </c>
      <c r="X143" s="5">
        <v>31.175329999999999</v>
      </c>
      <c r="Y143" s="2">
        <v>31.64011</v>
      </c>
      <c r="Z143" s="3">
        <v>39.057699999999997</v>
      </c>
      <c r="AA143" s="327">
        <v>32.38308</v>
      </c>
      <c r="AB143" s="328">
        <v>39.624450000000003</v>
      </c>
      <c r="AC143" s="2">
        <v>31.89011</v>
      </c>
      <c r="AD143" s="73">
        <v>36.307699999999997</v>
      </c>
      <c r="AE143" s="337">
        <f>I143+Sheet1!B137</f>
        <v>45.462400000000002</v>
      </c>
      <c r="AF143" s="341">
        <f>J143+Sheet1!C137</f>
        <v>42.080489999999998</v>
      </c>
      <c r="AG143" s="330">
        <v>4.4060463762968132</v>
      </c>
      <c r="AH143" s="331">
        <v>4.4343810796813585</v>
      </c>
      <c r="AI143" s="330">
        <v>4.0943646390668142</v>
      </c>
      <c r="AJ143" s="331">
        <v>4.151034045835905</v>
      </c>
      <c r="AK143" s="339">
        <v>4.1360339228083118</v>
      </c>
      <c r="AL143" s="340">
        <v>4.2631349652621164</v>
      </c>
      <c r="AM143" s="339">
        <v>3.911232079034785</v>
      </c>
      <c r="AN143" s="331">
        <v>4.2077034526049957</v>
      </c>
      <c r="AO143" s="332">
        <v>4.0376952322977226</v>
      </c>
      <c r="AP143" s="333">
        <v>4.1226993424513596</v>
      </c>
      <c r="AQ143" s="332">
        <v>3.2018214824536324</v>
      </c>
      <c r="AR143" s="340">
        <v>4.4057361348444344</v>
      </c>
      <c r="AS143" s="339">
        <v>4.2212346216050403</v>
      </c>
      <c r="AT143" s="340">
        <v>4.4557365449364115</v>
      </c>
      <c r="AU143" s="339">
        <v>4.2400347757996242</v>
      </c>
      <c r="AV143" s="340">
        <v>4.2229346355481674</v>
      </c>
      <c r="AW143" s="339">
        <v>4.3379355787597138</v>
      </c>
      <c r="AX143" s="340">
        <v>4.2210346199646729</v>
      </c>
      <c r="AY143" s="339">
        <v>4.1610341278543004</v>
      </c>
      <c r="AZ143" s="340">
        <v>4.0527332395950788</v>
      </c>
      <c r="BA143" s="332">
        <v>3.6835114399909052</v>
      </c>
      <c r="BB143" s="333">
        <v>5.3269242362945395</v>
      </c>
      <c r="BC143" s="15"/>
      <c r="BD143" s="151"/>
      <c r="BE143" s="151"/>
      <c r="BF143" s="151"/>
      <c r="BG143" s="151"/>
      <c r="BH143" s="151"/>
      <c r="BI143" s="151"/>
      <c r="BJ143" s="266">
        <f t="shared" si="161"/>
        <v>4.1133858626869833</v>
      </c>
      <c r="BK143" s="266">
        <f t="shared" si="162"/>
        <v>4.1997809334803939</v>
      </c>
      <c r="BL143" s="266">
        <f t="shared" si="163"/>
        <v>4.2692884454350919</v>
      </c>
      <c r="BM143" s="266">
        <f t="shared" si="164"/>
        <v>4.3589578745516206</v>
      </c>
      <c r="BN143" s="266">
        <f t="shared" si="165"/>
        <v>4.235353279038522</v>
      </c>
      <c r="BO143" s="266"/>
      <c r="BP143" s="266">
        <f t="shared" si="166"/>
        <v>4.2126631418796565</v>
      </c>
      <c r="BQ143" s="292">
        <f t="shared" si="167"/>
        <v>4.1133858626869833</v>
      </c>
      <c r="BR143" s="292">
        <f t="shared" si="168"/>
        <v>4.3462478548690351</v>
      </c>
      <c r="BS143" s="292">
        <f t="shared" si="169"/>
        <v>4.1974546626871252</v>
      </c>
      <c r="BT143" s="292">
        <f t="shared" si="170"/>
        <v>3.9501573813457642</v>
      </c>
      <c r="BU143" s="292">
        <f t="shared" si="171"/>
        <v>4.1467357301422432</v>
      </c>
      <c r="BV143" s="292">
        <f t="shared" si="172"/>
        <v>4.1963340458359051</v>
      </c>
      <c r="BW143" s="169"/>
      <c r="BX143" s="148">
        <f>[3]!mGetRate(BX$1,$B143,EOMONTH($B143,0)+1,"FLAT",E143,F143)</f>
        <v>51.043077779273219</v>
      </c>
      <c r="BY143" s="165">
        <f>[3]!mGetRate(BY$1,$B143,EOMONTH($B143,0)+1,"FLAT",G143,H143)</f>
        <v>43.9235135666218</v>
      </c>
      <c r="BZ143" s="165">
        <f>[3]!mGetRate(BZ$1,$B143,EOMONTH($B143,0)+1,"FLAT",I143,J143)</f>
        <v>38.804477765814269</v>
      </c>
      <c r="CA143" s="165">
        <f>IF(ValuationDate&gt;$D143,"",[3]!mGetRate(CA$1,$B143,EOMONTH($B143,0)+1,"FLAT",M143,N143))</f>
        <v>50.69731590847914</v>
      </c>
      <c r="CB143" s="165">
        <f>[3]!mGetRate(CB$1,$B143,EOMONTH($B143,0)+1,"FLAT",Q143,R143)</f>
        <v>30.112223660834456</v>
      </c>
      <c r="CC143" s="165">
        <f>IF(ValuationDate&gt;$D143,"",[3]!mGetRate(CC$1,$B143,EOMONTH($B143,0)+1,"FLAT",K143,L143))</f>
        <v>53.819668923283984</v>
      </c>
      <c r="CD143" s="165">
        <f>[3]!mGetRate(CD$1,$B143,EOMONTH($B143,0)+1,"FLAT",AE143,AF143)</f>
        <v>43.973995464333782</v>
      </c>
      <c r="CE143" s="165">
        <f>[3]!mGetRate(CE$1,$B143,EOMONTH($B143,0)+1,"FLAT",AA143,AB143)</f>
        <v>35.570062489905787</v>
      </c>
      <c r="CF143" s="165">
        <f>[3]!mGetRate(CF$1,$B143,EOMONTH($B143,0)+1,"FLAT",O143,P143)</f>
        <v>42.4235135666218</v>
      </c>
      <c r="CG143" s="200"/>
      <c r="CH143" s="295"/>
      <c r="CI143" s="295"/>
      <c r="CJ143" s="295"/>
      <c r="CK143" s="295"/>
      <c r="CL143" s="295"/>
      <c r="CM143" s="295"/>
      <c r="CN143" s="177"/>
      <c r="CO143" s="171">
        <f t="shared" si="174"/>
        <v>2030</v>
      </c>
      <c r="CP143" s="173">
        <f t="shared" si="173"/>
        <v>47543</v>
      </c>
      <c r="CQ143" s="272">
        <f t="shared" si="157"/>
        <v>4.2135566721979041</v>
      </c>
      <c r="CR143" s="272">
        <f t="shared" si="158"/>
        <v>3.9501573813457642</v>
      </c>
      <c r="CS143" s="272">
        <f t="shared" si="177"/>
        <v>4.2075935656578238</v>
      </c>
      <c r="CT143" s="272">
        <f t="shared" si="177"/>
        <v>4.1567560438231528</v>
      </c>
      <c r="CU143" s="272">
        <f t="shared" si="177"/>
        <v>4.2075935656578238</v>
      </c>
      <c r="CV143" s="272">
        <f t="shared" si="159"/>
        <v>4.0342461762536637</v>
      </c>
      <c r="CW143" s="272">
        <f t="shared" si="160"/>
        <v>4.1872793148211178</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31.422160000000002</v>
      </c>
      <c r="F144" s="329">
        <v>34.487079999999999</v>
      </c>
      <c r="G144" s="327">
        <v>30.277809999999999</v>
      </c>
      <c r="H144" s="328">
        <v>41.064030000000002</v>
      </c>
      <c r="I144" s="325">
        <v>22.624079999999999</v>
      </c>
      <c r="J144" s="329">
        <v>22.773820000000001</v>
      </c>
      <c r="K144" s="327">
        <v>24.428170000000001</v>
      </c>
      <c r="L144" s="328">
        <v>36.1616</v>
      </c>
      <c r="M144" s="325">
        <v>25.28331</v>
      </c>
      <c r="N144" s="329">
        <v>37.69041</v>
      </c>
      <c r="O144" s="337">
        <f>G144+Sheet1!D138</f>
        <v>28.277809999999999</v>
      </c>
      <c r="P144" s="338">
        <f>H144+Sheet1!E138</f>
        <v>40.064030000000002</v>
      </c>
      <c r="Q144" s="325">
        <v>22.08473</v>
      </c>
      <c r="R144" s="329">
        <v>30.109940000000002</v>
      </c>
      <c r="S144" s="4">
        <v>20.56427</v>
      </c>
      <c r="T144" s="5">
        <v>30.48255</v>
      </c>
      <c r="U144" s="2">
        <v>22.31427</v>
      </c>
      <c r="V144" s="3">
        <v>32.232550000000003</v>
      </c>
      <c r="W144" s="4">
        <v>17.431889999999999</v>
      </c>
      <c r="X144" s="5">
        <v>18.681450000000002</v>
      </c>
      <c r="Y144" s="2">
        <v>23.56427</v>
      </c>
      <c r="Z144" s="3">
        <v>32.482550000000003</v>
      </c>
      <c r="AA144" s="327">
        <v>25.015740000000001</v>
      </c>
      <c r="AB144" s="328">
        <v>36.165709999999997</v>
      </c>
      <c r="AC144" s="2">
        <v>23.06427</v>
      </c>
      <c r="AD144" s="73">
        <v>32.982550000000003</v>
      </c>
      <c r="AE144" s="337">
        <f>I144+Sheet1!B138</f>
        <v>23.860680000000002</v>
      </c>
      <c r="AF144" s="341">
        <f>J144+Sheet1!C138</f>
        <v>26.483820000000001</v>
      </c>
      <c r="AG144" s="330">
        <v>4.1652013975281772</v>
      </c>
      <c r="AH144" s="331">
        <v>4.0376952322977226</v>
      </c>
      <c r="AI144" s="330">
        <v>3.7543481984522686</v>
      </c>
      <c r="AJ144" s="331">
        <v>3.8110176052213594</v>
      </c>
      <c r="AK144" s="339">
        <v>3.7960175359276516</v>
      </c>
      <c r="AL144" s="340">
        <v>3.9157180888914405</v>
      </c>
      <c r="AM144" s="339">
        <v>3.7527173358998152</v>
      </c>
      <c r="AN144" s="331">
        <v>3.8676870119904501</v>
      </c>
      <c r="AO144" s="332">
        <v>3.6551767366063599</v>
      </c>
      <c r="AP144" s="333">
        <v>3.6976787916831775</v>
      </c>
      <c r="AQ144" s="332">
        <v>3.1876541307613602</v>
      </c>
      <c r="AR144" s="340">
        <v>4.0501187097630611</v>
      </c>
      <c r="AS144" s="339">
        <v>3.8743178976408066</v>
      </c>
      <c r="AT144" s="340">
        <v>4.1001189407420879</v>
      </c>
      <c r="AU144" s="339">
        <v>3.8892179664725566</v>
      </c>
      <c r="AV144" s="340">
        <v>3.8781179151952121</v>
      </c>
      <c r="AW144" s="339">
        <v>3.8537178024774472</v>
      </c>
      <c r="AX144" s="340">
        <v>3.8741178967168906</v>
      </c>
      <c r="AY144" s="339">
        <v>3.821017651417165</v>
      </c>
      <c r="AZ144" s="340">
        <v>3.6702169547844221</v>
      </c>
      <c r="BA144" s="332">
        <v>3.4284991095299961</v>
      </c>
      <c r="BB144" s="333">
        <v>4.9727404439877212</v>
      </c>
      <c r="BC144" s="15"/>
      <c r="BD144" s="151"/>
      <c r="BE144" s="151"/>
      <c r="BF144" s="151"/>
      <c r="BG144" s="151"/>
      <c r="BH144" s="151"/>
      <c r="BI144" s="151"/>
      <c r="BJ144" s="266">
        <f t="shared" si="161"/>
        <v>3.7246080441166378</v>
      </c>
      <c r="BK144" s="266">
        <f t="shared" si="162"/>
        <v>3.7678055795133423</v>
      </c>
      <c r="BL144" s="266">
        <f t="shared" si="163"/>
        <v>3.8657760144107152</v>
      </c>
      <c r="BM144" s="266">
        <f t="shared" si="164"/>
        <v>3.9106107289689787</v>
      </c>
      <c r="BN144" s="266">
        <f t="shared" si="165"/>
        <v>3.8172000917524187</v>
      </c>
      <c r="BO144" s="266"/>
      <c r="BP144" s="266">
        <f t="shared" si="166"/>
        <v>3.8679237718963391</v>
      </c>
      <c r="BQ144" s="292">
        <f t="shared" si="167"/>
        <v>3.7246080441166378</v>
      </c>
      <c r="BR144" s="292">
        <f t="shared" si="168"/>
        <v>3.9959328249806272</v>
      </c>
      <c r="BS144" s="292">
        <f t="shared" si="169"/>
        <v>3.8527153471840734</v>
      </c>
      <c r="BT144" s="292">
        <f t="shared" si="170"/>
        <v>3.7910539555352956</v>
      </c>
      <c r="BU144" s="292">
        <f t="shared" si="171"/>
        <v>3.8060286448228688</v>
      </c>
      <c r="BV144" s="292">
        <f t="shared" si="172"/>
        <v>3.8563176052213595</v>
      </c>
      <c r="BW144" s="169"/>
      <c r="BX144" s="148">
        <f>[3]!mGetRate(BX$1,$B144,EOMONTH($B144,0)+1,"FLAT",E144,F144)</f>
        <v>32.716237333333325</v>
      </c>
      <c r="BY144" s="165">
        <f>[3]!mGetRate(BY$1,$B144,EOMONTH($B144,0)+1,"FLAT",G144,H144)</f>
        <v>34.83199177777778</v>
      </c>
      <c r="BZ144" s="165">
        <f>[3]!mGetRate(BZ$1,$B144,EOMONTH($B144,0)+1,"FLAT",I144,J144)</f>
        <v>22.687303555555552</v>
      </c>
      <c r="CA144" s="165">
        <f>IF(ValuationDate&gt;$D144,"",[3]!mGetRate(CA$1,$B144,EOMONTH($B144,0)+1,"FLAT",M144,N144))</f>
        <v>30.521863333333332</v>
      </c>
      <c r="CB144" s="165">
        <f>[3]!mGetRate(CB$1,$B144,EOMONTH($B144,0)+1,"FLAT",Q144,R144)</f>
        <v>25.473152000000002</v>
      </c>
      <c r="CC144" s="165">
        <f>IF(ValuationDate&gt;$D144,"",[3]!mGetRate(CC$1,$B144,EOMONTH($B144,0)+1,"FLAT",K144,L144))</f>
        <v>29.38228488888889</v>
      </c>
      <c r="CD144" s="165">
        <f>[3]!mGetRate(CD$1,$B144,EOMONTH($B144,0)+1,"FLAT",AE144,AF144)</f>
        <v>24.968227999999996</v>
      </c>
      <c r="CE144" s="165">
        <f>[3]!mGetRate(CE$1,$B144,EOMONTH($B144,0)+1,"FLAT",AA144,AB144)</f>
        <v>29.723505111111113</v>
      </c>
      <c r="CF144" s="165">
        <f>[3]!mGetRate(CF$1,$B144,EOMONTH($B144,0)+1,"FLAT",O144,P144)</f>
        <v>33.254214000000005</v>
      </c>
      <c r="CG144" s="200"/>
      <c r="CH144" s="295"/>
      <c r="CI144" s="295"/>
      <c r="CJ144" s="295"/>
      <c r="CK144" s="295"/>
      <c r="CL144" s="295"/>
      <c r="CM144" s="295"/>
      <c r="CN144" s="177"/>
      <c r="CO144" s="171">
        <f t="shared" si="174"/>
        <v>2030</v>
      </c>
      <c r="CP144" s="173">
        <f t="shared" si="173"/>
        <v>47574</v>
      </c>
      <c r="CQ144" s="272">
        <f t="shared" si="157"/>
        <v>3.8652862219115729</v>
      </c>
      <c r="CR144" s="272">
        <f t="shared" si="158"/>
        <v>3.7910539555352956</v>
      </c>
      <c r="CS144" s="272">
        <f t="shared" si="177"/>
        <v>3.8628542501547725</v>
      </c>
      <c r="CT144" s="272">
        <f t="shared" si="177"/>
        <v>3.8160489585037789</v>
      </c>
      <c r="CU144" s="272">
        <f t="shared" si="177"/>
        <v>3.8628542501547725</v>
      </c>
      <c r="CV144" s="272">
        <f t="shared" si="159"/>
        <v>3.8722584155287514</v>
      </c>
      <c r="CW144" s="272">
        <f t="shared" si="160"/>
        <v>3.8457601900576126</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24.040880000000001</v>
      </c>
      <c r="F145" s="329">
        <v>24.729900000000001</v>
      </c>
      <c r="G145" s="327">
        <v>27.44492</v>
      </c>
      <c r="H145" s="328">
        <v>38.728679999999997</v>
      </c>
      <c r="I145" s="325">
        <v>14.419180000000001</v>
      </c>
      <c r="J145" s="329">
        <v>12.99287</v>
      </c>
      <c r="K145" s="327">
        <v>20.046050000000001</v>
      </c>
      <c r="L145" s="328">
        <v>31.114889999999999</v>
      </c>
      <c r="M145" s="325">
        <v>20.85755</v>
      </c>
      <c r="N145" s="329">
        <v>32.413879999999999</v>
      </c>
      <c r="O145" s="337">
        <f>G145+Sheet1!D139</f>
        <v>25.44492</v>
      </c>
      <c r="P145" s="338">
        <f>H145+Sheet1!E139</f>
        <v>37.228679999999997</v>
      </c>
      <c r="Q145" s="325">
        <v>29.24981</v>
      </c>
      <c r="R145" s="329">
        <v>33.275199999999998</v>
      </c>
      <c r="S145" s="4">
        <v>20.180330000000001</v>
      </c>
      <c r="T145" s="5">
        <v>29.859449999999999</v>
      </c>
      <c r="U145" s="2">
        <v>20.930330000000001</v>
      </c>
      <c r="V145" s="3">
        <v>32.859450000000002</v>
      </c>
      <c r="W145" s="4">
        <v>11.37814</v>
      </c>
      <c r="X145" s="5">
        <v>11.47541</v>
      </c>
      <c r="Y145" s="2">
        <v>21.680330000000001</v>
      </c>
      <c r="Z145" s="3">
        <v>34.109450000000002</v>
      </c>
      <c r="AA145" s="327">
        <v>29.52768</v>
      </c>
      <c r="AB145" s="328">
        <v>37.546599999999998</v>
      </c>
      <c r="AC145" s="2">
        <v>21.680330000000001</v>
      </c>
      <c r="AD145" s="73">
        <v>32.859450000000002</v>
      </c>
      <c r="AE145" s="337">
        <f>I145+Sheet1!B139</f>
        <v>18.616030000000002</v>
      </c>
      <c r="AF145" s="341">
        <f>J145+Sheet1!C139</f>
        <v>19.572969999999998</v>
      </c>
      <c r="AG145" s="330">
        <v>4.1935361009127226</v>
      </c>
      <c r="AH145" s="331">
        <v>4.0376952322977226</v>
      </c>
      <c r="AI145" s="330">
        <v>3.7685155501445413</v>
      </c>
      <c r="AJ145" s="331">
        <v>3.8251849569136325</v>
      </c>
      <c r="AK145" s="339">
        <v>3.8101850159030435</v>
      </c>
      <c r="AL145" s="340">
        <v>3.9293845471338558</v>
      </c>
      <c r="AM145" s="339">
        <v>3.6376856942812719</v>
      </c>
      <c r="AN145" s="331">
        <v>3.8818543636827232</v>
      </c>
      <c r="AO145" s="332">
        <v>3.6268420332218141</v>
      </c>
      <c r="AP145" s="333">
        <v>3.49933586799136</v>
      </c>
      <c r="AQ145" s="332">
        <v>3.2868255926072689</v>
      </c>
      <c r="AR145" s="340">
        <v>4.063284020555046</v>
      </c>
      <c r="AS145" s="339">
        <v>3.8879847099446305</v>
      </c>
      <c r="AT145" s="340">
        <v>4.1132838239236751</v>
      </c>
      <c r="AU145" s="339">
        <v>3.9032846497754314</v>
      </c>
      <c r="AV145" s="340">
        <v>3.8919846942141207</v>
      </c>
      <c r="AW145" s="339">
        <v>3.6513856404042762</v>
      </c>
      <c r="AX145" s="340">
        <v>3.887884710337894</v>
      </c>
      <c r="AY145" s="339">
        <v>3.835184917587358</v>
      </c>
      <c r="AZ145" s="340">
        <v>3.6417856781574991</v>
      </c>
      <c r="BA145" s="332">
        <v>3.4710011646068146</v>
      </c>
      <c r="BB145" s="333">
        <v>5.0010751473722665</v>
      </c>
      <c r="BC145" s="15"/>
      <c r="BD145" s="151"/>
      <c r="BE145" s="151"/>
      <c r="BF145" s="151"/>
      <c r="BG145" s="151"/>
      <c r="BH145" s="151"/>
      <c r="BI145" s="151"/>
      <c r="BJ145" s="266">
        <f t="shared" si="161"/>
        <v>3.6958096871855006</v>
      </c>
      <c r="BK145" s="266">
        <f t="shared" si="162"/>
        <v>3.5662170809953855</v>
      </c>
      <c r="BL145" s="266">
        <f t="shared" si="163"/>
        <v>3.8358862047052051</v>
      </c>
      <c r="BM145" s="266">
        <f t="shared" si="164"/>
        <v>3.7013820610304129</v>
      </c>
      <c r="BN145" s="266">
        <f t="shared" si="165"/>
        <v>3.6998237584791265</v>
      </c>
      <c r="BO145" s="266"/>
      <c r="BP145" s="266">
        <f t="shared" si="166"/>
        <v>3.8822879123123113</v>
      </c>
      <c r="BQ145" s="292">
        <f t="shared" si="167"/>
        <v>3.6958096871855006</v>
      </c>
      <c r="BR145" s="292">
        <f t="shared" si="168"/>
        <v>4.0105292845593112</v>
      </c>
      <c r="BS145" s="292">
        <f t="shared" si="169"/>
        <v>3.867079617665055</v>
      </c>
      <c r="BT145" s="292">
        <f t="shared" si="170"/>
        <v>3.6755951162112535</v>
      </c>
      <c r="BU145" s="292">
        <f t="shared" si="171"/>
        <v>3.8202249041650123</v>
      </c>
      <c r="BV145" s="292">
        <f t="shared" si="172"/>
        <v>3.8704849569136326</v>
      </c>
      <c r="BW145" s="169"/>
      <c r="BX145" s="148">
        <f>[3]!mGetRate(BX$1,$B145,EOMONTH($B145,0)+1,"FLAT",E145,F145)</f>
        <v>24.344641505376348</v>
      </c>
      <c r="BY145" s="165">
        <f>[3]!mGetRate(BY$1,$B145,EOMONTH($B145,0)+1,"FLAT",G145,H145)</f>
        <v>32.419480860215053</v>
      </c>
      <c r="BZ145" s="165">
        <f>[3]!mGetRate(BZ$1,$B145,EOMONTH($B145,0)+1,"FLAT",I145,J145)</f>
        <v>13.790376666666667</v>
      </c>
      <c r="CA145" s="165">
        <f>IF(ValuationDate&gt;$D145,"",[3]!mGetRate(CA$1,$B145,EOMONTH($B145,0)+1,"FLAT",M145,N145))</f>
        <v>25.95227612903226</v>
      </c>
      <c r="CB145" s="165">
        <f>[3]!mGetRate(CB$1,$B145,EOMONTH($B145,0)+1,"FLAT",Q145,R145)</f>
        <v>31.02444430107527</v>
      </c>
      <c r="CC145" s="165">
        <f>IF(ValuationDate&gt;$D145,"",[3]!mGetRate(CC$1,$B145,EOMONTH($B145,0)+1,"FLAT",K145,L145))</f>
        <v>24.925861182795696</v>
      </c>
      <c r="CD145" s="165">
        <f>[3]!mGetRate(CD$1,$B145,EOMONTH($B145,0)+1,"FLAT",AE145,AF145)</f>
        <v>19.037906774193551</v>
      </c>
      <c r="CE145" s="165">
        <f>[3]!mGetRate(CE$1,$B145,EOMONTH($B145,0)+1,"FLAT",AA145,AB145)</f>
        <v>33.062902795698925</v>
      </c>
      <c r="CF145" s="165">
        <f>[3]!mGetRate(CF$1,$B145,EOMONTH($B145,0)+1,"FLAT",O145,P145)</f>
        <v>30.639910967741937</v>
      </c>
      <c r="CG145" s="200"/>
      <c r="CH145" s="295"/>
      <c r="CI145" s="295"/>
      <c r="CJ145" s="295"/>
      <c r="CK145" s="295"/>
      <c r="CL145" s="295"/>
      <c r="CM145" s="295"/>
      <c r="CN145" s="177"/>
      <c r="CO145" s="171">
        <f t="shared" si="174"/>
        <v>2030</v>
      </c>
      <c r="CP145" s="173">
        <f t="shared" si="173"/>
        <v>47604</v>
      </c>
      <c r="CQ145" s="272">
        <f t="shared" si="157"/>
        <v>3.8797974906735031</v>
      </c>
      <c r="CR145" s="272">
        <f t="shared" si="158"/>
        <v>3.6755951162112535</v>
      </c>
      <c r="CS145" s="272">
        <f t="shared" si="177"/>
        <v>3.8772185206357537</v>
      </c>
      <c r="CT145" s="272">
        <f t="shared" si="177"/>
        <v>3.8302452178459223</v>
      </c>
      <c r="CU145" s="272">
        <f t="shared" si="177"/>
        <v>3.8772185206357537</v>
      </c>
      <c r="CV145" s="272">
        <f t="shared" si="159"/>
        <v>3.7547064599833142</v>
      </c>
      <c r="CW145" s="272">
        <f t="shared" si="160"/>
        <v>3.8599901535894259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37.180320000000002</v>
      </c>
      <c r="F146" s="329">
        <v>35.116289999999999</v>
      </c>
      <c r="G146" s="327">
        <v>42.425699999999999</v>
      </c>
      <c r="H146" s="328">
        <v>49.223610000000001</v>
      </c>
      <c r="I146" s="325">
        <v>26.705639999999999</v>
      </c>
      <c r="J146" s="329">
        <v>23.065010000000001</v>
      </c>
      <c r="K146" s="327">
        <v>34.23292</v>
      </c>
      <c r="L146" s="328">
        <v>43.015720000000002</v>
      </c>
      <c r="M146" s="325">
        <v>35.273299999999999</v>
      </c>
      <c r="N146" s="329">
        <v>44.46181</v>
      </c>
      <c r="O146" s="337">
        <f>G146+Sheet1!D140</f>
        <v>41.425699999999999</v>
      </c>
      <c r="P146" s="338">
        <f>H146+Sheet1!E140</f>
        <v>46.723610000000001</v>
      </c>
      <c r="Q146" s="325">
        <v>46.997630000000001</v>
      </c>
      <c r="R146" s="329">
        <v>41.435699999999997</v>
      </c>
      <c r="S146" s="4">
        <v>36.901420000000002</v>
      </c>
      <c r="T146" s="5">
        <v>43.478200000000001</v>
      </c>
      <c r="U146" s="2">
        <v>37.901420000000002</v>
      </c>
      <c r="V146" s="3">
        <v>40.478200000000001</v>
      </c>
      <c r="W146" s="4">
        <v>22.38824</v>
      </c>
      <c r="X146" s="5">
        <v>19.122579999999999</v>
      </c>
      <c r="Y146" s="2">
        <v>39.901420000000002</v>
      </c>
      <c r="Z146" s="3">
        <v>42.478200000000001</v>
      </c>
      <c r="AA146" s="327">
        <v>48.279739999999997</v>
      </c>
      <c r="AB146" s="328">
        <v>44.5623</v>
      </c>
      <c r="AC146" s="2">
        <v>36.401420000000002</v>
      </c>
      <c r="AD146" s="73">
        <v>39.978200000000001</v>
      </c>
      <c r="AE146" s="337">
        <f>I146+Sheet1!B140</f>
        <v>31.844339999999999</v>
      </c>
      <c r="AF146" s="341">
        <f>J146+Sheet1!C140</f>
        <v>30.733160000000002</v>
      </c>
      <c r="AG146" s="330">
        <v>4.236038155989541</v>
      </c>
      <c r="AH146" s="331">
        <v>4.0943646390668142</v>
      </c>
      <c r="AI146" s="330">
        <v>3.7685155501445413</v>
      </c>
      <c r="AJ146" s="331">
        <v>3.8251849569136325</v>
      </c>
      <c r="AK146" s="339">
        <v>3.8101850159030435</v>
      </c>
      <c r="AL146" s="340">
        <v>3.9299845447742805</v>
      </c>
      <c r="AM146" s="339">
        <v>3.7026854386604899</v>
      </c>
      <c r="AN146" s="331">
        <v>3.7968502535290871</v>
      </c>
      <c r="AO146" s="332">
        <v>3.5560052747604503</v>
      </c>
      <c r="AP146" s="333">
        <v>3.5276705713759053</v>
      </c>
      <c r="AQ146" s="332">
        <v>3.3151602959918143</v>
      </c>
      <c r="AR146" s="340">
        <v>4.0644840158358928</v>
      </c>
      <c r="AS146" s="339">
        <v>3.8885847075850544</v>
      </c>
      <c r="AT146" s="340">
        <v>4.1144838192045219</v>
      </c>
      <c r="AU146" s="339">
        <v>3.9040846466293302</v>
      </c>
      <c r="AV146" s="340">
        <v>3.8923846926410701</v>
      </c>
      <c r="AW146" s="339">
        <v>3.6826855173130384</v>
      </c>
      <c r="AX146" s="340">
        <v>3.8883847083715799</v>
      </c>
      <c r="AY146" s="339">
        <v>3.835184917587358</v>
      </c>
      <c r="AZ146" s="340">
        <v>3.5709859565875197</v>
      </c>
      <c r="BA146" s="332">
        <v>3.4710011646068146</v>
      </c>
      <c r="BB146" s="333">
        <v>4.9160710372186314</v>
      </c>
      <c r="BC146" s="15"/>
      <c r="BD146" s="151"/>
      <c r="BE146" s="151"/>
      <c r="BF146" s="151"/>
      <c r="BG146" s="151"/>
      <c r="BH146" s="151"/>
      <c r="BI146" s="151"/>
      <c r="BJ146" s="266">
        <f t="shared" si="161"/>
        <v>3.6238137948576585</v>
      </c>
      <c r="BK146" s="266">
        <f t="shared" si="162"/>
        <v>3.5950154379265222</v>
      </c>
      <c r="BL146" s="266">
        <f t="shared" si="163"/>
        <v>3.7611616804414316</v>
      </c>
      <c r="BM146" s="266">
        <f t="shared" si="164"/>
        <v>3.7312718707359225</v>
      </c>
      <c r="BN146" s="266">
        <f t="shared" si="165"/>
        <v>3.6778156959903838</v>
      </c>
      <c r="BO146" s="266"/>
      <c r="BP146" s="266">
        <f t="shared" si="166"/>
        <v>3.8822879123123113</v>
      </c>
      <c r="BQ146" s="292">
        <f t="shared" si="167"/>
        <v>3.6238137948576585</v>
      </c>
      <c r="BR146" s="292">
        <f t="shared" si="168"/>
        <v>3.9229505270872096</v>
      </c>
      <c r="BS146" s="292">
        <f t="shared" si="169"/>
        <v>3.867079617665055</v>
      </c>
      <c r="BT146" s="292">
        <f t="shared" si="170"/>
        <v>3.7408362527958343</v>
      </c>
      <c r="BU146" s="292">
        <f t="shared" si="171"/>
        <v>3.8202249041650123</v>
      </c>
      <c r="BV146" s="292">
        <f t="shared" si="172"/>
        <v>3.8704849569136326</v>
      </c>
      <c r="BW146" s="169"/>
      <c r="BX146" s="148">
        <f>[3]!mGetRate(BX$1,$B146,EOMONTH($B146,0)+1,"FLAT",E146,F146)</f>
        <v>36.262973333333335</v>
      </c>
      <c r="BY146" s="165">
        <f>[3]!mGetRate(BY$1,$B146,EOMONTH($B146,0)+1,"FLAT",G146,H146)</f>
        <v>45.446993333333339</v>
      </c>
      <c r="BZ146" s="165">
        <f>[3]!mGetRate(BZ$1,$B146,EOMONTH($B146,0)+1,"FLAT",I146,J146)</f>
        <v>25.087582222222224</v>
      </c>
      <c r="CA146" s="165">
        <f>IF(ValuationDate&gt;$D146,"",[3]!mGetRate(CA$1,$B146,EOMONTH($B146,0)+1,"FLAT",M146,N146))</f>
        <v>39.357082222222225</v>
      </c>
      <c r="CB146" s="165">
        <f>[3]!mGetRate(CB$1,$B146,EOMONTH($B146,0)+1,"FLAT",Q146,R146)</f>
        <v>44.525661111111113</v>
      </c>
      <c r="CC146" s="165">
        <f>IF(ValuationDate&gt;$D146,"",[3]!mGetRate(CC$1,$B146,EOMONTH($B146,0)+1,"FLAT",K146,L146))</f>
        <v>38.136386666666667</v>
      </c>
      <c r="CD146" s="165">
        <f>[3]!mGetRate(CD$1,$B146,EOMONTH($B146,0)+1,"FLAT",AE146,AF146)</f>
        <v>31.350482222222222</v>
      </c>
      <c r="CE146" s="165">
        <f>[3]!mGetRate(CE$1,$B146,EOMONTH($B146,0)+1,"FLAT",AA146,AB146)</f>
        <v>46.627544444444446</v>
      </c>
      <c r="CF146" s="165">
        <f>[3]!mGetRate(CF$1,$B146,EOMONTH($B146,0)+1,"FLAT",O146,P146)</f>
        <v>43.780326666666674</v>
      </c>
      <c r="CG146" s="200"/>
      <c r="CH146" s="295"/>
      <c r="CI146" s="295"/>
      <c r="CJ146" s="295"/>
      <c r="CK146" s="295"/>
      <c r="CL146" s="295"/>
      <c r="CM146" s="295"/>
      <c r="CN146" s="177"/>
      <c r="CO146" s="171">
        <f t="shared" si="174"/>
        <v>2030</v>
      </c>
      <c r="CP146" s="173">
        <f t="shared" si="173"/>
        <v>47635</v>
      </c>
      <c r="CQ146" s="272">
        <f t="shared" ref="CQ146:CQ209" si="179">(($AI146+CQ$4)*(1/(1-CQ$2))+CQ$3)</f>
        <v>3.8797974906735031</v>
      </c>
      <c r="CR146" s="272">
        <f t="shared" ref="CR146:CR209" si="180">(($AM146+CR$4)*(1/(1-CR$2))+CR$3)</f>
        <v>3.7408362527958343</v>
      </c>
      <c r="CS146" s="272">
        <f t="shared" si="177"/>
        <v>3.8772185206357537</v>
      </c>
      <c r="CT146" s="272">
        <f t="shared" si="177"/>
        <v>3.8302452178459223</v>
      </c>
      <c r="CU146" s="272">
        <f t="shared" si="177"/>
        <v>3.8772185206357537</v>
      </c>
      <c r="CV146" s="272">
        <f t="shared" ref="CV146:CV209" si="181">(($AM146+CV$4)*(1/(1-CV$2))+CV$3)</f>
        <v>3.8211303321824821</v>
      </c>
      <c r="CW146" s="272">
        <f t="shared" ref="CW146:CW209" si="182">(($AJ146+CW$4)*(1/(1-CW$2))+CW$3)</f>
        <v>3.8599901535894259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144.6772</v>
      </c>
      <c r="F147" s="329">
        <v>47.526249999999997</v>
      </c>
      <c r="G147" s="327">
        <v>157.63800000000001</v>
      </c>
      <c r="H147" s="328">
        <v>62.601599999999998</v>
      </c>
      <c r="I147" s="325">
        <v>131.2457</v>
      </c>
      <c r="J147" s="329">
        <v>34.949039999999997</v>
      </c>
      <c r="K147" s="327">
        <v>143.47380000000001</v>
      </c>
      <c r="L147" s="328">
        <v>54.919409999999999</v>
      </c>
      <c r="M147" s="325">
        <v>152.2901</v>
      </c>
      <c r="N147" s="329">
        <v>56.614080000000001</v>
      </c>
      <c r="O147" s="337">
        <f>G147+Sheet1!D141</f>
        <v>162.13800000000001</v>
      </c>
      <c r="P147" s="338">
        <f>H147+Sheet1!E141</f>
        <v>63.601599999999998</v>
      </c>
      <c r="Q147" s="325">
        <v>157.84690000000001</v>
      </c>
      <c r="R147" s="329">
        <v>51.692169999999997</v>
      </c>
      <c r="S147" s="4">
        <v>161.97200000000001</v>
      </c>
      <c r="T147" s="5">
        <v>58.68544</v>
      </c>
      <c r="U147" s="2">
        <v>164.47200000000001</v>
      </c>
      <c r="V147" s="3">
        <v>58.68544</v>
      </c>
      <c r="W147" s="4">
        <v>132.38059999999999</v>
      </c>
      <c r="X147" s="5">
        <v>31.781960000000002</v>
      </c>
      <c r="Y147" s="2">
        <v>162.97200000000001</v>
      </c>
      <c r="Z147" s="3">
        <v>58.68544</v>
      </c>
      <c r="AA147" s="327">
        <v>160.74209999999999</v>
      </c>
      <c r="AB147" s="328">
        <v>54.786209999999997</v>
      </c>
      <c r="AC147" s="2">
        <v>160.97200000000001</v>
      </c>
      <c r="AD147" s="73">
        <v>57.18544</v>
      </c>
      <c r="AE147" s="337">
        <f>I147+Sheet1!B141</f>
        <v>135.2646</v>
      </c>
      <c r="AF147" s="341">
        <f>J147+Sheet1!C141</f>
        <v>42.448889999999992</v>
      </c>
      <c r="AG147" s="330">
        <v>4.4202137279890863</v>
      </c>
      <c r="AH147" s="331">
        <v>4.3210422661431771</v>
      </c>
      <c r="AI147" s="330">
        <v>3.9668584738363588</v>
      </c>
      <c r="AJ147" s="331">
        <v>4.0093605289131773</v>
      </c>
      <c r="AK147" s="339">
        <v>3.9943606765827293</v>
      </c>
      <c r="AL147" s="340">
        <v>4.1174594647079381</v>
      </c>
      <c r="AM147" s="339">
        <v>3.8068625224521311</v>
      </c>
      <c r="AN147" s="331">
        <v>3.8251849569136325</v>
      </c>
      <c r="AO147" s="332">
        <v>3.5843399781449956</v>
      </c>
      <c r="AP147" s="333">
        <v>3.5843399781449956</v>
      </c>
      <c r="AQ147" s="332">
        <v>3.3151602959918143</v>
      </c>
      <c r="AR147" s="340">
        <v>4.2557581031946672</v>
      </c>
      <c r="AS147" s="339">
        <v>4.0758598742448289</v>
      </c>
      <c r="AT147" s="340">
        <v>4.3057576109628259</v>
      </c>
      <c r="AU147" s="339">
        <v>4.0930597049170752</v>
      </c>
      <c r="AV147" s="340">
        <v>4.0786598466798463</v>
      </c>
      <c r="AW147" s="339">
        <v>3.7574630087771892</v>
      </c>
      <c r="AX147" s="340">
        <v>4.0756598762137566</v>
      </c>
      <c r="AY147" s="339">
        <v>4.0193604304668087</v>
      </c>
      <c r="AZ147" s="340">
        <v>3.5992645661987321</v>
      </c>
      <c r="BA147" s="332">
        <v>3.4568338129145415</v>
      </c>
      <c r="BB147" s="333">
        <v>4.9302383889109036</v>
      </c>
      <c r="BC147" s="15"/>
      <c r="BD147" s="151"/>
      <c r="BE147" s="151"/>
      <c r="BF147" s="151"/>
      <c r="BG147" s="151"/>
      <c r="BH147" s="151"/>
      <c r="BI147" s="151"/>
      <c r="BJ147" s="266">
        <f t="shared" ref="BJ147:BJ210" si="183">AO147*(1/(1-BJ$2))+BJ$3</f>
        <v>3.6526121517887953</v>
      </c>
      <c r="BK147" s="266">
        <f t="shared" ref="BK147:BK210" si="184">AP147*(1/(1-BK$2))+BK$3</f>
        <v>3.6526121517887953</v>
      </c>
      <c r="BL147" s="266">
        <f t="shared" ref="BL147:BL210" si="185">(AO147+BL$3)*BL$5+((1/(1-BL$2)-1)*AO147+BL$4*AO147)</f>
        <v>3.7910514901469408</v>
      </c>
      <c r="BM147" s="266">
        <f t="shared" ref="BM147:BM210" si="186">(AP147+BM$3)*BM$5+((1/(1-BM$2)-1)*AP147+BM$4*AP147)</f>
        <v>3.7910514901469408</v>
      </c>
      <c r="BN147" s="266">
        <f t="shared" ref="BN147:BN210" si="187">(BJ147+BK147+BL147+BM147)/4</f>
        <v>3.7218318209678682</v>
      </c>
      <c r="BO147" s="266"/>
      <c r="BP147" s="266">
        <f t="shared" ref="BP147:BP210" si="188">AJ147*(1/(1-BP$2))+BP$3</f>
        <v>4.0690217377199405</v>
      </c>
      <c r="BQ147" s="292">
        <f t="shared" ref="BQ147:BQ210" si="189">AO147*(1/(1-BQ$2))+BQ$3</f>
        <v>3.6526121517887953</v>
      </c>
      <c r="BR147" s="292">
        <f t="shared" ref="BR147:BR210" si="190">AN147*(1/(1-BR$2))+BR$3</f>
        <v>3.9521434462445768</v>
      </c>
      <c r="BS147" s="292">
        <f t="shared" ref="BS147:BS210" si="191">AK147*(1/(1-BS$2))+BS$3</f>
        <v>4.053813532984619</v>
      </c>
      <c r="BT147" s="292">
        <f t="shared" ref="BT147:BT210" si="192">AM147*(1/(1-BT$2))+BT$3</f>
        <v>3.8454002232782605</v>
      </c>
      <c r="BU147" s="292">
        <f t="shared" ref="BU147:BU210" si="193">AK147*(1/(1-BU$2))+BU$3</f>
        <v>4.0047746934049346</v>
      </c>
      <c r="BV147" s="292">
        <f t="shared" ref="BV147:BV210" si="194">AJ147*(1/(1-BV$2))+BV$3</f>
        <v>4.0546605289131774</v>
      </c>
      <c r="BW147" s="169"/>
      <c r="BX147" s="148">
        <f>[3]!mGetRate(BX$1,$B147,EOMONTH($B147,0)+1,"FLAT",E147,F147)</f>
        <v>101.84721129032258</v>
      </c>
      <c r="BY147" s="165">
        <f>[3]!mGetRate(BY$1,$B147,EOMONTH($B147,0)+1,"FLAT",G147,H147)</f>
        <v>115.74023225806454</v>
      </c>
      <c r="BZ147" s="165">
        <f>[3]!mGetRate(BZ$1,$B147,EOMONTH($B147,0)+1,"FLAT",I147,J147)</f>
        <v>88.792333763440865</v>
      </c>
      <c r="CA147" s="165">
        <f>IF(ValuationDate&gt;$D147,"",[3]!mGetRate(CA$1,$B147,EOMONTH($B147,0)+1,"FLAT",M147,N147))</f>
        <v>110.11034924731183</v>
      </c>
      <c r="CB147" s="165">
        <f>[3]!mGetRate(CB$1,$B147,EOMONTH($B147,0)+1,"FLAT",Q147,R147)</f>
        <v>111.0475029032258</v>
      </c>
      <c r="CC147" s="165">
        <f>IF(ValuationDate&gt;$D147,"",[3]!mGetRate(CC$1,$B147,EOMONTH($B147,0)+1,"FLAT",K147,L147))</f>
        <v>104.43369258064516</v>
      </c>
      <c r="CD147" s="165">
        <f>[3]!mGetRate(CD$1,$B147,EOMONTH($B147,0)+1,"FLAT",AE147,AF147)</f>
        <v>94.345846129032267</v>
      </c>
      <c r="CE147" s="165">
        <f>[3]!mGetRate(CE$1,$B147,EOMONTH($B147,0)+1,"FLAT",AA147,AB147)</f>
        <v>114.0303635483871</v>
      </c>
      <c r="CF147" s="165">
        <f>[3]!mGetRate(CF$1,$B147,EOMONTH($B147,0)+1,"FLAT",O147,P147)</f>
        <v>118.69722150537636</v>
      </c>
      <c r="CG147" s="200"/>
      <c r="CH147" s="295"/>
      <c r="CI147" s="295"/>
      <c r="CJ147" s="295"/>
      <c r="CK147" s="295"/>
      <c r="CL147" s="295"/>
      <c r="CM147" s="295"/>
      <c r="CN147" s="177"/>
      <c r="CO147" s="171">
        <f t="shared" si="174"/>
        <v>2030</v>
      </c>
      <c r="CP147" s="173">
        <f t="shared" ref="CP147:CP210" si="195">+B147</f>
        <v>47665</v>
      </c>
      <c r="CQ147" s="272">
        <f t="shared" si="179"/>
        <v>4.0829552533405291</v>
      </c>
      <c r="CR147" s="272">
        <f t="shared" si="180"/>
        <v>3.8454002232782605</v>
      </c>
      <c r="CS147" s="272">
        <f t="shared" si="177"/>
        <v>4.0639524359553176</v>
      </c>
      <c r="CT147" s="272">
        <f t="shared" si="177"/>
        <v>4.0147950070858442</v>
      </c>
      <c r="CU147" s="272">
        <f t="shared" si="177"/>
        <v>4.0639524359553176</v>
      </c>
      <c r="CV147" s="272">
        <f t="shared" si="181"/>
        <v>3.9275899093076876</v>
      </c>
      <c r="CW147" s="272">
        <f t="shared" si="182"/>
        <v>4.0449796795029904</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193.54320000000001</v>
      </c>
      <c r="F148" s="329">
        <v>66.499690000000001</v>
      </c>
      <c r="G148" s="327">
        <v>193.99789999999999</v>
      </c>
      <c r="H148" s="328">
        <v>76.766040000000004</v>
      </c>
      <c r="I148" s="325">
        <v>178.6335</v>
      </c>
      <c r="J148" s="329">
        <v>53.318829999999998</v>
      </c>
      <c r="K148" s="327">
        <v>186.53290000000001</v>
      </c>
      <c r="L148" s="328">
        <v>70.083640000000003</v>
      </c>
      <c r="M148" s="325">
        <v>194.38470000000001</v>
      </c>
      <c r="N148" s="329">
        <v>72.993809999999996</v>
      </c>
      <c r="O148" s="337">
        <f>G148+Sheet1!D142</f>
        <v>197.99789999999999</v>
      </c>
      <c r="P148" s="338">
        <f>H148+Sheet1!E142</f>
        <v>77.266040000000004</v>
      </c>
      <c r="Q148" s="325">
        <v>184.78989999999999</v>
      </c>
      <c r="R148" s="329">
        <v>64.139989999999997</v>
      </c>
      <c r="S148" s="4">
        <v>194.8126</v>
      </c>
      <c r="T148" s="5">
        <v>70.071110000000004</v>
      </c>
      <c r="U148" s="2">
        <v>196.8126</v>
      </c>
      <c r="V148" s="3">
        <v>70.571110000000004</v>
      </c>
      <c r="W148" s="4">
        <v>178.0163</v>
      </c>
      <c r="X148" s="5">
        <v>50.119430000000001</v>
      </c>
      <c r="Y148" s="2">
        <v>194.8126</v>
      </c>
      <c r="Z148" s="3">
        <v>71.071110000000004</v>
      </c>
      <c r="AA148" s="327">
        <v>186.96459999999999</v>
      </c>
      <c r="AB148" s="328">
        <v>66.386369999999999</v>
      </c>
      <c r="AC148" s="2">
        <v>193.8126</v>
      </c>
      <c r="AD148" s="73">
        <v>69.571110000000004</v>
      </c>
      <c r="AE148" s="337">
        <f>I148+Sheet1!B142</f>
        <v>181.50245000000001</v>
      </c>
      <c r="AF148" s="341">
        <f>J148+Sheet1!C142</f>
        <v>59.942179999999993</v>
      </c>
      <c r="AG148" s="330">
        <v>4.5052178381427224</v>
      </c>
      <c r="AH148" s="331">
        <v>4.476883134758177</v>
      </c>
      <c r="AI148" s="330">
        <v>4.1226993424513596</v>
      </c>
      <c r="AJ148" s="331">
        <v>4.1368666941436318</v>
      </c>
      <c r="AK148" s="339">
        <v>4.1218668149074515</v>
      </c>
      <c r="AL148" s="340">
        <v>4.2451658222288531</v>
      </c>
      <c r="AM148" s="339">
        <v>3.9318683445825009</v>
      </c>
      <c r="AN148" s="331">
        <v>4.0093605289131773</v>
      </c>
      <c r="AO148" s="332">
        <v>3.782682901836814</v>
      </c>
      <c r="AP148" s="333">
        <v>3.6126746815295414</v>
      </c>
      <c r="AQ148" s="332">
        <v>3.3434949993763596</v>
      </c>
      <c r="AR148" s="340">
        <v>4.3836647071762531</v>
      </c>
      <c r="AS148" s="339">
        <v>4.203566157147181</v>
      </c>
      <c r="AT148" s="340">
        <v>4.4336643046301871</v>
      </c>
      <c r="AU148" s="339">
        <v>4.2208660178662427</v>
      </c>
      <c r="AV148" s="340">
        <v>4.2063661346046013</v>
      </c>
      <c r="AW148" s="339">
        <v>3.7878695039151693</v>
      </c>
      <c r="AX148" s="340">
        <v>4.2033661587573654</v>
      </c>
      <c r="AY148" s="339">
        <v>4.1468666136344181</v>
      </c>
      <c r="AZ148" s="340">
        <v>3.79766942501614</v>
      </c>
      <c r="BA148" s="332">
        <v>3.5276705713759053</v>
      </c>
      <c r="BB148" s="333">
        <v>5.128581312602722</v>
      </c>
      <c r="BC148" s="15"/>
      <c r="BD148" s="151"/>
      <c r="BE148" s="151"/>
      <c r="BF148" s="151"/>
      <c r="BG148" s="151"/>
      <c r="BH148" s="151"/>
      <c r="BI148" s="151"/>
      <c r="BJ148" s="266">
        <f t="shared" si="183"/>
        <v>3.8542006503067525</v>
      </c>
      <c r="BK148" s="266">
        <f t="shared" si="184"/>
        <v>3.681410508719932</v>
      </c>
      <c r="BL148" s="266">
        <f t="shared" si="185"/>
        <v>4.0002801580855074</v>
      </c>
      <c r="BM148" s="266">
        <f t="shared" si="186"/>
        <v>3.8209412998524503</v>
      </c>
      <c r="BN148" s="266">
        <f t="shared" si="187"/>
        <v>3.8392081542411605</v>
      </c>
      <c r="BO148" s="266"/>
      <c r="BP148" s="266">
        <f t="shared" si="188"/>
        <v>4.1982990014636847</v>
      </c>
      <c r="BQ148" s="292">
        <f t="shared" si="189"/>
        <v>3.8542006503067525</v>
      </c>
      <c r="BR148" s="292">
        <f t="shared" si="190"/>
        <v>4.1418974207674637</v>
      </c>
      <c r="BS148" s="292">
        <f t="shared" si="191"/>
        <v>4.1830907694489019</v>
      </c>
      <c r="BT148" s="292">
        <f t="shared" si="192"/>
        <v>3.9708702846356525</v>
      </c>
      <c r="BU148" s="292">
        <f t="shared" si="193"/>
        <v>4.1325398436304521</v>
      </c>
      <c r="BV148" s="292">
        <f t="shared" si="194"/>
        <v>4.182166694143632</v>
      </c>
      <c r="BW148" s="169"/>
      <c r="BX148" s="148">
        <f>[3]!mGetRate(BX$1,$B148,EOMONTH($B148,0)+1,"FLAT",E148,F148)</f>
        <v>140.26688935483872</v>
      </c>
      <c r="BY148" s="165">
        <f>[3]!mGetRate(BY$1,$B148,EOMONTH($B148,0)+1,"FLAT",G148,H148)</f>
        <v>144.83615225806452</v>
      </c>
      <c r="BZ148" s="165">
        <f>[3]!mGetRate(BZ$1,$B148,EOMONTH($B148,0)+1,"FLAT",I148,J148)</f>
        <v>126.08218677419356</v>
      </c>
      <c r="CA148" s="165">
        <f>IF(ValuationDate&gt;$D148,"",[3]!mGetRate(CA$1,$B148,EOMONTH($B148,0)+1,"FLAT",M148,N148))</f>
        <v>143.4788429032258</v>
      </c>
      <c r="CB148" s="165">
        <f>[3]!mGetRate(CB$1,$B148,EOMONTH($B148,0)+1,"FLAT",Q148,R148)</f>
        <v>134.19477645161291</v>
      </c>
      <c r="CC148" s="165">
        <f>IF(ValuationDate&gt;$D148,"",[3]!mGetRate(CC$1,$B148,EOMONTH($B148,0)+1,"FLAT",K148,L148))</f>
        <v>137.69933935483871</v>
      </c>
      <c r="CD148" s="165">
        <f>[3]!mGetRate(CD$1,$B148,EOMONTH($B148,0)+1,"FLAT",AE148,AF148)</f>
        <v>130.52556258064516</v>
      </c>
      <c r="CE148" s="165">
        <f>[3]!mGetRate(CE$1,$B148,EOMONTH($B148,0)+1,"FLAT",AA148,AB148)</f>
        <v>136.39953580645161</v>
      </c>
      <c r="CF148" s="165">
        <f>[3]!mGetRate(CF$1,$B148,EOMONTH($B148,0)+1,"FLAT",O148,P148)</f>
        <v>147.36841032258064</v>
      </c>
      <c r="CG148" s="200"/>
      <c r="CH148" s="295"/>
      <c r="CI148" s="295"/>
      <c r="CJ148" s="295"/>
      <c r="CK148" s="295"/>
      <c r="CL148" s="295"/>
      <c r="CM148" s="295"/>
      <c r="CN148" s="177"/>
      <c r="CO148" s="171">
        <f t="shared" si="174"/>
        <v>2030</v>
      </c>
      <c r="CP148" s="173">
        <f t="shared" si="195"/>
        <v>47696</v>
      </c>
      <c r="CQ148" s="272">
        <f t="shared" si="179"/>
        <v>4.2425792097217654</v>
      </c>
      <c r="CR148" s="272">
        <f t="shared" si="180"/>
        <v>3.9708702846356525</v>
      </c>
      <c r="CS148" s="272">
        <f t="shared" si="177"/>
        <v>4.1932296724195997</v>
      </c>
      <c r="CT148" s="272">
        <f t="shared" si="177"/>
        <v>4.1425601573113608</v>
      </c>
      <c r="CU148" s="272">
        <f t="shared" si="177"/>
        <v>4.1932296724195997</v>
      </c>
      <c r="CV148" s="272">
        <f t="shared" si="181"/>
        <v>4.0553345771158655</v>
      </c>
      <c r="CW148" s="272">
        <f t="shared" si="182"/>
        <v>4.173049351289305</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69.032830000000004</v>
      </c>
      <c r="F149" s="329">
        <v>51.604190000000003</v>
      </c>
      <c r="G149" s="327">
        <v>78.987219999999994</v>
      </c>
      <c r="H149" s="328">
        <v>61.58334</v>
      </c>
      <c r="I149" s="325">
        <v>55.055160000000001</v>
      </c>
      <c r="J149" s="329">
        <v>38.20167</v>
      </c>
      <c r="K149" s="327">
        <v>80.451549999999997</v>
      </c>
      <c r="L149" s="328">
        <v>65.352670000000003</v>
      </c>
      <c r="M149" s="325">
        <v>79.206500000000005</v>
      </c>
      <c r="N149" s="329">
        <v>64.407420000000002</v>
      </c>
      <c r="O149" s="337">
        <f>G149+Sheet1!D143</f>
        <v>80.987219999999994</v>
      </c>
      <c r="P149" s="338">
        <f>H149+Sheet1!E143</f>
        <v>59.58334</v>
      </c>
      <c r="Q149" s="325">
        <v>60.044420000000002</v>
      </c>
      <c r="R149" s="329">
        <v>44.979570000000002</v>
      </c>
      <c r="S149" s="4">
        <v>69.664730000000006</v>
      </c>
      <c r="T149" s="5">
        <v>51.22475</v>
      </c>
      <c r="U149" s="2">
        <v>74.664730000000006</v>
      </c>
      <c r="V149" s="3">
        <v>52.22475</v>
      </c>
      <c r="W149" s="4">
        <v>49.928100000000001</v>
      </c>
      <c r="X149" s="5">
        <v>33.001710000000003</v>
      </c>
      <c r="Y149" s="2">
        <v>74.164730000000006</v>
      </c>
      <c r="Z149" s="3">
        <v>54.22475</v>
      </c>
      <c r="AA149" s="327">
        <v>63.560639999999999</v>
      </c>
      <c r="AB149" s="328">
        <v>48.961550000000003</v>
      </c>
      <c r="AC149" s="2">
        <v>72.664730000000006</v>
      </c>
      <c r="AD149" s="73">
        <v>50.72475</v>
      </c>
      <c r="AE149" s="337">
        <f>I149+Sheet1!B143</f>
        <v>58.62961</v>
      </c>
      <c r="AF149" s="341">
        <f>J149+Sheet1!C143</f>
        <v>44.428319999999999</v>
      </c>
      <c r="AG149" s="330">
        <v>4.3493769695277225</v>
      </c>
      <c r="AH149" s="331">
        <v>4.4343810796813585</v>
      </c>
      <c r="AI149" s="330">
        <v>4.0801972873745411</v>
      </c>
      <c r="AJ149" s="331">
        <v>4.1226993424513596</v>
      </c>
      <c r="AK149" s="339">
        <v>4.1076993448437795</v>
      </c>
      <c r="AL149" s="340">
        <v>4.2305993252418856</v>
      </c>
      <c r="AM149" s="339">
        <v>3.9351993723566085</v>
      </c>
      <c r="AN149" s="331">
        <v>4.1085319907590865</v>
      </c>
      <c r="AO149" s="332">
        <v>3.8535196602981778</v>
      </c>
      <c r="AP149" s="333">
        <v>3.4568338129145415</v>
      </c>
      <c r="AQ149" s="332">
        <v>3.1734867790690875</v>
      </c>
      <c r="AR149" s="340">
        <v>4.3686993032156725</v>
      </c>
      <c r="AS149" s="339">
        <v>4.1889993318768637</v>
      </c>
      <c r="AT149" s="340">
        <v>4.4186992952409403</v>
      </c>
      <c r="AU149" s="339">
        <v>4.2061993291335558</v>
      </c>
      <c r="AV149" s="340">
        <v>4.1918993314143291</v>
      </c>
      <c r="AW149" s="339">
        <v>3.631799420747289</v>
      </c>
      <c r="AX149" s="340">
        <v>4.1887993319087622</v>
      </c>
      <c r="AY149" s="339">
        <v>4.132699340856413</v>
      </c>
      <c r="AZ149" s="340">
        <v>3.8684993829949028</v>
      </c>
      <c r="BA149" s="332">
        <v>3.5276705713759053</v>
      </c>
      <c r="BB149" s="333">
        <v>5.2277527744486303</v>
      </c>
      <c r="BC149" s="15"/>
      <c r="BD149" s="151"/>
      <c r="BE149" s="151"/>
      <c r="BF149" s="151"/>
      <c r="BG149" s="151"/>
      <c r="BH149" s="151"/>
      <c r="BI149" s="151"/>
      <c r="BJ149" s="266">
        <f t="shared" si="183"/>
        <v>3.9261965426345946</v>
      </c>
      <c r="BK149" s="266">
        <f t="shared" si="184"/>
        <v>3.5230195455986801</v>
      </c>
      <c r="BL149" s="266">
        <f t="shared" si="185"/>
        <v>4.0750046823492809</v>
      </c>
      <c r="BM149" s="266">
        <f t="shared" si="186"/>
        <v>3.6565473464721485</v>
      </c>
      <c r="BN149" s="266">
        <f t="shared" si="187"/>
        <v>3.795192029263676</v>
      </c>
      <c r="BO149" s="266"/>
      <c r="BP149" s="266">
        <f t="shared" si="188"/>
        <v>4.1839348610477129</v>
      </c>
      <c r="BQ149" s="292">
        <f t="shared" si="189"/>
        <v>3.9261965426345946</v>
      </c>
      <c r="BR149" s="292">
        <f t="shared" si="190"/>
        <v>4.2440726378182498</v>
      </c>
      <c r="BS149" s="292">
        <f t="shared" si="191"/>
        <v>4.1687265090173167</v>
      </c>
      <c r="BT149" s="292">
        <f t="shared" si="192"/>
        <v>3.9742136829836481</v>
      </c>
      <c r="BU149" s="292">
        <f t="shared" si="193"/>
        <v>4.1183435942201623</v>
      </c>
      <c r="BV149" s="292">
        <f t="shared" si="194"/>
        <v>4.1679993424513597</v>
      </c>
      <c r="BW149" s="169"/>
      <c r="BX149" s="148">
        <f>[3]!mGetRate(BX$1,$B149,EOMONTH($B149,0)+1,"FLAT",E149,F149)</f>
        <v>60.899464666666667</v>
      </c>
      <c r="BY149" s="165">
        <f>[3]!mGetRate(BY$1,$B149,EOMONTH($B149,0)+1,"FLAT",G149,H149)</f>
        <v>70.865409333333332</v>
      </c>
      <c r="BZ149" s="165">
        <f>[3]!mGetRate(BZ$1,$B149,EOMONTH($B149,0)+1,"FLAT",I149,J149)</f>
        <v>47.190198000000002</v>
      </c>
      <c r="CA149" s="165">
        <f>IF(ValuationDate&gt;$D149,"",[3]!mGetRate(CA$1,$B149,EOMONTH($B149,0)+1,"FLAT",M149,N149))</f>
        <v>72.300262666666669</v>
      </c>
      <c r="CB149" s="165">
        <f>[3]!mGetRate(CB$1,$B149,EOMONTH($B149,0)+1,"FLAT",Q149,R149)</f>
        <v>53.014156666666672</v>
      </c>
      <c r="CC149" s="165">
        <f>IF(ValuationDate&gt;$D149,"",[3]!mGetRate(CC$1,$B149,EOMONTH($B149,0)+1,"FLAT",K149,L149))</f>
        <v>73.405405999999999</v>
      </c>
      <c r="CD149" s="165">
        <f>[3]!mGetRate(CD$1,$B149,EOMONTH($B149,0)+1,"FLAT",AE149,AF149)</f>
        <v>52.002341333333334</v>
      </c>
      <c r="CE149" s="165">
        <f>[3]!mGetRate(CE$1,$B149,EOMONTH($B149,0)+1,"FLAT",AA149,AB149)</f>
        <v>56.747731333333334</v>
      </c>
      <c r="CF149" s="165">
        <f>[3]!mGetRate(CF$1,$B149,EOMONTH($B149,0)+1,"FLAT",O149,P149)</f>
        <v>70.998742666666658</v>
      </c>
      <c r="CG149" s="200"/>
      <c r="CH149" s="295"/>
      <c r="CI149" s="295"/>
      <c r="CJ149" s="295"/>
      <c r="CK149" s="295"/>
      <c r="CL149" s="295"/>
      <c r="CM149" s="295"/>
      <c r="CN149" s="177"/>
      <c r="CO149" s="171">
        <f t="shared" si="174"/>
        <v>2030</v>
      </c>
      <c r="CP149" s="173">
        <f t="shared" si="195"/>
        <v>47727</v>
      </c>
      <c r="CQ149" s="272">
        <f t="shared" si="179"/>
        <v>4.1990454034359734</v>
      </c>
      <c r="CR149" s="272">
        <f t="shared" si="180"/>
        <v>3.9742136829836481</v>
      </c>
      <c r="CS149" s="272">
        <f t="shared" si="177"/>
        <v>4.1788654119880153</v>
      </c>
      <c r="CT149" s="272">
        <f t="shared" si="177"/>
        <v>4.1283639079010719</v>
      </c>
      <c r="CU149" s="272">
        <f t="shared" si="177"/>
        <v>4.1788654119880153</v>
      </c>
      <c r="CV149" s="272">
        <f t="shared" si="181"/>
        <v>4.0587385868588628</v>
      </c>
      <c r="CW149" s="272">
        <f t="shared" si="182"/>
        <v>4.1588193877574922</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73.108320000000006</v>
      </c>
      <c r="F150" s="329">
        <v>57.773389999999999</v>
      </c>
      <c r="G150" s="327">
        <v>58.531370000000003</v>
      </c>
      <c r="H150" s="328">
        <v>53.541379999999997</v>
      </c>
      <c r="I150" s="325">
        <v>60.246009999999998</v>
      </c>
      <c r="J150" s="329">
        <v>44.429540000000003</v>
      </c>
      <c r="K150" s="327">
        <v>71.995990000000006</v>
      </c>
      <c r="L150" s="328">
        <v>64.985919999999993</v>
      </c>
      <c r="M150" s="325">
        <v>72.325890000000001</v>
      </c>
      <c r="N150" s="329">
        <v>65.319190000000006</v>
      </c>
      <c r="O150" s="337">
        <f>G150+Sheet1!D144</f>
        <v>56.781370000000003</v>
      </c>
      <c r="P150" s="338">
        <f>H150+Sheet1!E144</f>
        <v>51.541379999999997</v>
      </c>
      <c r="Q150" s="325">
        <v>43.538760000000003</v>
      </c>
      <c r="R150" s="329">
        <v>38.438580000000002</v>
      </c>
      <c r="S150" s="4">
        <v>48.04927</v>
      </c>
      <c r="T150" s="5">
        <v>42.292319999999997</v>
      </c>
      <c r="U150" s="2">
        <v>48.54927</v>
      </c>
      <c r="V150" s="3">
        <v>44.042319999999997</v>
      </c>
      <c r="W150" s="4">
        <v>52.394889999999997</v>
      </c>
      <c r="X150" s="5">
        <v>37.860010000000003</v>
      </c>
      <c r="Y150" s="2">
        <v>51.04927</v>
      </c>
      <c r="Z150" s="3">
        <v>45.792319999999997</v>
      </c>
      <c r="AA150" s="327">
        <v>46.77064</v>
      </c>
      <c r="AB150" s="328">
        <v>43.147280000000002</v>
      </c>
      <c r="AC150" s="2">
        <v>50.04927</v>
      </c>
      <c r="AD150" s="73">
        <v>43.792319999999997</v>
      </c>
      <c r="AE150" s="337">
        <f>I150+Sheet1!B144</f>
        <v>65.458910000000003</v>
      </c>
      <c r="AF150" s="341">
        <f>J150+Sheet1!C144</f>
        <v>48.01764</v>
      </c>
      <c r="AG150" s="330">
        <v>4.3493769695277225</v>
      </c>
      <c r="AH150" s="331">
        <v>4.3918790246045409</v>
      </c>
      <c r="AI150" s="330">
        <v>4.0376952322977226</v>
      </c>
      <c r="AJ150" s="331">
        <v>4.0943646390668142</v>
      </c>
      <c r="AK150" s="339">
        <v>4.0793647686130221</v>
      </c>
      <c r="AL150" s="340">
        <v>4.200963718425089</v>
      </c>
      <c r="AM150" s="339">
        <v>3.9843655890723464</v>
      </c>
      <c r="AN150" s="331">
        <v>4.0943646390668142</v>
      </c>
      <c r="AO150" s="332">
        <v>3.9101890670672681</v>
      </c>
      <c r="AP150" s="333">
        <v>4.066029935682268</v>
      </c>
      <c r="AQ150" s="332">
        <v>3.1876541307613602</v>
      </c>
      <c r="AR150" s="340">
        <v>4.3375625386909471</v>
      </c>
      <c r="AS150" s="339">
        <v>4.159464076836267</v>
      </c>
      <c r="AT150" s="340">
        <v>4.3875621068702504</v>
      </c>
      <c r="AU150" s="339">
        <v>4.1759639343354378</v>
      </c>
      <c r="AV150" s="340">
        <v>4.1627640483361015</v>
      </c>
      <c r="AW150" s="339">
        <v>4.2379633988777741</v>
      </c>
      <c r="AX150" s="340">
        <v>4.1592640785635497</v>
      </c>
      <c r="AY150" s="339">
        <v>4.1043645527026751</v>
      </c>
      <c r="AZ150" s="340">
        <v>3.9251661003480502</v>
      </c>
      <c r="BA150" s="332">
        <v>3.5701726264527234</v>
      </c>
      <c r="BB150" s="333">
        <v>5.2135854227563581</v>
      </c>
      <c r="BC150" s="15"/>
      <c r="BD150" s="151"/>
      <c r="BE150" s="151"/>
      <c r="BF150" s="151"/>
      <c r="BG150" s="151"/>
      <c r="BH150" s="151"/>
      <c r="BI150" s="151"/>
      <c r="BJ150" s="266">
        <f t="shared" si="183"/>
        <v>3.9837932564968677</v>
      </c>
      <c r="BK150" s="266">
        <f t="shared" si="184"/>
        <v>4.1421842196181196</v>
      </c>
      <c r="BL150" s="266">
        <f t="shared" si="185"/>
        <v>4.1347843017602992</v>
      </c>
      <c r="BM150" s="266">
        <f t="shared" si="186"/>
        <v>4.2991782551406006</v>
      </c>
      <c r="BN150" s="266">
        <f t="shared" si="187"/>
        <v>4.1399850082539711</v>
      </c>
      <c r="BO150" s="266"/>
      <c r="BP150" s="266">
        <f t="shared" si="188"/>
        <v>4.1552065802157703</v>
      </c>
      <c r="BQ150" s="292">
        <f t="shared" si="189"/>
        <v>3.9837932564968677</v>
      </c>
      <c r="BR150" s="292">
        <f t="shared" si="190"/>
        <v>4.2294761782395662</v>
      </c>
      <c r="BS150" s="292">
        <f t="shared" si="191"/>
        <v>4.139998357105366</v>
      </c>
      <c r="BT150" s="292">
        <f t="shared" si="192"/>
        <v>4.0235624902864062</v>
      </c>
      <c r="BU150" s="292">
        <f t="shared" si="193"/>
        <v>4.0899514600353788</v>
      </c>
      <c r="BV150" s="292">
        <f t="shared" si="194"/>
        <v>4.1396646390668144</v>
      </c>
      <c r="BW150" s="169"/>
      <c r="BX150" s="148">
        <f>[3]!mGetRate(BX$1,$B150,EOMONTH($B150,0)+1,"FLAT",E150,F150)</f>
        <v>66.677542903225813</v>
      </c>
      <c r="BY150" s="165">
        <f>[3]!mGetRate(BY$1,$B150,EOMONTH($B150,0)+1,"FLAT",G150,H150)</f>
        <v>56.438793548387096</v>
      </c>
      <c r="BZ150" s="165">
        <f>[3]!mGetRate(BZ$1,$B150,EOMONTH($B150,0)+1,"FLAT",I150,J150)</f>
        <v>53.613296774193543</v>
      </c>
      <c r="CA150" s="165">
        <f>IF(ValuationDate&gt;$D150,"",[3]!mGetRate(CA$1,$B150,EOMONTH($B150,0)+1,"FLAT",M150,N150))</f>
        <v>69.387596451612907</v>
      </c>
      <c r="CB150" s="165">
        <f>[3]!mGetRate(CB$1,$B150,EOMONTH($B150,0)+1,"FLAT",Q150,R150)</f>
        <v>41.399974838709674</v>
      </c>
      <c r="CC150" s="165">
        <f>IF(ValuationDate&gt;$D150,"",[3]!mGetRate(CC$1,$B150,EOMONTH($B150,0)+1,"FLAT",K150,L150))</f>
        <v>69.056283225806453</v>
      </c>
      <c r="CD150" s="165">
        <f>[3]!mGetRate(CD$1,$B150,EOMONTH($B150,0)+1,"FLAT",AE150,AF150)</f>
        <v>58.144829032258059</v>
      </c>
      <c r="CE150" s="165">
        <f>[3]!mGetRate(CE$1,$B150,EOMONTH($B150,0)+1,"FLAT",AA150,AB150)</f>
        <v>45.251166451612903</v>
      </c>
      <c r="CF150" s="165">
        <f>[3]!mGetRate(CF$1,$B150,EOMONTH($B150,0)+1,"FLAT",O150,P150)</f>
        <v>54.58395483870968</v>
      </c>
      <c r="CG150" s="200"/>
      <c r="CH150" s="295"/>
      <c r="CI150" s="295"/>
      <c r="CJ150" s="295"/>
      <c r="CK150" s="295"/>
      <c r="CL150" s="295"/>
      <c r="CM150" s="295"/>
      <c r="CN150" s="177"/>
      <c r="CO150" s="171">
        <f t="shared" si="174"/>
        <v>2030</v>
      </c>
      <c r="CP150" s="173">
        <f t="shared" si="195"/>
        <v>47757</v>
      </c>
      <c r="CQ150" s="272">
        <f t="shared" si="179"/>
        <v>4.1555115971501815</v>
      </c>
      <c r="CR150" s="272">
        <f t="shared" si="180"/>
        <v>4.0235624902864062</v>
      </c>
      <c r="CS150" s="272">
        <f t="shared" si="177"/>
        <v>4.1501372600760638</v>
      </c>
      <c r="CT150" s="272">
        <f t="shared" si="177"/>
        <v>4.0999717737162884</v>
      </c>
      <c r="CU150" s="272">
        <f t="shared" si="177"/>
        <v>4.1501372600760638</v>
      </c>
      <c r="CV150" s="272">
        <f t="shared" si="181"/>
        <v>4.1089820228420812</v>
      </c>
      <c r="CW150" s="272">
        <f t="shared" si="182"/>
        <v>4.1303594606938674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68.373469999999998</v>
      </c>
      <c r="F151" s="329">
        <v>57.88702</v>
      </c>
      <c r="G151" s="327">
        <v>56.379809999999999</v>
      </c>
      <c r="H151" s="328">
        <v>53.004269999999998</v>
      </c>
      <c r="I151" s="325">
        <v>54.483649999999997</v>
      </c>
      <c r="J151" s="329">
        <v>44.413690000000003</v>
      </c>
      <c r="K151" s="327">
        <v>72.050610000000006</v>
      </c>
      <c r="L151" s="328">
        <v>67.216669999999993</v>
      </c>
      <c r="M151" s="325">
        <v>71.523859999999999</v>
      </c>
      <c r="N151" s="329">
        <v>67.528850000000006</v>
      </c>
      <c r="O151" s="337">
        <f>G151+Sheet1!D145</f>
        <v>54.379809999999999</v>
      </c>
      <c r="P151" s="338">
        <f>H151+Sheet1!E145</f>
        <v>51.004269999999998</v>
      </c>
      <c r="Q151" s="325">
        <v>42.853059999999999</v>
      </c>
      <c r="R151" s="329">
        <v>39.931609999999999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46.626240000000003</v>
      </c>
      <c r="AB151" s="328">
        <v>45.160739999999997</v>
      </c>
      <c r="AC151" s="2">
        <v>45.081679999999999</v>
      </c>
      <c r="AD151" s="73">
        <v>42.295999999999999</v>
      </c>
      <c r="AE151" s="337">
        <f>I151+Sheet1!B145</f>
        <v>58.225299999999997</v>
      </c>
      <c r="AF151" s="341">
        <f>J151+Sheet1!C145</f>
        <v>47.220639999999996</v>
      </c>
      <c r="AG151" s="330">
        <v>4.5335525415272677</v>
      </c>
      <c r="AH151" s="331">
        <v>4.717728113526813</v>
      </c>
      <c r="AI151" s="330">
        <v>4.3635443212199956</v>
      </c>
      <c r="AJ151" s="331">
        <v>4.4202137279890863</v>
      </c>
      <c r="AK151" s="339">
        <v>4.4052136814029952</v>
      </c>
      <c r="AL151" s="340">
        <v>4.5338140808010765</v>
      </c>
      <c r="AM151" s="339">
        <v>4.0952127186237961</v>
      </c>
      <c r="AN151" s="331">
        <v>4.4485484313736317</v>
      </c>
      <c r="AO151" s="332">
        <v>4.306874914450904</v>
      </c>
      <c r="AP151" s="333">
        <v>4.4485484313736317</v>
      </c>
      <c r="AQ151" s="332">
        <v>3.4284991095299961</v>
      </c>
      <c r="AR151" s="340">
        <v>4.6781145289592647</v>
      </c>
      <c r="AS151" s="339">
        <v>4.4918139503600232</v>
      </c>
      <c r="AT151" s="340">
        <v>4.7281146842462327</v>
      </c>
      <c r="AU151" s="339">
        <v>4.5118140124748098</v>
      </c>
      <c r="AV151" s="340">
        <v>4.4931139543974847</v>
      </c>
      <c r="AW151" s="339">
        <v>4.6764145236795089</v>
      </c>
      <c r="AX151" s="340">
        <v>4.4916139497388761</v>
      </c>
      <c r="AY151" s="339">
        <v>4.4302137590464801</v>
      </c>
      <c r="AZ151" s="340">
        <v>4.3219134226949079</v>
      </c>
      <c r="BA151" s="332">
        <v>3.9243564187595412</v>
      </c>
      <c r="BB151" s="333">
        <v>5.5819365667554486</v>
      </c>
      <c r="BC151" s="15"/>
      <c r="BD151" s="151"/>
      <c r="BE151" s="151"/>
      <c r="BF151" s="151"/>
      <c r="BG151" s="151"/>
      <c r="BH151" s="151"/>
      <c r="BI151" s="151"/>
      <c r="BJ151" s="266">
        <f t="shared" si="183"/>
        <v>4.3869702535327812</v>
      </c>
      <c r="BK151" s="266">
        <f t="shared" si="184"/>
        <v>4.5309620381884654</v>
      </c>
      <c r="BL151" s="266">
        <f t="shared" si="185"/>
        <v>4.5532416376374307</v>
      </c>
      <c r="BM151" s="266">
        <f t="shared" si="186"/>
        <v>4.7026906861649787</v>
      </c>
      <c r="BN151" s="266">
        <f t="shared" si="187"/>
        <v>4.5434661538809138</v>
      </c>
      <c r="BO151" s="266"/>
      <c r="BP151" s="266">
        <f t="shared" si="188"/>
        <v>4.485581809783115</v>
      </c>
      <c r="BQ151" s="292">
        <f t="shared" si="189"/>
        <v>4.3869702535327812</v>
      </c>
      <c r="BR151" s="292">
        <f t="shared" si="190"/>
        <v>4.5943876677066564</v>
      </c>
      <c r="BS151" s="292">
        <f t="shared" si="191"/>
        <v>4.4703734080938817</v>
      </c>
      <c r="BT151" s="292">
        <f t="shared" si="192"/>
        <v>4.1348212773499906</v>
      </c>
      <c r="BU151" s="292">
        <f t="shared" si="193"/>
        <v>4.4164622919092684</v>
      </c>
      <c r="BV151" s="292">
        <f t="shared" si="194"/>
        <v>4.4655137279890864</v>
      </c>
      <c r="BW151" s="169"/>
      <c r="BX151" s="148">
        <f>[3]!mGetRate(BX$1,$B151,EOMONTH($B151,0)+1,"FLAT",E151,F151)</f>
        <v>63.704745381414703</v>
      </c>
      <c r="BY151" s="165">
        <f>[3]!mGetRate(BY$1,$B151,EOMONTH($B151,0)+1,"FLAT",G151,H151)</f>
        <v>54.876969029126215</v>
      </c>
      <c r="BZ151" s="165">
        <f>[3]!mGetRate(BZ$1,$B151,EOMONTH($B151,0)+1,"FLAT",I151,J151)</f>
        <v>50.000352968099861</v>
      </c>
      <c r="CA151" s="165">
        <f>IF(ValuationDate&gt;$D151,"",[3]!mGetRate(CA$1,$B151,EOMONTH($B151,0)+1,"FLAT",M151,N151))</f>
        <v>69.745221705963942</v>
      </c>
      <c r="CB151" s="165">
        <f>[3]!mGetRate(CB$1,$B151,EOMONTH($B151,0)+1,"FLAT",Q151,R151)</f>
        <v>41.552386699029121</v>
      </c>
      <c r="CC151" s="165">
        <f>IF(ValuationDate&gt;$D151,"",[3]!mGetRate(CC$1,$B151,EOMONTH($B151,0)+1,"FLAT",K151,L151))</f>
        <v>69.898467503467401</v>
      </c>
      <c r="CD151" s="165">
        <f>[3]!mGetRate(CD$1,$B151,EOMONTH($B151,0)+1,"FLAT",AE151,AF151)</f>
        <v>53.325860527045769</v>
      </c>
      <c r="CE151" s="165">
        <f>[3]!mGetRate(CE$1,$B151,EOMONTH($B151,0)+1,"FLAT",AA151,AB151)</f>
        <v>45.973777447988908</v>
      </c>
      <c r="CF151" s="165">
        <f>[3]!mGetRate(CF$1,$B151,EOMONTH($B151,0)+1,"FLAT",O151,P151)</f>
        <v>52.876969029126215</v>
      </c>
      <c r="CG151" s="200"/>
      <c r="CH151" s="295"/>
      <c r="CI151" s="295"/>
      <c r="CJ151" s="295"/>
      <c r="CK151" s="295"/>
      <c r="CL151" s="295"/>
      <c r="CM151" s="295"/>
      <c r="CN151" s="177"/>
      <c r="CO151" s="171">
        <f t="shared" si="174"/>
        <v>2030</v>
      </c>
      <c r="CP151" s="173">
        <f t="shared" si="195"/>
        <v>47788</v>
      </c>
      <c r="CQ151" s="272">
        <f t="shared" si="179"/>
        <v>4.4892707786745829</v>
      </c>
      <c r="CR151" s="272">
        <f t="shared" si="180"/>
        <v>4.1348212773499906</v>
      </c>
      <c r="CS151" s="272">
        <f t="shared" si="177"/>
        <v>4.4805123110645795</v>
      </c>
      <c r="CT151" s="272">
        <f t="shared" si="177"/>
        <v>4.426482605590178</v>
      </c>
      <c r="CU151" s="272">
        <f t="shared" si="177"/>
        <v>4.4805123110645795</v>
      </c>
      <c r="CV151" s="272">
        <f t="shared" si="181"/>
        <v>4.2222577847283729</v>
      </c>
      <c r="CW151" s="272">
        <f t="shared" si="182"/>
        <v>4.4576486219255589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77.320329999999998</v>
      </c>
      <c r="F152" s="329">
        <v>63.444290000000002</v>
      </c>
      <c r="G152" s="327">
        <v>61.034649999999999</v>
      </c>
      <c r="H152" s="328">
        <v>56.532879999999999</v>
      </c>
      <c r="I152" s="325">
        <v>65.1023</v>
      </c>
      <c r="J152" s="329">
        <v>49.964959999999998</v>
      </c>
      <c r="K152" s="327">
        <v>70.608509999999995</v>
      </c>
      <c r="L152" s="328">
        <v>67.087339999999998</v>
      </c>
      <c r="M152" s="325">
        <v>72.658810000000003</v>
      </c>
      <c r="N152" s="329">
        <v>69.182659999999998</v>
      </c>
      <c r="O152" s="337">
        <f>G152+Sheet1!D146</f>
        <v>59.034649999999999</v>
      </c>
      <c r="P152" s="338">
        <f>H152+Sheet1!E146</f>
        <v>54.532879999999999</v>
      </c>
      <c r="Q152" s="325">
        <v>48.511029999999998</v>
      </c>
      <c r="R152" s="329">
        <v>44.126300000000001</v>
      </c>
      <c r="S152" s="4">
        <v>50.67512</v>
      </c>
      <c r="T152" s="5">
        <v>44.221469999999997</v>
      </c>
      <c r="U152" s="2">
        <v>52.17512</v>
      </c>
      <c r="V152" s="3">
        <v>48.221469999999997</v>
      </c>
      <c r="W152" s="4">
        <v>58.711419999999997</v>
      </c>
      <c r="X152" s="5">
        <v>43.337600000000002</v>
      </c>
      <c r="Y152" s="2">
        <v>51.67512</v>
      </c>
      <c r="Z152" s="3">
        <v>49.221469999999997</v>
      </c>
      <c r="AA152" s="327">
        <v>51.633870000000002</v>
      </c>
      <c r="AB152" s="328">
        <v>48.720149999999997</v>
      </c>
      <c r="AC152" s="2">
        <v>54.17512</v>
      </c>
      <c r="AD152" s="73">
        <v>47.221469999999997</v>
      </c>
      <c r="AE152" s="337">
        <f>I152+Sheet1!B146</f>
        <v>66.61985</v>
      </c>
      <c r="AF152" s="341">
        <f>J152+Sheet1!C146</f>
        <v>51.489509999999996</v>
      </c>
      <c r="AG152" s="330">
        <v>4.717728113526813</v>
      </c>
      <c r="AH152" s="331">
        <v>5.2560874778331756</v>
      </c>
      <c r="AI152" s="330">
        <v>4.8594016304495407</v>
      </c>
      <c r="AJ152" s="331">
        <v>4.7602301686036306</v>
      </c>
      <c r="AK152" s="339">
        <v>4.7452300735384956</v>
      </c>
      <c r="AL152" s="340">
        <v>4.8778309139142868</v>
      </c>
      <c r="AM152" s="339">
        <v>4.3952278553520179</v>
      </c>
      <c r="AN152" s="331">
        <v>4.6043892999886316</v>
      </c>
      <c r="AO152" s="332">
        <v>4.5052178381427224</v>
      </c>
      <c r="AP152" s="333">
        <v>5.043577202449085</v>
      </c>
      <c r="AQ152" s="332">
        <v>3.6268420332218141</v>
      </c>
      <c r="AR152" s="340">
        <v>5.0265318563266561</v>
      </c>
      <c r="AS152" s="339">
        <v>4.8355306458306062</v>
      </c>
      <c r="AT152" s="340">
        <v>5.0765321732104383</v>
      </c>
      <c r="AU152" s="339">
        <v>4.8575307852594714</v>
      </c>
      <c r="AV152" s="340">
        <v>4.835730647098142</v>
      </c>
      <c r="AW152" s="339">
        <v>5.2987335814419678</v>
      </c>
      <c r="AX152" s="340">
        <v>4.8353306445630722</v>
      </c>
      <c r="AY152" s="339">
        <v>4.7702302319803866</v>
      </c>
      <c r="AZ152" s="340">
        <v>4.5202286475614741</v>
      </c>
      <c r="BA152" s="332">
        <v>4.0801972873745411</v>
      </c>
      <c r="BB152" s="333">
        <v>5.6811080286013569</v>
      </c>
      <c r="BC152" s="15"/>
      <c r="BD152" s="151"/>
      <c r="BE152" s="151"/>
      <c r="BF152" s="151"/>
      <c r="BG152" s="151"/>
      <c r="BH152" s="151"/>
      <c r="BI152" s="151"/>
      <c r="BJ152" s="266">
        <f t="shared" si="183"/>
        <v>4.5885587520507389</v>
      </c>
      <c r="BK152" s="266">
        <f t="shared" si="184"/>
        <v>5.1357275337423367</v>
      </c>
      <c r="BL152" s="266">
        <f t="shared" si="185"/>
        <v>4.7624703055759969</v>
      </c>
      <c r="BM152" s="266">
        <f t="shared" si="186"/>
        <v>5.3303766899806764</v>
      </c>
      <c r="BN152" s="266">
        <f t="shared" si="187"/>
        <v>4.9542833203374368</v>
      </c>
      <c r="BO152" s="266"/>
      <c r="BP152" s="266">
        <f t="shared" si="188"/>
        <v>4.8303211797664307</v>
      </c>
      <c r="BQ152" s="292">
        <f t="shared" si="189"/>
        <v>4.5885587520507389</v>
      </c>
      <c r="BR152" s="292">
        <f t="shared" si="190"/>
        <v>4.7549487230721761</v>
      </c>
      <c r="BS152" s="292">
        <f t="shared" si="191"/>
        <v>4.8151127289247651</v>
      </c>
      <c r="BT152" s="292">
        <f t="shared" si="192"/>
        <v>4.4359505925444322</v>
      </c>
      <c r="BU152" s="292">
        <f t="shared" si="193"/>
        <v>4.7571693824941574</v>
      </c>
      <c r="BV152" s="292">
        <f t="shared" si="194"/>
        <v>4.8055301686036307</v>
      </c>
      <c r="BW152" s="169"/>
      <c r="BX152" s="148">
        <f>[3]!mGetRate(BX$1,$B152,EOMONTH($B152,0)+1,"FLAT",E152,F152)</f>
        <v>70.904526559139782</v>
      </c>
      <c r="BY152" s="165">
        <f>[3]!mGetRate(BY$1,$B152,EOMONTH($B152,0)+1,"FLAT",G152,H152)</f>
        <v>58.9531864516129</v>
      </c>
      <c r="BZ152" s="165">
        <f>[3]!mGetRate(BZ$1,$B152,EOMONTH($B152,0)+1,"FLAT",I152,J152)</f>
        <v>58.103314838709672</v>
      </c>
      <c r="CA152" s="165">
        <f>IF(ValuationDate&gt;$D152,"",[3]!mGetRate(CA$1,$B152,EOMONTH($B152,0)+1,"FLAT",M152,N152))</f>
        <v>71.05155784946237</v>
      </c>
      <c r="CB152" s="165">
        <f>[3]!mGetRate(CB$1,$B152,EOMONTH($B152,0)+1,"FLAT",Q152,R152)</f>
        <v>46.483681720430106</v>
      </c>
      <c r="CC152" s="165">
        <f>IF(ValuationDate&gt;$D152,"",[3]!mGetRate(CC$1,$B152,EOMONTH($B152,0)+1,"FLAT",K152,L152))</f>
        <v>68.980442150537627</v>
      </c>
      <c r="CD152" s="165">
        <f>[3]!mGetRate(CD$1,$B152,EOMONTH($B152,0)+1,"FLAT",AE152,AF152)</f>
        <v>59.624101397849458</v>
      </c>
      <c r="CE152" s="165">
        <f>[3]!mGetRate(CE$1,$B152,EOMONTH($B152,0)+1,"FLAT",AA152,AB152)</f>
        <v>50.286666129032263</v>
      </c>
      <c r="CF152" s="165">
        <f>[3]!mGetRate(CF$1,$B152,EOMONTH($B152,0)+1,"FLAT",O152,P152)</f>
        <v>56.9531864516129</v>
      </c>
      <c r="CG152" s="200"/>
      <c r="CH152" s="295"/>
      <c r="CI152" s="295"/>
      <c r="CJ152" s="295"/>
      <c r="CK152" s="295"/>
      <c r="CL152" s="295"/>
      <c r="CM152" s="295"/>
      <c r="CN152" s="177"/>
      <c r="CO152" s="171">
        <f t="shared" si="174"/>
        <v>2030</v>
      </c>
      <c r="CP152" s="173">
        <f t="shared" si="195"/>
        <v>47818</v>
      </c>
      <c r="CQ152" s="272">
        <f t="shared" si="179"/>
        <v>4.9971651853421495</v>
      </c>
      <c r="CR152" s="272">
        <f t="shared" si="180"/>
        <v>4.4359505925444322</v>
      </c>
      <c r="CS152" s="272">
        <f t="shared" si="177"/>
        <v>4.8252516318954637</v>
      </c>
      <c r="CT152" s="272">
        <f t="shared" si="177"/>
        <v>4.767189696175067</v>
      </c>
      <c r="CU152" s="272">
        <f t="shared" si="177"/>
        <v>4.8252516318954637</v>
      </c>
      <c r="CV152" s="272">
        <f t="shared" si="181"/>
        <v>4.5288461765778472</v>
      </c>
      <c r="CW152" s="272">
        <f t="shared" si="182"/>
        <v>4.7991677466890623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77.529200000000003</v>
      </c>
      <c r="F153" s="329">
        <v>60.393189999999997</v>
      </c>
      <c r="G153" s="327">
        <v>62.650840000000002</v>
      </c>
      <c r="H153" s="328">
        <v>57.110100000000003</v>
      </c>
      <c r="I153" s="325">
        <v>63.837649999999996</v>
      </c>
      <c r="J153" s="329">
        <v>45.590649999999997</v>
      </c>
      <c r="K153" s="327">
        <v>72.557079999999999</v>
      </c>
      <c r="L153" s="328">
        <v>68.558099999999996</v>
      </c>
      <c r="M153" s="325">
        <v>74.622460000000004</v>
      </c>
      <c r="N153" s="329">
        <v>70.172529999999995</v>
      </c>
      <c r="O153" s="337">
        <f>G153+Sheet1!D147</f>
        <v>60.650840000000002</v>
      </c>
      <c r="P153" s="338">
        <f>H153+Sheet1!E147</f>
        <v>55.110100000000003</v>
      </c>
      <c r="Q153" s="325">
        <v>48.208480000000002</v>
      </c>
      <c r="R153" s="329">
        <v>42.86401</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51.666989999999998</v>
      </c>
      <c r="AB153" s="328">
        <v>48.219200000000001</v>
      </c>
      <c r="AC153" s="2">
        <v>51.930410000000002</v>
      </c>
      <c r="AD153" s="73">
        <v>44.889339999999997</v>
      </c>
      <c r="AE153" s="337">
        <f>I153+Sheet1!B147</f>
        <v>65.739399999999989</v>
      </c>
      <c r="AF153" s="341">
        <f>J153+Sheet1!C147</f>
        <v>50.637449999999987</v>
      </c>
      <c r="AG153" s="330">
        <v>4.7537698562319548</v>
      </c>
      <c r="AH153" s="331">
        <v>5.3769774898233385</v>
      </c>
      <c r="AI153" s="330">
        <v>4.8697154624815147</v>
      </c>
      <c r="AJ153" s="331">
        <v>4.8117426593567343</v>
      </c>
      <c r="AK153" s="339">
        <v>4.7967425263703989</v>
      </c>
      <c r="AL153" s="340">
        <v>4.9308437152682387</v>
      </c>
      <c r="AM153" s="339">
        <v>4.5076399632804236</v>
      </c>
      <c r="AN153" s="331">
        <v>4.65231745076359</v>
      </c>
      <c r="AO153" s="332">
        <v>4.5653582460764195</v>
      </c>
      <c r="AP153" s="333">
        <v>5.188565879667804</v>
      </c>
      <c r="AQ153" s="332">
        <v>3.6522865968611358</v>
      </c>
      <c r="AR153" s="340">
        <v>5.0812450486778973</v>
      </c>
      <c r="AS153" s="339">
        <v>4.8884433393601965</v>
      </c>
      <c r="AT153" s="340">
        <v>5.1312454919656822</v>
      </c>
      <c r="AU153" s="339">
        <v>4.9109435388397005</v>
      </c>
      <c r="AV153" s="340">
        <v>4.8882433375870455</v>
      </c>
      <c r="AW153" s="339">
        <v>5.4494483130491478</v>
      </c>
      <c r="AX153" s="340">
        <v>4.8882433375870455</v>
      </c>
      <c r="AY153" s="339">
        <v>4.8217427480142909</v>
      </c>
      <c r="AZ153" s="340">
        <v>4.5804406087074394</v>
      </c>
      <c r="BA153" s="332">
        <v>4.0291098171722055</v>
      </c>
      <c r="BB153" s="333">
        <v>5.7393075093532131</v>
      </c>
      <c r="BC153" s="15"/>
      <c r="BD153" s="151"/>
      <c r="BE153" s="151"/>
      <c r="BF153" s="151"/>
      <c r="BG153" s="151"/>
      <c r="BH153" s="151"/>
      <c r="BI153" s="151"/>
      <c r="BJ153" s="266">
        <f t="shared" si="183"/>
        <v>4.6496832646370763</v>
      </c>
      <c r="BK153" s="266">
        <f t="shared" si="184"/>
        <v>5.2830887261589634</v>
      </c>
      <c r="BL153" s="266">
        <f t="shared" si="185"/>
        <v>4.8259114266759404</v>
      </c>
      <c r="BM153" s="266">
        <f t="shared" si="186"/>
        <v>5.4833228462437678</v>
      </c>
      <c r="BN153" s="266">
        <f t="shared" si="187"/>
        <v>5.060501565928937</v>
      </c>
      <c r="BO153" s="266"/>
      <c r="BP153" s="266">
        <f t="shared" si="188"/>
        <v>4.8825491943189032</v>
      </c>
      <c r="BQ153" s="292">
        <f t="shared" si="189"/>
        <v>4.6496832646370763</v>
      </c>
      <c r="BR153" s="292">
        <f t="shared" si="190"/>
        <v>4.8043285458268628</v>
      </c>
      <c r="BS153" s="292">
        <f t="shared" si="191"/>
        <v>4.8673407050293003</v>
      </c>
      <c r="BT153" s="292">
        <f t="shared" si="192"/>
        <v>4.5487801699090875</v>
      </c>
      <c r="BU153" s="292">
        <f t="shared" si="193"/>
        <v>4.8087864760790309</v>
      </c>
      <c r="BV153" s="292">
        <f t="shared" si="194"/>
        <v>4.8570426593567344</v>
      </c>
      <c r="BW153" s="169"/>
      <c r="BX153" s="148">
        <f>[3]!mGetRate(BX$1,$B153,EOMONTH($B153,0)+1,"FLAT",E153,F153)</f>
        <v>69.974614946236557</v>
      </c>
      <c r="BY153" s="165">
        <f>[3]!mGetRate(BY$1,$B153,EOMONTH($B153,0)+1,"FLAT",G153,H153)</f>
        <v>60.208148172043011</v>
      </c>
      <c r="BZ153" s="165">
        <f>[3]!mGetRate(BZ$1,$B153,EOMONTH($B153,0)+1,"FLAT",I153,J153)</f>
        <v>55.793273655913971</v>
      </c>
      <c r="CA153" s="165">
        <f>IF(ValuationDate&gt;$D153,"",[3]!mGetRate(CA$1,$B153,EOMONTH($B153,0)+1,"FLAT",M153,N153))</f>
        <v>72.660662903225813</v>
      </c>
      <c r="CB153" s="165">
        <f>[3]!mGetRate(CB$1,$B153,EOMONTH($B153,0)+1,"FLAT",Q153,R153)</f>
        <v>45.852315806451614</v>
      </c>
      <c r="CC153" s="165">
        <f>IF(ValuationDate&gt;$D153,"",[3]!mGetRate(CC$1,$B153,EOMONTH($B153,0)+1,"FLAT",K153,L153))</f>
        <v>70.794088817204297</v>
      </c>
      <c r="CD153" s="165">
        <f>[3]!mGetRate(CD$1,$B153,EOMONTH($B153,0)+1,"FLAT",AE153,AF153)</f>
        <v>59.081551075268798</v>
      </c>
      <c r="CE153" s="165">
        <f>[3]!mGetRate(CE$1,$B153,EOMONTH($B153,0)+1,"FLAT",AA153,AB153)</f>
        <v>50.146996559139787</v>
      </c>
      <c r="CF153" s="165">
        <f>[3]!mGetRate(CF$1,$B153,EOMONTH($B153,0)+1,"FLAT",O153,P153)</f>
        <v>58.208148172043011</v>
      </c>
      <c r="CG153" s="200"/>
      <c r="CH153" s="295"/>
      <c r="CI153" s="295"/>
      <c r="CJ153" s="295"/>
      <c r="CK153" s="295"/>
      <c r="CL153" s="295"/>
      <c r="CM153" s="295"/>
      <c r="CN153" s="177"/>
      <c r="CO153" s="171">
        <f t="shared" si="174"/>
        <v>2031</v>
      </c>
      <c r="CP153" s="173">
        <f t="shared" si="195"/>
        <v>47849</v>
      </c>
      <c r="CQ153" s="272">
        <f t="shared" si="179"/>
        <v>5.0077293890008345</v>
      </c>
      <c r="CR153" s="272">
        <f t="shared" si="180"/>
        <v>4.5487801699090875</v>
      </c>
      <c r="CS153" s="272">
        <f t="shared" si="177"/>
        <v>4.8774796079999989</v>
      </c>
      <c r="CT153" s="272">
        <f t="shared" si="177"/>
        <v>4.8188067897599396</v>
      </c>
      <c r="CU153" s="272">
        <f t="shared" si="177"/>
        <v>4.8774796079999989</v>
      </c>
      <c r="CV153" s="272">
        <f t="shared" si="181"/>
        <v>4.6437212051181573</v>
      </c>
      <c r="CW153" s="272">
        <f t="shared" si="182"/>
        <v>4.8509078940907333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76.822180000000003</v>
      </c>
      <c r="F154" s="329">
        <v>64.121089999999995</v>
      </c>
      <c r="G154" s="327">
        <v>58.106299999999997</v>
      </c>
      <c r="H154" s="328">
        <v>53.445129999999999</v>
      </c>
      <c r="I154" s="325">
        <v>64.012659999999997</v>
      </c>
      <c r="J154" s="329">
        <v>49.627899999999997</v>
      </c>
      <c r="K154" s="327">
        <v>71.146439999999998</v>
      </c>
      <c r="L154" s="328">
        <v>66.804209999999998</v>
      </c>
      <c r="M154" s="325">
        <v>70.363439999999997</v>
      </c>
      <c r="N154" s="329">
        <v>66.983860000000007</v>
      </c>
      <c r="O154" s="337">
        <f>G154+Sheet1!D148</f>
        <v>56.606299999999997</v>
      </c>
      <c r="P154" s="338">
        <f>H154+Sheet1!E148</f>
        <v>50.945129999999999</v>
      </c>
      <c r="Q154" s="325">
        <v>43.260460000000002</v>
      </c>
      <c r="R154" s="329">
        <v>39.211030000000001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45.786749999999998</v>
      </c>
      <c r="AB154" s="328">
        <v>44.274410000000003</v>
      </c>
      <c r="AC154" s="2">
        <v>49.564709999999998</v>
      </c>
      <c r="AD154" s="73">
        <v>45.217730000000003</v>
      </c>
      <c r="AE154" s="337">
        <f>I154+Sheet1!B148</f>
        <v>67.328959999999995</v>
      </c>
      <c r="AF154" s="341">
        <f>J154+Sheet1!C148</f>
        <v>55.344699999999996</v>
      </c>
      <c r="AG154" s="330">
        <v>4.7682630570131499</v>
      </c>
      <c r="AH154" s="331">
        <v>4.9421814663874892</v>
      </c>
      <c r="AI154" s="330">
        <v>4.5508650452952253</v>
      </c>
      <c r="AJ154" s="331">
        <v>4.6233310492011999</v>
      </c>
      <c r="AK154" s="339">
        <v>4.6083309484640598</v>
      </c>
      <c r="AL154" s="340">
        <v>4.7416318436814411</v>
      </c>
      <c r="AM154" s="339">
        <v>4.320029012296235</v>
      </c>
      <c r="AN154" s="331">
        <v>4.4494126398268596</v>
      </c>
      <c r="AO154" s="332">
        <v>4.3334670335773007</v>
      </c>
      <c r="AP154" s="333">
        <v>4.7972494585755401</v>
      </c>
      <c r="AQ154" s="332">
        <v>3.6088069945175514</v>
      </c>
      <c r="AR154" s="340">
        <v>4.8911328476949336</v>
      </c>
      <c r="AS154" s="339">
        <v>4.6992315589311264</v>
      </c>
      <c r="AT154" s="340">
        <v>4.9411331834853991</v>
      </c>
      <c r="AU154" s="339">
        <v>4.7216317093652549</v>
      </c>
      <c r="AV154" s="340">
        <v>4.6992315589311264</v>
      </c>
      <c r="AW154" s="339">
        <v>5.0441338752137597</v>
      </c>
      <c r="AX154" s="340">
        <v>4.699031557587964</v>
      </c>
      <c r="AY154" s="339">
        <v>4.6333311163592921</v>
      </c>
      <c r="AZ154" s="340">
        <v>4.3485292036968</v>
      </c>
      <c r="BA154" s="332">
        <v>3.9566438132662305</v>
      </c>
      <c r="BB154" s="333">
        <v>5.594375501541264</v>
      </c>
      <c r="BC154" s="15"/>
      <c r="BD154" s="151"/>
      <c r="BE154" s="151"/>
      <c r="BF154" s="151"/>
      <c r="BG154" s="151"/>
      <c r="BH154" s="151"/>
      <c r="BI154" s="151"/>
      <c r="BJ154" s="266">
        <f t="shared" si="183"/>
        <v>4.4139975115126546</v>
      </c>
      <c r="BK154" s="266">
        <f t="shared" si="184"/>
        <v>4.8853690177615006</v>
      </c>
      <c r="BL154" s="266">
        <f t="shared" si="185"/>
        <v>4.5812932240460524</v>
      </c>
      <c r="BM154" s="266">
        <f t="shared" si="186"/>
        <v>5.0705296293058311</v>
      </c>
      <c r="BN154" s="266">
        <f t="shared" si="187"/>
        <v>4.7377973456565101</v>
      </c>
      <c r="BO154" s="266"/>
      <c r="BP154" s="266">
        <f t="shared" si="188"/>
        <v>4.6915204909268988</v>
      </c>
      <c r="BQ154" s="292">
        <f t="shared" si="189"/>
        <v>4.4139975115126546</v>
      </c>
      <c r="BR154" s="292">
        <f t="shared" si="190"/>
        <v>4.595278051740955</v>
      </c>
      <c r="BS154" s="292">
        <f t="shared" si="191"/>
        <v>4.6763120343344422</v>
      </c>
      <c r="BT154" s="292">
        <f t="shared" si="192"/>
        <v>4.3604724804739883</v>
      </c>
      <c r="BU154" s="292">
        <f t="shared" si="193"/>
        <v>4.6199921649053648</v>
      </c>
      <c r="BV154" s="292">
        <f t="shared" si="194"/>
        <v>4.6686310492012</v>
      </c>
      <c r="BW154" s="169"/>
      <c r="BX154" s="148">
        <f>[3]!mGetRate(BX$1,$B154,EOMONTH($B154,0)+1,"FLAT",E154,F154)</f>
        <v>71.37885571428572</v>
      </c>
      <c r="BY154" s="165">
        <f>[3]!mGetRate(BY$1,$B154,EOMONTH($B154,0)+1,"FLAT",G154,H154)</f>
        <v>56.10865571428571</v>
      </c>
      <c r="BZ154" s="165">
        <f>[3]!mGetRate(BZ$1,$B154,EOMONTH($B154,0)+1,"FLAT",I154,J154)</f>
        <v>57.847762857142854</v>
      </c>
      <c r="CA154" s="165">
        <f>IF(ValuationDate&gt;$D154,"",[3]!mGetRate(CA$1,$B154,EOMONTH($B154,0)+1,"FLAT",M154,N154))</f>
        <v>68.915048571428571</v>
      </c>
      <c r="CB154" s="165">
        <f>[3]!mGetRate(CB$1,$B154,EOMONTH($B154,0)+1,"FLAT",Q154,R154)</f>
        <v>41.524990000000003</v>
      </c>
      <c r="CC154" s="165">
        <f>IF(ValuationDate&gt;$D154,"",[3]!mGetRate(CC$1,$B154,EOMONTH($B154,0)+1,"FLAT",K154,L154))</f>
        <v>69.28548428571429</v>
      </c>
      <c r="CD154" s="165">
        <f>[3]!mGetRate(CD$1,$B154,EOMONTH($B154,0)+1,"FLAT",AE154,AF154)</f>
        <v>62.19284857142857</v>
      </c>
      <c r="CE154" s="165">
        <f>[3]!mGetRate(CE$1,$B154,EOMONTH($B154,0)+1,"FLAT",AA154,AB154)</f>
        <v>45.13860428571428</v>
      </c>
      <c r="CF154" s="165">
        <f>[3]!mGetRate(CF$1,$B154,EOMONTH($B154,0)+1,"FLAT",O154,P154)</f>
        <v>54.18008428571428</v>
      </c>
      <c r="CG154" s="200"/>
      <c r="CH154" s="295"/>
      <c r="CI154" s="295"/>
      <c r="CJ154" s="295"/>
      <c r="CK154" s="295"/>
      <c r="CL154" s="295"/>
      <c r="CM154" s="295"/>
      <c r="CN154" s="177"/>
      <c r="CO154" s="171">
        <f t="shared" si="174"/>
        <v>2031</v>
      </c>
      <c r="CP154" s="173">
        <f t="shared" si="195"/>
        <v>47880</v>
      </c>
      <c r="CQ154" s="272">
        <f t="shared" si="179"/>
        <v>4.6811387742448272</v>
      </c>
      <c r="CR154" s="272">
        <f t="shared" si="180"/>
        <v>4.3604724804739883</v>
      </c>
      <c r="CS154" s="272">
        <f t="shared" si="177"/>
        <v>4.68645093730514</v>
      </c>
      <c r="CT154" s="272">
        <f t="shared" si="177"/>
        <v>4.6300124785862744</v>
      </c>
      <c r="CU154" s="272">
        <f t="shared" si="177"/>
        <v>4.68645093730514</v>
      </c>
      <c r="CV154" s="272">
        <f t="shared" si="181"/>
        <v>4.4519997460515812</v>
      </c>
      <c r="CW154" s="272">
        <f t="shared" si="182"/>
        <v>4.661663609081157</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54.635759999999998</v>
      </c>
      <c r="F155" s="329">
        <v>49.635710000000003</v>
      </c>
      <c r="G155" s="327">
        <v>42.334339999999997</v>
      </c>
      <c r="H155" s="328">
        <v>47.782040000000002</v>
      </c>
      <c r="I155" s="325">
        <v>41.812019999999997</v>
      </c>
      <c r="J155" s="329">
        <v>36.06465</v>
      </c>
      <c r="K155" s="327">
        <v>53.560429999999997</v>
      </c>
      <c r="L155" s="328">
        <v>58.05986</v>
      </c>
      <c r="M155" s="325">
        <v>48.443080000000002</v>
      </c>
      <c r="N155" s="329">
        <v>57.524120000000003</v>
      </c>
      <c r="O155" s="337">
        <f>G155+Sheet1!D149</f>
        <v>40.834339999999997</v>
      </c>
      <c r="P155" s="338">
        <f>H155+Sheet1!E149</f>
        <v>46.282040000000002</v>
      </c>
      <c r="Q155" s="325">
        <v>26.797049999999999</v>
      </c>
      <c r="R155" s="329">
        <v>33.259590000000003</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31.885899999999999</v>
      </c>
      <c r="AB155" s="328">
        <v>39.455559999999998</v>
      </c>
      <c r="AC155" s="2">
        <v>33.230910000000002</v>
      </c>
      <c r="AD155" s="73">
        <v>38.143479999999997</v>
      </c>
      <c r="AE155" s="337">
        <f>I155+Sheet1!B149</f>
        <v>45.936369999999997</v>
      </c>
      <c r="AF155" s="341">
        <f>J155+Sheet1!C149</f>
        <v>42.563800000000001</v>
      </c>
      <c r="AG155" s="330">
        <v>4.5943446476388097</v>
      </c>
      <c r="AH155" s="331">
        <v>4.4783990413892498</v>
      </c>
      <c r="AI155" s="330">
        <v>4.1450554234217654</v>
      </c>
      <c r="AJ155" s="331">
        <v>4.2175214273277408</v>
      </c>
      <c r="AK155" s="339">
        <v>4.2025213511191062</v>
      </c>
      <c r="AL155" s="340">
        <v>4.3296219968602694</v>
      </c>
      <c r="AM155" s="339">
        <v>3.9777202090057031</v>
      </c>
      <c r="AN155" s="331">
        <v>4.232014628108935</v>
      </c>
      <c r="AO155" s="332">
        <v>4.1015758210781801</v>
      </c>
      <c r="AP155" s="333">
        <v>4.1740418249841555</v>
      </c>
      <c r="AQ155" s="332">
        <v>3.3769157820184312</v>
      </c>
      <c r="AR155" s="340">
        <v>4.4722227213503549</v>
      </c>
      <c r="AS155" s="339">
        <v>4.2877217839841499</v>
      </c>
      <c r="AT155" s="340">
        <v>4.5222229753791368</v>
      </c>
      <c r="AU155" s="339">
        <v>4.3065218794989724</v>
      </c>
      <c r="AV155" s="340">
        <v>4.2894217926211287</v>
      </c>
      <c r="AW155" s="339">
        <v>4.3892222996625767</v>
      </c>
      <c r="AX155" s="340">
        <v>4.2875217829680352</v>
      </c>
      <c r="AY155" s="339">
        <v>4.2275214781334975</v>
      </c>
      <c r="AZ155" s="340">
        <v>4.1166209146976591</v>
      </c>
      <c r="BA155" s="332">
        <v>3.7827254038918907</v>
      </c>
      <c r="BB155" s="333">
        <v>5.3769774898233385</v>
      </c>
      <c r="BC155" s="15"/>
      <c r="BD155" s="151"/>
      <c r="BE155" s="151"/>
      <c r="BF155" s="151"/>
      <c r="BG155" s="151"/>
      <c r="BH155" s="151"/>
      <c r="BI155" s="151"/>
      <c r="BJ155" s="266">
        <f t="shared" si="183"/>
        <v>4.1783117583882303</v>
      </c>
      <c r="BK155" s="266">
        <f t="shared" si="184"/>
        <v>4.2519635562396134</v>
      </c>
      <c r="BL155" s="266">
        <f t="shared" si="185"/>
        <v>4.3366750214161627</v>
      </c>
      <c r="BM155" s="266">
        <f t="shared" si="186"/>
        <v>4.4131182097380037</v>
      </c>
      <c r="BN155" s="266">
        <f t="shared" si="187"/>
        <v>4.2950171364455025</v>
      </c>
      <c r="BO155" s="266"/>
      <c r="BP155" s="266">
        <f t="shared" si="188"/>
        <v>4.2800740528518109</v>
      </c>
      <c r="BQ155" s="292">
        <f t="shared" si="189"/>
        <v>4.1783117583882303</v>
      </c>
      <c r="BR155" s="292">
        <f t="shared" si="190"/>
        <v>4.3712953795060558</v>
      </c>
      <c r="BS155" s="292">
        <f t="shared" si="191"/>
        <v>4.2648656211285676</v>
      </c>
      <c r="BT155" s="292">
        <f t="shared" si="192"/>
        <v>4.0168924310004046</v>
      </c>
      <c r="BU155" s="292">
        <f t="shared" si="193"/>
        <v>4.213358218893358</v>
      </c>
      <c r="BV155" s="292">
        <f t="shared" si="194"/>
        <v>4.2628214273277409</v>
      </c>
      <c r="BW155" s="169"/>
      <c r="BX155" s="148">
        <f>[3]!mGetRate(BX$1,$B155,EOMONTH($B155,0)+1,"FLAT",E155,F155)</f>
        <v>52.435199636608353</v>
      </c>
      <c r="BY155" s="165">
        <f>[3]!mGetRate(BY$1,$B155,EOMONTH($B155,0)+1,"FLAT",G155,H155)</f>
        <v>44.731914562584116</v>
      </c>
      <c r="BZ155" s="165">
        <f>[3]!mGetRate(BZ$1,$B155,EOMONTH($B155,0)+1,"FLAT",I155,J155)</f>
        <v>39.282558371467026</v>
      </c>
      <c r="CA155" s="165">
        <f>IF(ValuationDate&gt;$D155,"",[3]!mGetRate(CA$1,$B155,EOMONTH($B155,0)+1,"FLAT",M155,N155))</f>
        <v>52.439715370121128</v>
      </c>
      <c r="CB155" s="165">
        <f>[3]!mGetRate(CB$1,$B155,EOMONTH($B155,0)+1,"FLAT",Q155,R155)</f>
        <v>29.641263432032304</v>
      </c>
      <c r="CC155" s="165">
        <f>IF(ValuationDate&gt;$D155,"",[3]!mGetRate(CC$1,$B155,EOMONTH($B155,0)+1,"FLAT",K155,L155))</f>
        <v>55.540663660834454</v>
      </c>
      <c r="CD155" s="165">
        <f>[3]!mGetRate(CD$1,$B155,EOMONTH($B155,0)+1,"FLAT",AE155,AF155)</f>
        <v>44.452076069986546</v>
      </c>
      <c r="CE155" s="165">
        <f>[3]!mGetRate(CE$1,$B155,EOMONTH($B155,0)+1,"FLAT",AA155,AB155)</f>
        <v>35.217365437415879</v>
      </c>
      <c r="CF155" s="165">
        <f>[3]!mGetRate(CF$1,$B155,EOMONTH($B155,0)+1,"FLAT",O155,P155)</f>
        <v>43.231914562584116</v>
      </c>
      <c r="CG155" s="200"/>
      <c r="CH155" s="295"/>
      <c r="CI155" s="295"/>
      <c r="CJ155" s="295"/>
      <c r="CK155" s="295"/>
      <c r="CL155" s="295"/>
      <c r="CM155" s="295"/>
      <c r="CN155" s="177"/>
      <c r="CO155" s="171">
        <f t="shared" ref="CO155:CO218" si="196">YEAR($CP155)</f>
        <v>2031</v>
      </c>
      <c r="CP155" s="173">
        <f t="shared" si="195"/>
        <v>47908</v>
      </c>
      <c r="CQ155" s="272">
        <f t="shared" si="179"/>
        <v>4.2654779918280914</v>
      </c>
      <c r="CR155" s="272">
        <f t="shared" si="180"/>
        <v>4.0168924310004046</v>
      </c>
      <c r="CS155" s="272">
        <f t="shared" si="177"/>
        <v>4.2750045240992662</v>
      </c>
      <c r="CT155" s="272">
        <f t="shared" si="177"/>
        <v>4.2233785325742677</v>
      </c>
      <c r="CU155" s="272">
        <f t="shared" si="177"/>
        <v>4.2750045240992662</v>
      </c>
      <c r="CV155" s="272">
        <f t="shared" si="181"/>
        <v>4.1021910441932059</v>
      </c>
      <c r="CW155" s="272">
        <f t="shared" si="182"/>
        <v>4.254060533675915</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32.3735</v>
      </c>
      <c r="F156" s="329">
        <v>35.359059999999999</v>
      </c>
      <c r="G156" s="327">
        <v>31.437909999999999</v>
      </c>
      <c r="H156" s="328">
        <v>42.97945</v>
      </c>
      <c r="I156" s="325">
        <v>23.113530000000001</v>
      </c>
      <c r="J156" s="329">
        <v>22.708870000000001</v>
      </c>
      <c r="K156" s="327">
        <v>25.400549999999999</v>
      </c>
      <c r="L156" s="328">
        <v>37.761330000000001</v>
      </c>
      <c r="M156" s="325">
        <v>26.269580000000001</v>
      </c>
      <c r="N156" s="329">
        <v>39.34478</v>
      </c>
      <c r="O156" s="337">
        <f>G156+Sheet1!D150</f>
        <v>29.437909999999999</v>
      </c>
      <c r="P156" s="338">
        <f>H156+Sheet1!E150</f>
        <v>41.97945</v>
      </c>
      <c r="Q156" s="325">
        <v>22.231909999999999</v>
      </c>
      <c r="R156" s="329">
        <v>31.154499999999999</v>
      </c>
      <c r="S156" s="4">
        <v>22.273610000000001</v>
      </c>
      <c r="T156" s="5">
        <v>32.726959999999998</v>
      </c>
      <c r="U156" s="2">
        <v>24.023610000000001</v>
      </c>
      <c r="V156" s="3">
        <v>34.476959999999998</v>
      </c>
      <c r="W156" s="4">
        <v>17.042629999999999</v>
      </c>
      <c r="X156" s="5">
        <v>17.78904</v>
      </c>
      <c r="Y156" s="2">
        <v>25.273610000000001</v>
      </c>
      <c r="Z156" s="3">
        <v>34.726959999999998</v>
      </c>
      <c r="AA156" s="327">
        <v>25.09882</v>
      </c>
      <c r="AB156" s="328">
        <v>37.181089999999998</v>
      </c>
      <c r="AC156" s="2">
        <v>24.773610000000001</v>
      </c>
      <c r="AD156" s="73">
        <v>35.226959999999998</v>
      </c>
      <c r="AE156" s="337">
        <f>I156+Sheet1!B150</f>
        <v>24.350130000000004</v>
      </c>
      <c r="AF156" s="341">
        <f>J156+Sheet1!C150</f>
        <v>26.418870000000002</v>
      </c>
      <c r="AG156" s="330">
        <v>4.3189738327961047</v>
      </c>
      <c r="AH156" s="331">
        <v>4.1450554234217654</v>
      </c>
      <c r="AI156" s="330">
        <v>3.8551914077978657</v>
      </c>
      <c r="AJ156" s="331">
        <v>3.9276574117038403</v>
      </c>
      <c r="AK156" s="339">
        <v>3.912657574349776</v>
      </c>
      <c r="AL156" s="340">
        <v>4.0322562775195143</v>
      </c>
      <c r="AM156" s="339">
        <v>3.8692580449386837</v>
      </c>
      <c r="AN156" s="331">
        <v>3.9856302148286207</v>
      </c>
      <c r="AO156" s="332">
        <v>3.7827254038918907</v>
      </c>
      <c r="AP156" s="333">
        <v>3.9421506124850358</v>
      </c>
      <c r="AQ156" s="332">
        <v>3.2609701757688714</v>
      </c>
      <c r="AR156" s="340">
        <v>4.166654820211928</v>
      </c>
      <c r="AS156" s="339">
        <v>3.9908567264222969</v>
      </c>
      <c r="AT156" s="340">
        <v>4.216654278058809</v>
      </c>
      <c r="AU156" s="339">
        <v>4.0057565648606674</v>
      </c>
      <c r="AV156" s="340">
        <v>3.9947566841343538</v>
      </c>
      <c r="AW156" s="339">
        <v>4.0981555629617024</v>
      </c>
      <c r="AX156" s="340">
        <v>3.9907567275066032</v>
      </c>
      <c r="AY156" s="339">
        <v>3.9376573032732161</v>
      </c>
      <c r="AZ156" s="340">
        <v>3.7976588213019506</v>
      </c>
      <c r="BA156" s="332">
        <v>3.5508341913927715</v>
      </c>
      <c r="BB156" s="333">
        <v>5.1160998757618286</v>
      </c>
      <c r="BC156" s="15"/>
      <c r="BD156" s="151"/>
      <c r="BE156" s="151"/>
      <c r="BF156" s="151"/>
      <c r="BG156" s="151"/>
      <c r="BH156" s="151"/>
      <c r="BI156" s="151"/>
      <c r="BJ156" s="266">
        <f t="shared" si="183"/>
        <v>3.8542438478421492</v>
      </c>
      <c r="BK156" s="266">
        <f t="shared" si="184"/>
        <v>4.01627780311519</v>
      </c>
      <c r="BL156" s="266">
        <f t="shared" si="185"/>
        <v>4.0003249928000653</v>
      </c>
      <c r="BM156" s="266">
        <f t="shared" si="186"/>
        <v>4.168500007108114</v>
      </c>
      <c r="BN156" s="266">
        <f t="shared" si="187"/>
        <v>4.0098366627163795</v>
      </c>
      <c r="BO156" s="266"/>
      <c r="BP156" s="266">
        <f t="shared" si="188"/>
        <v>3.9861837399410325</v>
      </c>
      <c r="BQ156" s="292">
        <f t="shared" si="189"/>
        <v>3.8542438478421492</v>
      </c>
      <c r="BR156" s="292">
        <f t="shared" si="190"/>
        <v>4.1174483509731692</v>
      </c>
      <c r="BS156" s="292">
        <f t="shared" si="191"/>
        <v>3.9709755503901207</v>
      </c>
      <c r="BT156" s="292">
        <f t="shared" si="192"/>
        <v>3.9080274665649739</v>
      </c>
      <c r="BU156" s="292">
        <f t="shared" si="193"/>
        <v>3.922905622097173</v>
      </c>
      <c r="BV156" s="292">
        <f t="shared" si="194"/>
        <v>3.9729574117038404</v>
      </c>
      <c r="BW156" s="169"/>
      <c r="BX156" s="148">
        <f>[3]!mGetRate(BX$1,$B156,EOMONTH($B156,0)+1,"FLAT",E156,F156)</f>
        <v>33.634069777777775</v>
      </c>
      <c r="BY156" s="165">
        <f>[3]!mGetRate(BY$1,$B156,EOMONTH($B156,0)+1,"FLAT",G156,H156)</f>
        <v>36.311004666666669</v>
      </c>
      <c r="BZ156" s="165">
        <f>[3]!mGetRate(BZ$1,$B156,EOMONTH($B156,0)+1,"FLAT",I156,J156)</f>
        <v>22.942673555555555</v>
      </c>
      <c r="CA156" s="165">
        <f>IF(ValuationDate&gt;$D156,"",[3]!mGetRate(CA$1,$B156,EOMONTH($B156,0)+1,"FLAT",M156,N156))</f>
        <v>31.790220000000001</v>
      </c>
      <c r="CB156" s="165">
        <f>[3]!mGetRate(CB$1,$B156,EOMONTH($B156,0)+1,"FLAT",Q156,R156)</f>
        <v>25.999225777777781</v>
      </c>
      <c r="CC156" s="165">
        <f>IF(ValuationDate&gt;$D156,"",[3]!mGetRate(CC$1,$B156,EOMONTH($B156,0)+1,"FLAT",K156,L156))</f>
        <v>30.619546000000003</v>
      </c>
      <c r="CD156" s="165">
        <f>[3]!mGetRate(CD$1,$B156,EOMONTH($B156,0)+1,"FLAT",AE156,AF156)</f>
        <v>25.223597999999999</v>
      </c>
      <c r="CE156" s="165">
        <f>[3]!mGetRate(CE$1,$B156,EOMONTH($B156,0)+1,"FLAT",AA156,AB156)</f>
        <v>30.200222888888888</v>
      </c>
      <c r="CF156" s="165">
        <f>[3]!mGetRate(CF$1,$B156,EOMONTH($B156,0)+1,"FLAT",O156,P156)</f>
        <v>34.733226888888893</v>
      </c>
      <c r="CG156" s="200"/>
      <c r="CH156" s="295"/>
      <c r="CI156" s="295"/>
      <c r="CJ156" s="295"/>
      <c r="CK156" s="295"/>
      <c r="CL156" s="295"/>
      <c r="CM156" s="295"/>
      <c r="CN156" s="177"/>
      <c r="CO156" s="171">
        <f t="shared" si="196"/>
        <v>2031</v>
      </c>
      <c r="CP156" s="173">
        <f t="shared" si="195"/>
        <v>47939</v>
      </c>
      <c r="CQ156" s="272">
        <f t="shared" si="179"/>
        <v>3.9685774329589938</v>
      </c>
      <c r="CR156" s="272">
        <f t="shared" si="180"/>
        <v>3.9080274665649739</v>
      </c>
      <c r="CS156" s="272">
        <f t="shared" si="177"/>
        <v>3.9811144533608194</v>
      </c>
      <c r="CT156" s="272">
        <f t="shared" si="177"/>
        <v>3.9329259357780826</v>
      </c>
      <c r="CU156" s="272">
        <f t="shared" si="177"/>
        <v>3.9811144533608194</v>
      </c>
      <c r="CV156" s="272">
        <f t="shared" si="181"/>
        <v>3.9913525017767779</v>
      </c>
      <c r="CW156" s="272">
        <f t="shared" si="182"/>
        <v>3.9629154798150266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24.597840000000001</v>
      </c>
      <c r="F157" s="329">
        <v>25.21546</v>
      </c>
      <c r="G157" s="327">
        <v>28.73912</v>
      </c>
      <c r="H157" s="328">
        <v>40.314210000000003</v>
      </c>
      <c r="I157" s="325">
        <v>14.26577</v>
      </c>
      <c r="J157" s="329">
        <v>12.47269</v>
      </c>
      <c r="K157" s="327">
        <v>20.962949999999999</v>
      </c>
      <c r="L157" s="328">
        <v>32.09346</v>
      </c>
      <c r="M157" s="325">
        <v>21.809799999999999</v>
      </c>
      <c r="N157" s="329">
        <v>33.436599999999999</v>
      </c>
      <c r="O157" s="337">
        <f>G157+Sheet1!D151</f>
        <v>26.73912</v>
      </c>
      <c r="P157" s="338">
        <f>H157+Sheet1!E151</f>
        <v>38.814210000000003</v>
      </c>
      <c r="Q157" s="325">
        <v>31.690709999999999</v>
      </c>
      <c r="R157" s="329">
        <v>34.518410000000003</v>
      </c>
      <c r="S157" s="4">
        <v>21.295120000000001</v>
      </c>
      <c r="T157" s="5">
        <v>32.772869999999998</v>
      </c>
      <c r="U157" s="2">
        <v>22.045120000000001</v>
      </c>
      <c r="V157" s="3">
        <v>35.772869999999998</v>
      </c>
      <c r="W157" s="4">
        <v>10.61398</v>
      </c>
      <c r="X157" s="5">
        <v>10.90207</v>
      </c>
      <c r="Y157" s="2">
        <v>22.795120000000001</v>
      </c>
      <c r="Z157" s="3">
        <v>37.022869999999998</v>
      </c>
      <c r="AA157" s="327">
        <v>32.132869999999997</v>
      </c>
      <c r="AB157" s="328">
        <v>38.529559999999996</v>
      </c>
      <c r="AC157" s="2">
        <v>22.795120000000001</v>
      </c>
      <c r="AD157" s="73">
        <v>35.772869999999998</v>
      </c>
      <c r="AE157" s="337">
        <f>I157+Sheet1!B151</f>
        <v>18.462620000000001</v>
      </c>
      <c r="AF157" s="341">
        <f>J157+Sheet1!C151</f>
        <v>19.052789999999998</v>
      </c>
      <c r="AG157" s="330">
        <v>4.3479602343584949</v>
      </c>
      <c r="AH157" s="331">
        <v>4.1740418249841555</v>
      </c>
      <c r="AI157" s="330">
        <v>3.8551914077978657</v>
      </c>
      <c r="AJ157" s="331">
        <v>3.9131642109226457</v>
      </c>
      <c r="AK157" s="339">
        <v>3.8981643481086219</v>
      </c>
      <c r="AL157" s="340">
        <v>4.0173632579374017</v>
      </c>
      <c r="AM157" s="339">
        <v>3.7256659257473426</v>
      </c>
      <c r="AN157" s="331">
        <v>3.971137014047426</v>
      </c>
      <c r="AO157" s="332">
        <v>3.7102593999859157</v>
      </c>
      <c r="AP157" s="333">
        <v>3.5073545890491857</v>
      </c>
      <c r="AQ157" s="332">
        <v>3.2319837742064812</v>
      </c>
      <c r="AR157" s="340">
        <v>4.1511620342384976</v>
      </c>
      <c r="AS157" s="339">
        <v>3.9759636365706941</v>
      </c>
      <c r="AT157" s="340">
        <v>4.2011615769519119</v>
      </c>
      <c r="AU157" s="339">
        <v>3.9912634966409986</v>
      </c>
      <c r="AV157" s="340">
        <v>3.9799635999877667</v>
      </c>
      <c r="AW157" s="339">
        <v>3.659366532109356</v>
      </c>
      <c r="AX157" s="340">
        <v>3.9757636383998403</v>
      </c>
      <c r="AY157" s="339">
        <v>3.9231641194653286</v>
      </c>
      <c r="AZ157" s="340">
        <v>3.7252659294056354</v>
      </c>
      <c r="BA157" s="332">
        <v>3.5508341913927715</v>
      </c>
      <c r="BB157" s="333">
        <v>5.1450862773242187</v>
      </c>
      <c r="BC157" s="15"/>
      <c r="BD157" s="151"/>
      <c r="BE157" s="151"/>
      <c r="BF157" s="151"/>
      <c r="BG157" s="151"/>
      <c r="BH157" s="151"/>
      <c r="BI157" s="151"/>
      <c r="BJ157" s="266">
        <f t="shared" si="183"/>
        <v>3.780592049990767</v>
      </c>
      <c r="BK157" s="266">
        <f t="shared" si="184"/>
        <v>3.5743670160068968</v>
      </c>
      <c r="BL157" s="266">
        <f t="shared" si="185"/>
        <v>3.9238818044782251</v>
      </c>
      <c r="BM157" s="266">
        <f t="shared" si="186"/>
        <v>3.7098408771770717</v>
      </c>
      <c r="BN157" s="266">
        <f t="shared" si="187"/>
        <v>3.7471704369132404</v>
      </c>
      <c r="BO157" s="266"/>
      <c r="BP157" s="266">
        <f t="shared" si="188"/>
        <v>3.9714892242954942</v>
      </c>
      <c r="BQ157" s="292">
        <f t="shared" si="189"/>
        <v>3.780592049990767</v>
      </c>
      <c r="BR157" s="292">
        <f t="shared" si="190"/>
        <v>4.1025161728241759</v>
      </c>
      <c r="BS157" s="292">
        <f t="shared" si="191"/>
        <v>3.9562810089309766</v>
      </c>
      <c r="BT157" s="292">
        <f t="shared" si="192"/>
        <v>3.7639020834561303</v>
      </c>
      <c r="BU157" s="292">
        <f t="shared" si="193"/>
        <v>3.9083829547786975</v>
      </c>
      <c r="BV157" s="292">
        <f t="shared" si="194"/>
        <v>3.9584642109226458</v>
      </c>
      <c r="BW157" s="169"/>
      <c r="BX157" s="148">
        <f>[3]!mGetRate(BX$1,$B157,EOMONTH($B157,0)+1,"FLAT",E157,F157)</f>
        <v>24.870124086021509</v>
      </c>
      <c r="BY157" s="165">
        <f>[3]!mGetRate(BY$1,$B157,EOMONTH($B157,0)+1,"FLAT",G157,H157)</f>
        <v>33.842116666666669</v>
      </c>
      <c r="BZ157" s="165">
        <f>[3]!mGetRate(BZ$1,$B157,EOMONTH($B157,0)+1,"FLAT",I157,J157)</f>
        <v>13.475272365591398</v>
      </c>
      <c r="CA157" s="165">
        <f>IF(ValuationDate&gt;$D157,"",[3]!mGetRate(CA$1,$B157,EOMONTH($B157,0)+1,"FLAT",M157,N157))</f>
        <v>26.935593548387097</v>
      </c>
      <c r="CB157" s="165">
        <f>[3]!mGetRate(CB$1,$B157,EOMONTH($B157,0)+1,"FLAT",Q157,R157)</f>
        <v>32.937330430107529</v>
      </c>
      <c r="CC157" s="165">
        <f>IF(ValuationDate&gt;$D157,"",[3]!mGetRate(CC$1,$B157,EOMONTH($B157,0)+1,"FLAT",K157,L157))</f>
        <v>25.869949032258063</v>
      </c>
      <c r="CD157" s="165">
        <f>[3]!mGetRate(CD$1,$B157,EOMONTH($B157,0)+1,"FLAT",AE157,AF157)</f>
        <v>18.722802473118278</v>
      </c>
      <c r="CE157" s="165">
        <f>[3]!mGetRate(CE$1,$B157,EOMONTH($B157,0)+1,"FLAT",AA157,AB157)</f>
        <v>34.952916129032253</v>
      </c>
      <c r="CF157" s="165">
        <f>[3]!mGetRate(CF$1,$B157,EOMONTH($B157,0)+1,"FLAT",O157,P157)</f>
        <v>32.062546774193549</v>
      </c>
      <c r="CG157" s="200"/>
      <c r="CH157" s="295"/>
      <c r="CI157" s="295"/>
      <c r="CJ157" s="295"/>
      <c r="CK157" s="295"/>
      <c r="CL157" s="295"/>
      <c r="CM157" s="295"/>
      <c r="CN157" s="177"/>
      <c r="CO157" s="171">
        <f t="shared" si="196"/>
        <v>2031</v>
      </c>
      <c r="CP157" s="173">
        <f t="shared" si="195"/>
        <v>47969</v>
      </c>
      <c r="CQ157" s="272">
        <f t="shared" si="179"/>
        <v>3.9685774329589938</v>
      </c>
      <c r="CR157" s="272">
        <f t="shared" si="180"/>
        <v>3.7639020834561303</v>
      </c>
      <c r="CS157" s="272">
        <f t="shared" si="177"/>
        <v>3.9664199119016752</v>
      </c>
      <c r="CT157" s="272">
        <f t="shared" si="177"/>
        <v>3.9184032684596071</v>
      </c>
      <c r="CU157" s="272">
        <f t="shared" si="177"/>
        <v>3.9664199119016752</v>
      </c>
      <c r="CV157" s="272">
        <f t="shared" si="181"/>
        <v>3.8446143158798054</v>
      </c>
      <c r="CW157" s="272">
        <f t="shared" si="182"/>
        <v>3.9483582271219824</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41.692160000000001</v>
      </c>
      <c r="F158" s="329">
        <v>36.913719999999998</v>
      </c>
      <c r="G158" s="327">
        <v>46.96078</v>
      </c>
      <c r="H158" s="328">
        <v>52.786639999999998</v>
      </c>
      <c r="I158" s="325">
        <v>30.439889999999998</v>
      </c>
      <c r="J158" s="329">
        <v>23.864519999999999</v>
      </c>
      <c r="K158" s="327">
        <v>38.367089999999997</v>
      </c>
      <c r="L158" s="328">
        <v>45.47898</v>
      </c>
      <c r="M158" s="325">
        <v>39.552289999999999</v>
      </c>
      <c r="N158" s="329">
        <v>46.997039999999998</v>
      </c>
      <c r="O158" s="337">
        <f>G158+Sheet1!D152</f>
        <v>45.96078</v>
      </c>
      <c r="P158" s="338">
        <f>H158+Sheet1!E152</f>
        <v>50.286639999999998</v>
      </c>
      <c r="Q158" s="325">
        <v>51.721069999999997</v>
      </c>
      <c r="R158" s="329">
        <v>44.00385</v>
      </c>
      <c r="S158" s="4">
        <v>37.86909</v>
      </c>
      <c r="T158" s="5">
        <v>46.052329999999998</v>
      </c>
      <c r="U158" s="2">
        <v>38.86909</v>
      </c>
      <c r="V158" s="3">
        <v>43.052329999999998</v>
      </c>
      <c r="W158" s="4">
        <v>23.14838</v>
      </c>
      <c r="X158" s="5">
        <v>17.601019999999998</v>
      </c>
      <c r="Y158" s="2">
        <v>40.86909</v>
      </c>
      <c r="Z158" s="3">
        <v>45.052329999999998</v>
      </c>
      <c r="AA158" s="327">
        <v>52.639200000000002</v>
      </c>
      <c r="AB158" s="328">
        <v>46.098759999999999</v>
      </c>
      <c r="AC158" s="2">
        <v>37.36909</v>
      </c>
      <c r="AD158" s="73">
        <v>42.552329999999998</v>
      </c>
      <c r="AE158" s="337">
        <f>I158+Sheet1!B152</f>
        <v>35.578589999999998</v>
      </c>
      <c r="AF158" s="341">
        <f>J158+Sheet1!C152</f>
        <v>31.53267</v>
      </c>
      <c r="AG158" s="330">
        <v>4.3769466359208851</v>
      </c>
      <c r="AH158" s="331">
        <v>4.2465078288901301</v>
      </c>
      <c r="AI158" s="330">
        <v>3.9131642109226457</v>
      </c>
      <c r="AJ158" s="331">
        <v>3.9566438132662305</v>
      </c>
      <c r="AK158" s="339">
        <v>3.9416436471642764</v>
      </c>
      <c r="AL158" s="340">
        <v>4.0614449737652194</v>
      </c>
      <c r="AM158" s="339">
        <v>3.8341424567669344</v>
      </c>
      <c r="AN158" s="331">
        <v>3.9856302148286207</v>
      </c>
      <c r="AO158" s="332">
        <v>3.7102593999859157</v>
      </c>
      <c r="AP158" s="333">
        <v>3.681272998423526</v>
      </c>
      <c r="AQ158" s="332">
        <v>3.4203953843620161</v>
      </c>
      <c r="AR158" s="340">
        <v>4.1959464631460799</v>
      </c>
      <c r="AS158" s="339">
        <v>4.0200445153238249</v>
      </c>
      <c r="AT158" s="340">
        <v>4.2459470168192608</v>
      </c>
      <c r="AU158" s="339">
        <v>4.0356446880698575</v>
      </c>
      <c r="AV158" s="340">
        <v>4.0238445574029864</v>
      </c>
      <c r="AW158" s="339">
        <v>3.8363424811285549</v>
      </c>
      <c r="AX158" s="340">
        <v>4.0198445131091329</v>
      </c>
      <c r="AY158" s="339">
        <v>3.9666439240008668</v>
      </c>
      <c r="AZ158" s="340">
        <v>3.7253412519740912</v>
      </c>
      <c r="BA158" s="332">
        <v>3.6088069945175514</v>
      </c>
      <c r="BB158" s="333">
        <v>5.1305930765430245</v>
      </c>
      <c r="BC158" s="15"/>
      <c r="BD158" s="151"/>
      <c r="BE158" s="151"/>
      <c r="BF158" s="151"/>
      <c r="BG158" s="151"/>
      <c r="BH158" s="151"/>
      <c r="BI158" s="151"/>
      <c r="BJ158" s="266">
        <f t="shared" si="183"/>
        <v>3.780592049990767</v>
      </c>
      <c r="BK158" s="266">
        <f t="shared" si="184"/>
        <v>3.7511313308502143</v>
      </c>
      <c r="BL158" s="266">
        <f t="shared" si="185"/>
        <v>3.9238818044782251</v>
      </c>
      <c r="BM158" s="266">
        <f t="shared" si="186"/>
        <v>3.8933045291494888</v>
      </c>
      <c r="BN158" s="266">
        <f t="shared" si="187"/>
        <v>3.8372274286171741</v>
      </c>
      <c r="BO158" s="266"/>
      <c r="BP158" s="266">
        <f t="shared" si="188"/>
        <v>4.0155727712321108</v>
      </c>
      <c r="BQ158" s="292">
        <f t="shared" si="189"/>
        <v>3.780592049990767</v>
      </c>
      <c r="BR158" s="292">
        <f t="shared" si="190"/>
        <v>4.1174483509731692</v>
      </c>
      <c r="BS158" s="292">
        <f t="shared" si="191"/>
        <v>4.0003642483669033</v>
      </c>
      <c r="BT158" s="292">
        <f t="shared" si="192"/>
        <v>3.8727814681992716</v>
      </c>
      <c r="BU158" s="292">
        <f t="shared" si="193"/>
        <v>3.9519505762950708</v>
      </c>
      <c r="BV158" s="292">
        <f t="shared" si="194"/>
        <v>4.0019438132662302</v>
      </c>
      <c r="BW158" s="169"/>
      <c r="BX158" s="148">
        <f>[3]!mGetRate(BX$1,$B158,EOMONTH($B158,0)+1,"FLAT",E158,F158)</f>
        <v>39.568408888888889</v>
      </c>
      <c r="BY158" s="165">
        <f>[3]!mGetRate(BY$1,$B158,EOMONTH($B158,0)+1,"FLAT",G158,H158)</f>
        <v>49.550051111111109</v>
      </c>
      <c r="BZ158" s="165">
        <f>[3]!mGetRate(BZ$1,$B158,EOMONTH($B158,0)+1,"FLAT",I158,J158)</f>
        <v>27.51750333333333</v>
      </c>
      <c r="CA158" s="165">
        <f>IF(ValuationDate&gt;$D158,"",[3]!mGetRate(CA$1,$B158,EOMONTH($B158,0)+1,"FLAT",M158,N158))</f>
        <v>42.861067777777777</v>
      </c>
      <c r="CB158" s="165">
        <f>[3]!mGetRate(CB$1,$B158,EOMONTH($B158,0)+1,"FLAT",Q158,R158)</f>
        <v>48.291194444444443</v>
      </c>
      <c r="CC158" s="165">
        <f>IF(ValuationDate&gt;$D158,"",[3]!mGetRate(CC$1,$B158,EOMONTH($B158,0)+1,"FLAT",K158,L158))</f>
        <v>41.527929999999998</v>
      </c>
      <c r="CD158" s="165">
        <f>[3]!mGetRate(CD$1,$B158,EOMONTH($B158,0)+1,"FLAT",AE158,AF158)</f>
        <v>33.780403333333332</v>
      </c>
      <c r="CE158" s="165">
        <f>[3]!mGetRate(CE$1,$B158,EOMONTH($B158,0)+1,"FLAT",AA158,AB158)</f>
        <v>49.732337777777779</v>
      </c>
      <c r="CF158" s="165">
        <f>[3]!mGetRate(CF$1,$B158,EOMONTH($B158,0)+1,"FLAT",O158,P158)</f>
        <v>47.883384444444445</v>
      </c>
      <c r="CG158" s="200"/>
      <c r="CH158" s="295"/>
      <c r="CI158" s="295"/>
      <c r="CJ158" s="295"/>
      <c r="CK158" s="295"/>
      <c r="CL158" s="295"/>
      <c r="CM158" s="295"/>
      <c r="CN158" s="177"/>
      <c r="CO158" s="171">
        <f t="shared" si="196"/>
        <v>2031</v>
      </c>
      <c r="CP158" s="173">
        <f t="shared" si="195"/>
        <v>48000</v>
      </c>
      <c r="CQ158" s="272">
        <f t="shared" si="179"/>
        <v>4.0279575447328133</v>
      </c>
      <c r="CR158" s="272">
        <f t="shared" si="180"/>
        <v>3.8727814681992716</v>
      </c>
      <c r="CS158" s="272">
        <f t="shared" si="177"/>
        <v>4.0105031513376019</v>
      </c>
      <c r="CT158" s="272">
        <f t="shared" si="177"/>
        <v>3.9619708899759809</v>
      </c>
      <c r="CU158" s="272">
        <f t="shared" si="177"/>
        <v>4.0105031513376019</v>
      </c>
      <c r="CV158" s="272">
        <f t="shared" si="181"/>
        <v>3.9554675400250718</v>
      </c>
      <c r="CW158" s="272">
        <f t="shared" si="182"/>
        <v>3.9920299852011154</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166.37039999999999</v>
      </c>
      <c r="F159" s="329">
        <v>50.412950000000002</v>
      </c>
      <c r="G159" s="327">
        <v>187.69489999999999</v>
      </c>
      <c r="H159" s="328">
        <v>67.536119999999997</v>
      </c>
      <c r="I159" s="325">
        <v>151.76259999999999</v>
      </c>
      <c r="J159" s="329">
        <v>36.700969999999998</v>
      </c>
      <c r="K159" s="327">
        <v>163.667</v>
      </c>
      <c r="L159" s="328">
        <v>58.303939999999997</v>
      </c>
      <c r="M159" s="325">
        <v>180.9949</v>
      </c>
      <c r="N159" s="329">
        <v>60.170969999999997</v>
      </c>
      <c r="O159" s="337">
        <f>G159+Sheet1!D153</f>
        <v>192.19489999999999</v>
      </c>
      <c r="P159" s="338">
        <f>H159+Sheet1!E153</f>
        <v>68.536119999999997</v>
      </c>
      <c r="Q159" s="325">
        <v>186.12289999999999</v>
      </c>
      <c r="R159" s="329">
        <v>56.972079999999998</v>
      </c>
      <c r="S159" s="4">
        <v>158.0317</v>
      </c>
      <c r="T159" s="5">
        <v>60.53304</v>
      </c>
      <c r="U159" s="2">
        <v>160.5317</v>
      </c>
      <c r="V159" s="3">
        <v>60.53304</v>
      </c>
      <c r="W159" s="4">
        <v>121.8158</v>
      </c>
      <c r="X159" s="5">
        <v>30.276070000000001</v>
      </c>
      <c r="Y159" s="2">
        <v>159.0317</v>
      </c>
      <c r="Z159" s="3">
        <v>60.53304</v>
      </c>
      <c r="AA159" s="327">
        <v>187.00129999999999</v>
      </c>
      <c r="AB159" s="328">
        <v>58.241759999999999</v>
      </c>
      <c r="AC159" s="2">
        <v>157.0317</v>
      </c>
      <c r="AD159" s="73">
        <v>59.03304</v>
      </c>
      <c r="AE159" s="337">
        <f>I159+Sheet1!B153</f>
        <v>155.78149999999999</v>
      </c>
      <c r="AF159" s="341">
        <f>J159+Sheet1!C153</f>
        <v>44.200819999999993</v>
      </c>
      <c r="AG159" s="330">
        <v>4.5798514468576155</v>
      </c>
      <c r="AH159" s="331">
        <v>4.4639058406080547</v>
      </c>
      <c r="AI159" s="330">
        <v>4.1015758210781801</v>
      </c>
      <c r="AJ159" s="331">
        <v>4.1450554234217654</v>
      </c>
      <c r="AK159" s="339">
        <v>4.1300555847323901</v>
      </c>
      <c r="AL159" s="340">
        <v>4.2531542609098567</v>
      </c>
      <c r="AM159" s="339">
        <v>3.942557601115209</v>
      </c>
      <c r="AN159" s="331">
        <v>4.0146166163910104</v>
      </c>
      <c r="AO159" s="332">
        <v>3.7537390023295005</v>
      </c>
      <c r="AP159" s="333">
        <v>3.7102593999859157</v>
      </c>
      <c r="AQ159" s="332">
        <v>3.4348885851432112</v>
      </c>
      <c r="AR159" s="340">
        <v>4.3914527736258906</v>
      </c>
      <c r="AS159" s="339">
        <v>4.2115547082779923</v>
      </c>
      <c r="AT159" s="340">
        <v>4.4414522359238058</v>
      </c>
      <c r="AU159" s="339">
        <v>4.2287545233084751</v>
      </c>
      <c r="AV159" s="340">
        <v>4.2143546781666759</v>
      </c>
      <c r="AW159" s="339">
        <v>3.8834582366790729</v>
      </c>
      <c r="AX159" s="340">
        <v>4.2113547104288012</v>
      </c>
      <c r="AY159" s="339">
        <v>4.1550553158813477</v>
      </c>
      <c r="AZ159" s="340">
        <v>3.7686594712430597</v>
      </c>
      <c r="BA159" s="332">
        <v>3.5943137937363558</v>
      </c>
      <c r="BB159" s="333">
        <v>5.1595794781054138</v>
      </c>
      <c r="BC159" s="15"/>
      <c r="BD159" s="151"/>
      <c r="BE159" s="151"/>
      <c r="BF159" s="151"/>
      <c r="BG159" s="151"/>
      <c r="BH159" s="151"/>
      <c r="BI159" s="151"/>
      <c r="BJ159" s="266">
        <f t="shared" si="183"/>
        <v>3.8247831287015961</v>
      </c>
      <c r="BK159" s="266">
        <f t="shared" si="184"/>
        <v>3.780592049990767</v>
      </c>
      <c r="BL159" s="266">
        <f t="shared" si="185"/>
        <v>3.9697477174713289</v>
      </c>
      <c r="BM159" s="266">
        <f t="shared" si="186"/>
        <v>3.9238818044782251</v>
      </c>
      <c r="BN159" s="266">
        <f t="shared" si="187"/>
        <v>3.8747511751604788</v>
      </c>
      <c r="BO159" s="266"/>
      <c r="BP159" s="266">
        <f t="shared" si="188"/>
        <v>4.206601474624116</v>
      </c>
      <c r="BQ159" s="292">
        <f t="shared" si="189"/>
        <v>3.8247831287015961</v>
      </c>
      <c r="BR159" s="292">
        <f t="shared" si="190"/>
        <v>4.1473127072711558</v>
      </c>
      <c r="BS159" s="292">
        <f t="shared" si="191"/>
        <v>4.1913932837193455</v>
      </c>
      <c r="BT159" s="292">
        <f t="shared" si="192"/>
        <v>3.9815992382969077</v>
      </c>
      <c r="BU159" s="292">
        <f t="shared" si="193"/>
        <v>4.1407452478611173</v>
      </c>
      <c r="BV159" s="292">
        <f t="shared" si="194"/>
        <v>4.1903554234217655</v>
      </c>
      <c r="BW159" s="169"/>
      <c r="BX159" s="148">
        <f>[3]!mGetRate(BX$1,$B159,EOMONTH($B159,0)+1,"FLAT",E159,F159)</f>
        <v>115.24937365591398</v>
      </c>
      <c r="BY159" s="165">
        <f>[3]!mGetRate(BY$1,$B159,EOMONTH($B159,0)+1,"FLAT",G159,H159)</f>
        <v>134.72167440860215</v>
      </c>
      <c r="BZ159" s="165">
        <f>[3]!mGetRate(BZ$1,$B159,EOMONTH($B159,0)+1,"FLAT",I159,J159)</f>
        <v>101.03650505376343</v>
      </c>
      <c r="CA159" s="165">
        <f>IF(ValuationDate&gt;$D159,"",[3]!mGetRate(CA$1,$B159,EOMONTH($B159,0)+1,"FLAT",M159,N159))</f>
        <v>127.72843623655915</v>
      </c>
      <c r="CB159" s="165">
        <f>[3]!mGetRate(CB$1,$B159,EOMONTH($B159,0)+1,"FLAT",Q159,R159)</f>
        <v>129.18544172043011</v>
      </c>
      <c r="CC159" s="165">
        <f>IF(ValuationDate&gt;$D159,"",[3]!mGetRate(CC$1,$B159,EOMONTH($B159,0)+1,"FLAT",K159,L159))</f>
        <v>117.21661870967741</v>
      </c>
      <c r="CD159" s="165">
        <f>[3]!mGetRate(CD$1,$B159,EOMONTH($B159,0)+1,"FLAT",AE159,AF159)</f>
        <v>106.59001741935484</v>
      </c>
      <c r="CE159" s="165">
        <f>[3]!mGetRate(CE$1,$B159,EOMONTH($B159,0)+1,"FLAT",AA159,AB159)</f>
        <v>130.23634150537634</v>
      </c>
      <c r="CF159" s="165">
        <f>[3]!mGetRate(CF$1,$B159,EOMONTH($B159,0)+1,"FLAT",O159,P159)</f>
        <v>137.67866365591397</v>
      </c>
      <c r="CG159" s="200"/>
      <c r="CH159" s="295"/>
      <c r="CI159" s="295"/>
      <c r="CJ159" s="295"/>
      <c r="CK159" s="295"/>
      <c r="CL159" s="295"/>
      <c r="CM159" s="295"/>
      <c r="CN159" s="177"/>
      <c r="CO159" s="171">
        <f t="shared" si="196"/>
        <v>2031</v>
      </c>
      <c r="CP159" s="173">
        <f t="shared" si="195"/>
        <v>48030</v>
      </c>
      <c r="CQ159" s="272">
        <f t="shared" si="179"/>
        <v>4.2209429079977259</v>
      </c>
      <c r="CR159" s="272">
        <f t="shared" si="180"/>
        <v>3.9815992382969077</v>
      </c>
      <c r="CS159" s="272">
        <f t="shared" si="177"/>
        <v>4.2015321866900432</v>
      </c>
      <c r="CT159" s="272">
        <f t="shared" si="177"/>
        <v>4.150765561542026</v>
      </c>
      <c r="CU159" s="272">
        <f t="shared" si="177"/>
        <v>4.2015321866900432</v>
      </c>
      <c r="CV159" s="272">
        <f t="shared" si="181"/>
        <v>4.0662580325327111</v>
      </c>
      <c r="CW159" s="272">
        <f t="shared" si="182"/>
        <v>4.1812742702106922</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210.71449999999999</v>
      </c>
      <c r="F160" s="329">
        <v>72.929990000000004</v>
      </c>
      <c r="G160" s="327">
        <v>213.49529999999999</v>
      </c>
      <c r="H160" s="328">
        <v>86.393069999999994</v>
      </c>
      <c r="I160" s="325">
        <v>194.85759999999999</v>
      </c>
      <c r="J160" s="329">
        <v>58.796750000000003</v>
      </c>
      <c r="K160" s="327">
        <v>203.57220000000001</v>
      </c>
      <c r="L160" s="328">
        <v>76.011949999999999</v>
      </c>
      <c r="M160" s="325">
        <v>212.25040000000001</v>
      </c>
      <c r="N160" s="329">
        <v>79.63261</v>
      </c>
      <c r="O160" s="337">
        <f>G160+Sheet1!D154</f>
        <v>217.49529999999999</v>
      </c>
      <c r="P160" s="338">
        <f>H160+Sheet1!E154</f>
        <v>86.893069999999994</v>
      </c>
      <c r="Q160" s="325">
        <v>201.7559</v>
      </c>
      <c r="R160" s="329">
        <v>72.513080000000002</v>
      </c>
      <c r="S160" s="4">
        <v>170.1952</v>
      </c>
      <c r="T160" s="5">
        <v>72.117379999999997</v>
      </c>
      <c r="U160" s="2">
        <v>172.1952</v>
      </c>
      <c r="V160" s="3">
        <v>72.617379999999997</v>
      </c>
      <c r="W160" s="4">
        <v>150.77080000000001</v>
      </c>
      <c r="X160" s="5">
        <v>44.746540000000003</v>
      </c>
      <c r="Y160" s="2">
        <v>170.1952</v>
      </c>
      <c r="Z160" s="3">
        <v>73.117379999999997</v>
      </c>
      <c r="AA160" s="327">
        <v>202.5583</v>
      </c>
      <c r="AB160" s="328">
        <v>73.005070000000003</v>
      </c>
      <c r="AC160" s="2">
        <v>169.1952</v>
      </c>
      <c r="AD160" s="73">
        <v>71.617379999999997</v>
      </c>
      <c r="AE160" s="337">
        <f>I160+Sheet1!B154</f>
        <v>197.72654999999997</v>
      </c>
      <c r="AF160" s="341">
        <f>J160+Sheet1!C154</f>
        <v>65.420099999999991</v>
      </c>
      <c r="AG160" s="330">
        <v>4.65231745076359</v>
      </c>
      <c r="AH160" s="331">
        <v>4.637824249982395</v>
      </c>
      <c r="AI160" s="330">
        <v>4.2754942304525203</v>
      </c>
      <c r="AJ160" s="331">
        <v>4.2754942304525203</v>
      </c>
      <c r="AK160" s="339">
        <v>4.2604942506941796</v>
      </c>
      <c r="AL160" s="340">
        <v>4.3837940843077439</v>
      </c>
      <c r="AM160" s="339">
        <v>4.0704945070885241</v>
      </c>
      <c r="AN160" s="331">
        <v>4.1015758210781801</v>
      </c>
      <c r="AO160" s="332">
        <v>3.8696846085790604</v>
      </c>
      <c r="AP160" s="333">
        <v>3.7392458015483059</v>
      </c>
      <c r="AQ160" s="332">
        <v>3.4638749867056013</v>
      </c>
      <c r="AR160" s="340">
        <v>4.5222938974097611</v>
      </c>
      <c r="AS160" s="339">
        <v>4.3421941404446107</v>
      </c>
      <c r="AT160" s="340">
        <v>4.5722938299375651</v>
      </c>
      <c r="AU160" s="339">
        <v>4.3595941169642867</v>
      </c>
      <c r="AV160" s="340">
        <v>4.344994136666168</v>
      </c>
      <c r="AW160" s="339">
        <v>3.91439471773672</v>
      </c>
      <c r="AX160" s="340">
        <v>4.3419941407144984</v>
      </c>
      <c r="AY160" s="339">
        <v>4.2854942169580807</v>
      </c>
      <c r="AZ160" s="340">
        <v>3.884694757815204</v>
      </c>
      <c r="BA160" s="332">
        <v>3.5943137937363558</v>
      </c>
      <c r="BB160" s="333">
        <v>5.2465386827925844</v>
      </c>
      <c r="BC160" s="15"/>
      <c r="BD160" s="151"/>
      <c r="BE160" s="151"/>
      <c r="BF160" s="151"/>
      <c r="BG160" s="151"/>
      <c r="BH160" s="151"/>
      <c r="BI160" s="151"/>
      <c r="BJ160" s="266">
        <f t="shared" si="183"/>
        <v>3.9426260052638078</v>
      </c>
      <c r="BK160" s="266">
        <f t="shared" si="184"/>
        <v>3.8100527691313202</v>
      </c>
      <c r="BL160" s="266">
        <f t="shared" si="185"/>
        <v>4.0920568187862738</v>
      </c>
      <c r="BM160" s="266">
        <f t="shared" si="186"/>
        <v>3.9544590798069614</v>
      </c>
      <c r="BN160" s="266">
        <f t="shared" si="187"/>
        <v>3.9497986682470905</v>
      </c>
      <c r="BO160" s="266"/>
      <c r="BP160" s="266">
        <f t="shared" si="188"/>
        <v>4.3388521154339657</v>
      </c>
      <c r="BQ160" s="292">
        <f t="shared" si="189"/>
        <v>3.9426260052638078</v>
      </c>
      <c r="BR160" s="292">
        <f t="shared" si="190"/>
        <v>4.2369057761651154</v>
      </c>
      <c r="BS160" s="292">
        <f t="shared" si="191"/>
        <v>4.3236437815007402</v>
      </c>
      <c r="BT160" s="292">
        <f t="shared" si="192"/>
        <v>4.1100112687830208</v>
      </c>
      <c r="BU160" s="292">
        <f t="shared" si="193"/>
        <v>4.2714488827667685</v>
      </c>
      <c r="BV160" s="292">
        <f t="shared" si="194"/>
        <v>4.3207942304525204</v>
      </c>
      <c r="BW160" s="169"/>
      <c r="BX160" s="148">
        <f>[3]!mGetRate(BX$1,$B160,EOMONTH($B160,0)+1,"FLAT",E160,F160)</f>
        <v>149.97079129032255</v>
      </c>
      <c r="BY160" s="165">
        <f>[3]!mGetRate(BY$1,$B160,EOMONTH($B160,0)+1,"FLAT",G160,H160)</f>
        <v>157.46098354838708</v>
      </c>
      <c r="BZ160" s="165">
        <f>[3]!mGetRate(BZ$1,$B160,EOMONTH($B160,0)+1,"FLAT",I160,J160)</f>
        <v>134.87378440860212</v>
      </c>
      <c r="CA160" s="165">
        <f>IF(ValuationDate&gt;$D160,"",[3]!mGetRate(CA$1,$B160,EOMONTH($B160,0)+1,"FLAT",M160,N160))</f>
        <v>153.78449258064518</v>
      </c>
      <c r="CB160" s="165">
        <f>[3]!mGetRate(CB$1,$B160,EOMONTH($B160,0)+1,"FLAT",Q160,R160)</f>
        <v>144.77788258064516</v>
      </c>
      <c r="CC160" s="165">
        <f>IF(ValuationDate&gt;$D160,"",[3]!mGetRate(CC$1,$B160,EOMONTH($B160,0)+1,"FLAT",K160,L160))</f>
        <v>147.33596075268818</v>
      </c>
      <c r="CD160" s="165">
        <f>[3]!mGetRate(CD$1,$B160,EOMONTH($B160,0)+1,"FLAT",AE160,AF160)</f>
        <v>139.39789999999996</v>
      </c>
      <c r="CE160" s="165">
        <f>[3]!mGetRate(CE$1,$B160,EOMONTH($B160,0)+1,"FLAT",AA160,AB160)</f>
        <v>145.44343516129032</v>
      </c>
      <c r="CF160" s="165">
        <f>[3]!mGetRate(CF$1,$B160,EOMONTH($B160,0)+1,"FLAT",O160,P160)</f>
        <v>159.91797279569892</v>
      </c>
      <c r="CG160" s="200"/>
      <c r="CH160" s="295"/>
      <c r="CI160" s="295"/>
      <c r="CJ160" s="295"/>
      <c r="CK160" s="295"/>
      <c r="CL160" s="295"/>
      <c r="CM160" s="295"/>
      <c r="CN160" s="177"/>
      <c r="CO160" s="171">
        <f t="shared" si="196"/>
        <v>2031</v>
      </c>
      <c r="CP160" s="173">
        <f t="shared" si="195"/>
        <v>48061</v>
      </c>
      <c r="CQ160" s="272">
        <f t="shared" si="179"/>
        <v>4.3990832433191844</v>
      </c>
      <c r="CR160" s="272">
        <f t="shared" si="180"/>
        <v>4.1100112687830208</v>
      </c>
      <c r="CS160" s="272">
        <f t="shared" si="177"/>
        <v>4.333782684471438</v>
      </c>
      <c r="CT160" s="272">
        <f t="shared" si="177"/>
        <v>4.2814691964476781</v>
      </c>
      <c r="CU160" s="272">
        <f t="shared" si="177"/>
        <v>4.333782684471438</v>
      </c>
      <c r="CV160" s="272">
        <f t="shared" si="181"/>
        <v>4.1969980034832046</v>
      </c>
      <c r="CW160" s="272">
        <f t="shared" si="182"/>
        <v>4.3122895444480918</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75.452439999999996</v>
      </c>
      <c r="F161" s="329">
        <v>53.649320000000003</v>
      </c>
      <c r="G161" s="327">
        <v>82.812610000000006</v>
      </c>
      <c r="H161" s="328">
        <v>65.721699999999998</v>
      </c>
      <c r="I161" s="325">
        <v>60.156109999999998</v>
      </c>
      <c r="J161" s="329">
        <v>39.069319999999998</v>
      </c>
      <c r="K161" s="327">
        <v>86.766720000000007</v>
      </c>
      <c r="L161" s="328">
        <v>68.378259999999997</v>
      </c>
      <c r="M161" s="325">
        <v>85.545599999999993</v>
      </c>
      <c r="N161" s="329">
        <v>67.392809999999997</v>
      </c>
      <c r="O161" s="337">
        <f>G161+Sheet1!D155</f>
        <v>84.812610000000006</v>
      </c>
      <c r="P161" s="338">
        <f>H161+Sheet1!E155</f>
        <v>63.721699999999998</v>
      </c>
      <c r="Q161" s="325">
        <v>63.092059999999996</v>
      </c>
      <c r="R161" s="329">
        <v>45.950339999999997</v>
      </c>
      <c r="S161" s="4">
        <v>64.708939999999998</v>
      </c>
      <c r="T161" s="5">
        <v>53.523589999999999</v>
      </c>
      <c r="U161" s="2">
        <v>69.708939999999998</v>
      </c>
      <c r="V161" s="3">
        <v>54.523589999999999</v>
      </c>
      <c r="W161" s="4">
        <v>45.60333</v>
      </c>
      <c r="X161" s="5">
        <v>32.755629999999996</v>
      </c>
      <c r="Y161" s="2">
        <v>69.208939999999998</v>
      </c>
      <c r="Z161" s="3">
        <v>56.523589999999999</v>
      </c>
      <c r="AA161" s="327">
        <v>65.638750000000002</v>
      </c>
      <c r="AB161" s="328">
        <v>49.366280000000003</v>
      </c>
      <c r="AC161" s="2">
        <v>67.708939999999998</v>
      </c>
      <c r="AD161" s="73">
        <v>53.023589999999999</v>
      </c>
      <c r="AE161" s="337">
        <f>I161+Sheet1!B155</f>
        <v>63.730559999999997</v>
      </c>
      <c r="AF161" s="341">
        <f>J161+Sheet1!C155</f>
        <v>45.295969999999997</v>
      </c>
      <c r="AG161" s="330">
        <v>4.4639058406080547</v>
      </c>
      <c r="AH161" s="331">
        <v>4.4783990413892498</v>
      </c>
      <c r="AI161" s="330">
        <v>4.1160690218593752</v>
      </c>
      <c r="AJ161" s="331">
        <v>4.1595486242029605</v>
      </c>
      <c r="AK161" s="339">
        <v>4.1445484488542297</v>
      </c>
      <c r="AL161" s="340">
        <v>4.2675498867138195</v>
      </c>
      <c r="AM161" s="339">
        <v>3.9720464323438294</v>
      </c>
      <c r="AN161" s="331">
        <v>4.1160690218593752</v>
      </c>
      <c r="AO161" s="332">
        <v>3.8551914077978657</v>
      </c>
      <c r="AP161" s="333">
        <v>3.5363409906115759</v>
      </c>
      <c r="AQ161" s="332">
        <v>3.2319837742064812</v>
      </c>
      <c r="AR161" s="340">
        <v>4.4055514999221401</v>
      </c>
      <c r="AS161" s="339">
        <v>4.2259494004133407</v>
      </c>
      <c r="AT161" s="340">
        <v>4.4555520844179073</v>
      </c>
      <c r="AU161" s="339">
        <v>4.2430496003108935</v>
      </c>
      <c r="AV161" s="340">
        <v>4.2288494343140952</v>
      </c>
      <c r="AW161" s="339">
        <v>3.7114433859518852</v>
      </c>
      <c r="AX161" s="340">
        <v>4.2257493980753571</v>
      </c>
      <c r="AY161" s="339">
        <v>4.1695487411021146</v>
      </c>
      <c r="AZ161" s="340">
        <v>3.8702452423104448</v>
      </c>
      <c r="BA161" s="332">
        <v>3.5653273921739661</v>
      </c>
      <c r="BB161" s="333">
        <v>5.2610318835737786</v>
      </c>
      <c r="BC161" s="15"/>
      <c r="BD161" s="151"/>
      <c r="BE161" s="151"/>
      <c r="BF161" s="151"/>
      <c r="BG161" s="151"/>
      <c r="BH161" s="151"/>
      <c r="BI161" s="151"/>
      <c r="BJ161" s="266">
        <f t="shared" si="183"/>
        <v>3.9278956456935314</v>
      </c>
      <c r="BK161" s="266">
        <f t="shared" si="184"/>
        <v>3.6038277351474499</v>
      </c>
      <c r="BL161" s="266">
        <f t="shared" si="185"/>
        <v>4.0767681811219054</v>
      </c>
      <c r="BM161" s="266">
        <f t="shared" si="186"/>
        <v>3.740418152505808</v>
      </c>
      <c r="BN161" s="266">
        <f t="shared" si="187"/>
        <v>3.8372274286171733</v>
      </c>
      <c r="BO161" s="266"/>
      <c r="BP161" s="266">
        <f t="shared" si="188"/>
        <v>4.2212959902696552</v>
      </c>
      <c r="BQ161" s="292">
        <f t="shared" si="189"/>
        <v>3.9278956456935314</v>
      </c>
      <c r="BR161" s="292">
        <f t="shared" si="190"/>
        <v>4.2518379543141087</v>
      </c>
      <c r="BS161" s="292">
        <f t="shared" si="191"/>
        <v>4.2060874580292307</v>
      </c>
      <c r="BT161" s="292">
        <f t="shared" si="192"/>
        <v>4.0111975834024181</v>
      </c>
      <c r="BU161" s="292">
        <f t="shared" si="193"/>
        <v>4.1552675523246805</v>
      </c>
      <c r="BV161" s="292">
        <f t="shared" si="194"/>
        <v>4.2048486242029606</v>
      </c>
      <c r="BW161" s="169"/>
      <c r="BX161" s="148">
        <f>[3]!mGetRate(BX$1,$B161,EOMONTH($B161,0)+1,"FLAT",E161,F161)</f>
        <v>65.762164444444437</v>
      </c>
      <c r="BY161" s="165">
        <f>[3]!mGetRate(BY$1,$B161,EOMONTH($B161,0)+1,"FLAT",G161,H161)</f>
        <v>75.216650000000001</v>
      </c>
      <c r="BZ161" s="165">
        <f>[3]!mGetRate(BZ$1,$B161,EOMONTH($B161,0)+1,"FLAT",I161,J161)</f>
        <v>50.784203333333338</v>
      </c>
      <c r="CA161" s="165">
        <f>IF(ValuationDate&gt;$D161,"",[3]!mGetRate(CA$1,$B161,EOMONTH($B161,0)+1,"FLAT",M161,N161))</f>
        <v>77.477693333333335</v>
      </c>
      <c r="CB161" s="165">
        <f>[3]!mGetRate(CB$1,$B161,EOMONTH($B161,0)+1,"FLAT",Q161,R161)</f>
        <v>55.473517777777779</v>
      </c>
      <c r="CC161" s="165">
        <f>IF(ValuationDate&gt;$D161,"",[3]!mGetRate(CC$1,$B161,EOMONTH($B161,0)+1,"FLAT",K161,L161))</f>
        <v>78.59407111111112</v>
      </c>
      <c r="CD161" s="165">
        <f>[3]!mGetRate(CD$1,$B161,EOMONTH($B161,0)+1,"FLAT",AE161,AF161)</f>
        <v>55.537408888888883</v>
      </c>
      <c r="CE161" s="165">
        <f>[3]!mGetRate(CE$1,$B161,EOMONTH($B161,0)+1,"FLAT",AA161,AB161)</f>
        <v>58.406541111111117</v>
      </c>
      <c r="CF161" s="165">
        <f>[3]!mGetRate(CF$1,$B161,EOMONTH($B161,0)+1,"FLAT",O161,P161)</f>
        <v>75.43887222222223</v>
      </c>
      <c r="CG161" s="200"/>
      <c r="CH161" s="295"/>
      <c r="CI161" s="295"/>
      <c r="CJ161" s="295"/>
      <c r="CK161" s="295"/>
      <c r="CL161" s="295"/>
      <c r="CM161" s="295"/>
      <c r="CN161" s="177"/>
      <c r="CO161" s="171">
        <f t="shared" si="196"/>
        <v>2031</v>
      </c>
      <c r="CP161" s="173">
        <f t="shared" si="195"/>
        <v>48092</v>
      </c>
      <c r="CQ161" s="272">
        <f t="shared" si="179"/>
        <v>4.2357879359411807</v>
      </c>
      <c r="CR161" s="272">
        <f t="shared" si="180"/>
        <v>4.0111975834024181</v>
      </c>
      <c r="CS161" s="272">
        <f t="shared" si="177"/>
        <v>4.2162263609999284</v>
      </c>
      <c r="CT161" s="272">
        <f t="shared" si="177"/>
        <v>4.1652878660055892</v>
      </c>
      <c r="CU161" s="272">
        <f t="shared" si="177"/>
        <v>4.2162263609999284</v>
      </c>
      <c r="CV161" s="272">
        <f t="shared" si="181"/>
        <v>4.0963929565318731</v>
      </c>
      <c r="CW161" s="272">
        <f t="shared" si="182"/>
        <v>4.1958315229037364</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71.381799999999998</v>
      </c>
      <c r="F162" s="329">
        <v>56.654960000000003</v>
      </c>
      <c r="G162" s="327">
        <v>59.18994</v>
      </c>
      <c r="H162" s="328">
        <v>52.934809999999999</v>
      </c>
      <c r="I162" s="325">
        <v>56.306919999999998</v>
      </c>
      <c r="J162" s="329">
        <v>42.017270000000003</v>
      </c>
      <c r="K162" s="327">
        <v>74.499210000000005</v>
      </c>
      <c r="L162" s="328">
        <v>66.673879999999997</v>
      </c>
      <c r="M162" s="325">
        <v>75.205470000000005</v>
      </c>
      <c r="N162" s="329">
        <v>67.418049999999994</v>
      </c>
      <c r="O162" s="337">
        <f>G162+Sheet1!D156</f>
        <v>57.43994</v>
      </c>
      <c r="P162" s="338">
        <f>H162+Sheet1!E156</f>
        <v>50.934809999999999</v>
      </c>
      <c r="Q162" s="325">
        <v>43.957270000000001</v>
      </c>
      <c r="R162" s="329">
        <v>38.750959999999999</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46.715890000000002</v>
      </c>
      <c r="AB162" s="328">
        <v>42.882680000000001</v>
      </c>
      <c r="AC162" s="2">
        <v>50.419499999999999</v>
      </c>
      <c r="AD162" s="73">
        <v>45.001390000000001</v>
      </c>
      <c r="AE162" s="337">
        <f>I162+Sheet1!B156</f>
        <v>61.519819999999996</v>
      </c>
      <c r="AF162" s="341">
        <f>J162+Sheet1!C156</f>
        <v>45.605370000000008</v>
      </c>
      <c r="AG162" s="330">
        <v>4.4494126398268596</v>
      </c>
      <c r="AH162" s="331">
        <v>4.5218786437328351</v>
      </c>
      <c r="AI162" s="330">
        <v>4.1595486242029605</v>
      </c>
      <c r="AJ162" s="331">
        <v>4.2030282265465448</v>
      </c>
      <c r="AK162" s="339">
        <v>4.1880281258094048</v>
      </c>
      <c r="AL162" s="340">
        <v>4.3097289431233978</v>
      </c>
      <c r="AM162" s="339">
        <v>4.0930274878075199</v>
      </c>
      <c r="AN162" s="331">
        <v>4.1595486242029605</v>
      </c>
      <c r="AO162" s="332">
        <v>4.0291098171722055</v>
      </c>
      <c r="AP162" s="333">
        <v>4.1305622226405703</v>
      </c>
      <c r="AQ162" s="332">
        <v>3.2609701757688714</v>
      </c>
      <c r="AR162" s="340">
        <v>4.4463298605029502</v>
      </c>
      <c r="AS162" s="339">
        <v>4.2681286637457303</v>
      </c>
      <c r="AT162" s="340">
        <v>4.4963301962934166</v>
      </c>
      <c r="AU162" s="339">
        <v>4.2846287745565848</v>
      </c>
      <c r="AV162" s="340">
        <v>4.2714286859079014</v>
      </c>
      <c r="AW162" s="339">
        <v>4.3026288954411527</v>
      </c>
      <c r="AX162" s="340">
        <v>4.2680286630741495</v>
      </c>
      <c r="AY162" s="339">
        <v>4.2130282937046379</v>
      </c>
      <c r="AZ162" s="340">
        <v>4.0441271594044448</v>
      </c>
      <c r="BA162" s="332">
        <v>3.681272998423526</v>
      </c>
      <c r="BB162" s="333">
        <v>5.319004686698559</v>
      </c>
      <c r="BC162" s="15"/>
      <c r="BD162" s="151"/>
      <c r="BE162" s="151"/>
      <c r="BF162" s="151"/>
      <c r="BG162" s="151"/>
      <c r="BH162" s="151"/>
      <c r="BI162" s="151"/>
      <c r="BJ162" s="266">
        <f t="shared" si="183"/>
        <v>4.104659960536849</v>
      </c>
      <c r="BK162" s="266">
        <f t="shared" si="184"/>
        <v>4.2077724775287839</v>
      </c>
      <c r="BL162" s="266">
        <f t="shared" si="185"/>
        <v>4.2602318330943225</v>
      </c>
      <c r="BM162" s="266">
        <f t="shared" si="186"/>
        <v>4.3672522967448995</v>
      </c>
      <c r="BN162" s="266">
        <f t="shared" si="187"/>
        <v>4.2349791419762131</v>
      </c>
      <c r="BO162" s="266"/>
      <c r="BP162" s="266">
        <f t="shared" si="188"/>
        <v>4.2653795372062708</v>
      </c>
      <c r="BQ162" s="292">
        <f t="shared" si="189"/>
        <v>4.104659960536849</v>
      </c>
      <c r="BR162" s="292">
        <f t="shared" si="190"/>
        <v>4.2966344887610894</v>
      </c>
      <c r="BS162" s="292">
        <f t="shared" si="191"/>
        <v>4.2501710806138142</v>
      </c>
      <c r="BT162" s="292">
        <f t="shared" si="192"/>
        <v>4.1326279311527854</v>
      </c>
      <c r="BU162" s="292">
        <f t="shared" si="193"/>
        <v>4.1988355525082275</v>
      </c>
      <c r="BV162" s="292">
        <f t="shared" si="194"/>
        <v>4.248328226546545</v>
      </c>
      <c r="BW162" s="169"/>
      <c r="BX162" s="148">
        <f>[3]!mGetRate(BX$1,$B162,EOMONTH($B162,0)+1,"FLAT",E162,F162)</f>
        <v>65.206028387096779</v>
      </c>
      <c r="BY162" s="165">
        <f>[3]!mGetRate(BY$1,$B162,EOMONTH($B162,0)+1,"FLAT",G162,H162)</f>
        <v>56.56682096774194</v>
      </c>
      <c r="BZ162" s="165">
        <f>[3]!mGetRate(BZ$1,$B162,EOMONTH($B162,0)+1,"FLAT",I162,J162)</f>
        <v>50.314486129032254</v>
      </c>
      <c r="CA162" s="165">
        <f>IF(ValuationDate&gt;$D162,"",[3]!mGetRate(CA$1,$B162,EOMONTH($B162,0)+1,"FLAT",M162,N162))</f>
        <v>71.939777741935487</v>
      </c>
      <c r="CB162" s="165">
        <f>[3]!mGetRate(CB$1,$B162,EOMONTH($B162,0)+1,"FLAT",Q162,R162)</f>
        <v>41.773978709677422</v>
      </c>
      <c r="CC162" s="165">
        <f>IF(ValuationDate&gt;$D162,"",[3]!mGetRate(CC$1,$B162,EOMONTH($B162,0)+1,"FLAT",K162,L162))</f>
        <v>71.217619999999997</v>
      </c>
      <c r="CD162" s="165">
        <f>[3]!mGetRate(CD$1,$B162,EOMONTH($B162,0)+1,"FLAT",AE162,AF162)</f>
        <v>54.84601838709677</v>
      </c>
      <c r="CE162" s="165">
        <f>[3]!mGetRate(CE$1,$B162,EOMONTH($B162,0)+1,"FLAT",AA162,AB162)</f>
        <v>45.108414838709677</v>
      </c>
      <c r="CF162" s="165">
        <f>[3]!mGetRate(CF$1,$B162,EOMONTH($B162,0)+1,"FLAT",O162,P162)</f>
        <v>54.711982258064516</v>
      </c>
      <c r="CG162" s="200"/>
      <c r="CH162" s="295"/>
      <c r="CI162" s="295"/>
      <c r="CJ162" s="295"/>
      <c r="CK162" s="295"/>
      <c r="CL162" s="295"/>
      <c r="CM162" s="295"/>
      <c r="CN162" s="177"/>
      <c r="CO162" s="171">
        <f t="shared" si="196"/>
        <v>2031</v>
      </c>
      <c r="CP162" s="173">
        <f t="shared" si="195"/>
        <v>48122</v>
      </c>
      <c r="CQ162" s="272">
        <f t="shared" si="179"/>
        <v>4.2803230197715463</v>
      </c>
      <c r="CR162" s="272">
        <f t="shared" si="180"/>
        <v>4.1326279311527854</v>
      </c>
      <c r="CS162" s="272">
        <f t="shared" ref="CS162:CU225" si="199">(($AK162+CS$4)*(1/(1-CS$2))+CS$3)</f>
        <v>4.2603099835845128</v>
      </c>
      <c r="CT162" s="272">
        <f t="shared" si="199"/>
        <v>4.2088558661891371</v>
      </c>
      <c r="CU162" s="272">
        <f t="shared" si="199"/>
        <v>4.2603099835845128</v>
      </c>
      <c r="CV162" s="272">
        <f t="shared" si="181"/>
        <v>4.2200246760622955</v>
      </c>
      <c r="CW162" s="272">
        <f t="shared" si="182"/>
        <v>4.239503280982869</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69.875690000000006</v>
      </c>
      <c r="F163" s="329">
        <v>58.765779999999999</v>
      </c>
      <c r="G163" s="327">
        <v>57.777270000000001</v>
      </c>
      <c r="H163" s="328">
        <v>53.369210000000002</v>
      </c>
      <c r="I163" s="325">
        <v>54.797499999999999</v>
      </c>
      <c r="J163" s="329">
        <v>44.039920000000002</v>
      </c>
      <c r="K163" s="327">
        <v>73.277079999999998</v>
      </c>
      <c r="L163" s="328">
        <v>68.956119999999999</v>
      </c>
      <c r="M163" s="325">
        <v>73.246989999999997</v>
      </c>
      <c r="N163" s="329">
        <v>68.910899999999998</v>
      </c>
      <c r="O163" s="337">
        <f>G163+Sheet1!D157</f>
        <v>55.777270000000001</v>
      </c>
      <c r="P163" s="338">
        <f>H163+Sheet1!E157</f>
        <v>51.369210000000002</v>
      </c>
      <c r="Q163" s="325">
        <v>42.194850000000002</v>
      </c>
      <c r="R163" s="329">
        <v>39.316540000000003</v>
      </c>
      <c r="S163" s="4">
        <v>49.511510000000001</v>
      </c>
      <c r="T163" s="5">
        <v>43.498139999999999</v>
      </c>
      <c r="U163" s="2">
        <v>50.261510000000001</v>
      </c>
      <c r="V163" s="3">
        <v>46.248139999999999</v>
      </c>
      <c r="W163" s="4">
        <v>46.35857</v>
      </c>
      <c r="X163" s="5">
        <v>38.866709999999998</v>
      </c>
      <c r="Y163" s="2">
        <v>50.011510000000001</v>
      </c>
      <c r="Z163" s="3">
        <v>47.998139999999999</v>
      </c>
      <c r="AA163" s="327">
        <v>46.502270000000003</v>
      </c>
      <c r="AB163" s="328">
        <v>44.276829999999997</v>
      </c>
      <c r="AC163" s="2">
        <v>50.011510000000001</v>
      </c>
      <c r="AD163" s="73">
        <v>46.498139999999999</v>
      </c>
      <c r="AE163" s="337">
        <f>I163+Sheet1!B157</f>
        <v>58.539149999999999</v>
      </c>
      <c r="AF163" s="341">
        <f>J163+Sheet1!C157</f>
        <v>46.846869999999996</v>
      </c>
      <c r="AG163" s="330">
        <v>4.5653582460764195</v>
      </c>
      <c r="AH163" s="331">
        <v>4.8117426593567343</v>
      </c>
      <c r="AI163" s="330">
        <v>4.4204262382644695</v>
      </c>
      <c r="AJ163" s="331">
        <v>4.4639058406080547</v>
      </c>
      <c r="AK163" s="339">
        <v>4.4489058209819161</v>
      </c>
      <c r="AL163" s="340">
        <v>4.5775059892433454</v>
      </c>
      <c r="AM163" s="339">
        <v>4.1389054153750484</v>
      </c>
      <c r="AN163" s="331">
        <v>4.5218786437328351</v>
      </c>
      <c r="AO163" s="332">
        <v>4.3769466359208851</v>
      </c>
      <c r="AP163" s="333">
        <v>4.5943446476388097</v>
      </c>
      <c r="AQ163" s="332">
        <v>3.5363409906115759</v>
      </c>
      <c r="AR163" s="340">
        <v>4.7218061780468004</v>
      </c>
      <c r="AS163" s="339">
        <v>4.5355059342901569</v>
      </c>
      <c r="AT163" s="340">
        <v>4.7718062434672639</v>
      </c>
      <c r="AU163" s="339">
        <v>4.5555059604583432</v>
      </c>
      <c r="AV163" s="340">
        <v>4.5368059359910893</v>
      </c>
      <c r="AW163" s="339">
        <v>4.8222063094110892</v>
      </c>
      <c r="AX163" s="340">
        <v>4.535305934028476</v>
      </c>
      <c r="AY163" s="339">
        <v>4.4739058536921483</v>
      </c>
      <c r="AZ163" s="340">
        <v>4.391905746402589</v>
      </c>
      <c r="BA163" s="332">
        <v>3.9856302148286207</v>
      </c>
      <c r="BB163" s="333">
        <v>5.6813347062284336</v>
      </c>
      <c r="BC163" s="15"/>
      <c r="BD163" s="151"/>
      <c r="BE163" s="151"/>
      <c r="BF163" s="151"/>
      <c r="BG163" s="151"/>
      <c r="BH163" s="151"/>
      <c r="BI163" s="151"/>
      <c r="BJ163" s="266">
        <f t="shared" si="183"/>
        <v>4.4581885902234832</v>
      </c>
      <c r="BK163" s="266">
        <f t="shared" si="184"/>
        <v>4.679143983777629</v>
      </c>
      <c r="BL163" s="266">
        <f t="shared" si="185"/>
        <v>4.6271591370391558</v>
      </c>
      <c r="BM163" s="266">
        <f t="shared" si="186"/>
        <v>4.8564887020046763</v>
      </c>
      <c r="BN163" s="266">
        <f t="shared" si="187"/>
        <v>4.6552451032612359</v>
      </c>
      <c r="BO163" s="266"/>
      <c r="BP163" s="266">
        <f t="shared" si="188"/>
        <v>4.5298808188259709</v>
      </c>
      <c r="BQ163" s="292">
        <f t="shared" si="189"/>
        <v>4.4581885902234832</v>
      </c>
      <c r="BR163" s="292">
        <f t="shared" si="190"/>
        <v>4.6699389424859223</v>
      </c>
      <c r="BS163" s="292">
        <f t="shared" si="191"/>
        <v>4.514672444471171</v>
      </c>
      <c r="BT163" s="292">
        <f t="shared" si="192"/>
        <v>4.1786762374536268</v>
      </c>
      <c r="BU163" s="292">
        <f t="shared" si="193"/>
        <v>4.4602431863063563</v>
      </c>
      <c r="BV163" s="292">
        <f t="shared" si="194"/>
        <v>4.5092058406080548</v>
      </c>
      <c r="BW163" s="169"/>
      <c r="BX163" s="148">
        <f>[3]!mGetRate(BX$1,$B163,EOMONTH($B163,0)+1,"FLAT",E163,F163)</f>
        <v>64.682847184466027</v>
      </c>
      <c r="BY163" s="165">
        <f>[3]!mGetRate(BY$1,$B163,EOMONTH($B163,0)+1,"FLAT",G163,H163)</f>
        <v>55.71691463245493</v>
      </c>
      <c r="BZ163" s="165">
        <f>[3]!mGetRate(BZ$1,$B163,EOMONTH($B163,0)+1,"FLAT",I163,J163)</f>
        <v>49.76933847434119</v>
      </c>
      <c r="CA163" s="165">
        <f>IF(ValuationDate&gt;$D163,"",[3]!mGetRate(CA$1,$B163,EOMONTH($B163,0)+1,"FLAT",M163,N163))</f>
        <v>71.220273869625515</v>
      </c>
      <c r="CB163" s="165">
        <f>[3]!mGetRate(CB$1,$B163,EOMONTH($B163,0)+1,"FLAT",Q163,R163)</f>
        <v>40.849509542302357</v>
      </c>
      <c r="CC163" s="165">
        <f>IF(ValuationDate&gt;$D163,"",[3]!mGetRate(CC$1,$B163,EOMONTH($B163,0)+1,"FLAT",K163,L163))</f>
        <v>71.257435728155343</v>
      </c>
      <c r="CD163" s="165">
        <f>[3]!mGetRate(CD$1,$B163,EOMONTH($B163,0)+1,"FLAT",AE163,AF163)</f>
        <v>53.074103730929259</v>
      </c>
      <c r="CE163" s="165">
        <f>[3]!mGetRate(CE$1,$B163,EOMONTH($B163,0)+1,"FLAT",AA163,AB163)</f>
        <v>45.462085145631065</v>
      </c>
      <c r="CF163" s="165">
        <f>[3]!mGetRate(CF$1,$B163,EOMONTH($B163,0)+1,"FLAT",O163,P163)</f>
        <v>53.71691463245493</v>
      </c>
      <c r="CG163" s="200"/>
      <c r="CH163" s="295"/>
      <c r="CI163" s="295"/>
      <c r="CJ163" s="295"/>
      <c r="CK163" s="295"/>
      <c r="CL163" s="295"/>
      <c r="CM163" s="295"/>
      <c r="CN163" s="177"/>
      <c r="CO163" s="171">
        <f t="shared" si="196"/>
        <v>2031</v>
      </c>
      <c r="CP163" s="173">
        <f t="shared" si="195"/>
        <v>48153</v>
      </c>
      <c r="CQ163" s="272">
        <f t="shared" si="179"/>
        <v>4.5475335227537323</v>
      </c>
      <c r="CR163" s="272">
        <f t="shared" si="180"/>
        <v>4.1786762374536268</v>
      </c>
      <c r="CS163" s="272">
        <f t="shared" si="199"/>
        <v>4.5248113474418696</v>
      </c>
      <c r="CT163" s="272">
        <f t="shared" si="199"/>
        <v>4.470263499987265</v>
      </c>
      <c r="CU163" s="272">
        <f t="shared" si="199"/>
        <v>4.5248113474418696</v>
      </c>
      <c r="CV163" s="272">
        <f t="shared" si="181"/>
        <v>4.2669077773208066</v>
      </c>
      <c r="CW163" s="272">
        <f t="shared" si="182"/>
        <v>4.5015338294576681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81.513499999999993</v>
      </c>
      <c r="F164" s="329">
        <v>66.324420000000003</v>
      </c>
      <c r="G164" s="327">
        <v>65.158140000000003</v>
      </c>
      <c r="H164" s="328">
        <v>59.502839999999999</v>
      </c>
      <c r="I164" s="325">
        <v>68.727459999999994</v>
      </c>
      <c r="J164" s="329">
        <v>51.634520000000002</v>
      </c>
      <c r="K164" s="327">
        <v>74.388620000000003</v>
      </c>
      <c r="L164" s="328">
        <v>70.640110000000007</v>
      </c>
      <c r="M164" s="325">
        <v>76.716130000000007</v>
      </c>
      <c r="N164" s="329">
        <v>72.709350000000001</v>
      </c>
      <c r="O164" s="337">
        <f>G164+Sheet1!D158</f>
        <v>63.158140000000003</v>
      </c>
      <c r="P164" s="338">
        <f>H164+Sheet1!E158</f>
        <v>57.502839999999999</v>
      </c>
      <c r="Q164" s="325">
        <v>50.396709999999999</v>
      </c>
      <c r="R164" s="329">
        <v>45.299630000000001</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53.201630000000002</v>
      </c>
      <c r="AB164" s="328">
        <v>49.96584</v>
      </c>
      <c r="AC164" s="2">
        <v>58.309959999999997</v>
      </c>
      <c r="AD164" s="73">
        <v>51.237499999999997</v>
      </c>
      <c r="AE164" s="337">
        <f>I164+Sheet1!B158</f>
        <v>70.245009999999994</v>
      </c>
      <c r="AF164" s="341">
        <f>J164+Sheet1!C158</f>
        <v>53.15907</v>
      </c>
      <c r="AG164" s="330">
        <v>4.7827562577943441</v>
      </c>
      <c r="AH164" s="331">
        <v>5.3479910882609492</v>
      </c>
      <c r="AI164" s="330">
        <v>4.9421814663874892</v>
      </c>
      <c r="AJ164" s="331">
        <v>4.8552222617003196</v>
      </c>
      <c r="AK164" s="339">
        <v>4.8402221929234406</v>
      </c>
      <c r="AL164" s="340">
        <v>4.9728228009110547</v>
      </c>
      <c r="AM164" s="339">
        <v>4.4902205881295876</v>
      </c>
      <c r="AN164" s="331">
        <v>4.6957970531071753</v>
      </c>
      <c r="AO164" s="332">
        <v>4.6088378484200048</v>
      </c>
      <c r="AP164" s="333">
        <v>5.1595794781054138</v>
      </c>
      <c r="AQ164" s="332">
        <v>3.623300195298746</v>
      </c>
      <c r="AR164" s="340">
        <v>5.1215234827191853</v>
      </c>
      <c r="AS164" s="339">
        <v>4.9305226069602544</v>
      </c>
      <c r="AT164" s="340">
        <v>5.1715237119754498</v>
      </c>
      <c r="AU164" s="339">
        <v>4.952522707833011</v>
      </c>
      <c r="AV164" s="340">
        <v>4.9307226078772795</v>
      </c>
      <c r="AW164" s="339">
        <v>5.4147248270779205</v>
      </c>
      <c r="AX164" s="340">
        <v>4.9302226055847171</v>
      </c>
      <c r="AY164" s="339">
        <v>4.8652223075515728</v>
      </c>
      <c r="AZ164" s="340">
        <v>4.6238212007023272</v>
      </c>
      <c r="BA164" s="332">
        <v>4.1160690218593752</v>
      </c>
      <c r="BB164" s="333">
        <v>5.7827871116967984</v>
      </c>
      <c r="BC164" s="15"/>
      <c r="BD164" s="151"/>
      <c r="BE164" s="151"/>
      <c r="BF164" s="151"/>
      <c r="BG164" s="151"/>
      <c r="BH164" s="151"/>
      <c r="BI164" s="151"/>
      <c r="BJ164" s="266">
        <f t="shared" si="183"/>
        <v>4.6938743433479058</v>
      </c>
      <c r="BK164" s="266">
        <f t="shared" si="184"/>
        <v>5.2536280070184098</v>
      </c>
      <c r="BL164" s="266">
        <f t="shared" si="185"/>
        <v>4.8717773396690447</v>
      </c>
      <c r="BM164" s="266">
        <f t="shared" si="186"/>
        <v>5.452745570915031</v>
      </c>
      <c r="BN164" s="266">
        <f t="shared" si="187"/>
        <v>5.0680063152375983</v>
      </c>
      <c r="BO164" s="266"/>
      <c r="BP164" s="266">
        <f t="shared" si="188"/>
        <v>4.9266327412555206</v>
      </c>
      <c r="BQ164" s="292">
        <f t="shared" si="189"/>
        <v>4.6938743433479058</v>
      </c>
      <c r="BR164" s="292">
        <f t="shared" si="190"/>
        <v>4.8491250802738435</v>
      </c>
      <c r="BS164" s="292">
        <f t="shared" si="191"/>
        <v>4.9114243170672625</v>
      </c>
      <c r="BT164" s="292">
        <f t="shared" si="192"/>
        <v>4.531296103713327</v>
      </c>
      <c r="BU164" s="292">
        <f t="shared" si="193"/>
        <v>4.8523544658393138</v>
      </c>
      <c r="BV164" s="292">
        <f t="shared" si="194"/>
        <v>4.9005222617003197</v>
      </c>
      <c r="BW164" s="169"/>
      <c r="BX164" s="148">
        <f>[3]!mGetRate(BX$1,$B164,EOMONTH($B164,0)+1,"FLAT",E164,F164)</f>
        <v>74.817238924731171</v>
      </c>
      <c r="BY164" s="165">
        <f>[3]!mGetRate(BY$1,$B164,EOMONTH($B164,0)+1,"FLAT",G164,H164)</f>
        <v>62.664943225806446</v>
      </c>
      <c r="BZ164" s="165">
        <f>[3]!mGetRate(BZ$1,$B164,EOMONTH($B164,0)+1,"FLAT",I164,J164)</f>
        <v>61.191862795698924</v>
      </c>
      <c r="CA164" s="165">
        <f>IF(ValuationDate&gt;$D164,"",[3]!mGetRate(CA$1,$B164,EOMONTH($B164,0)+1,"FLAT",M164,N164))</f>
        <v>74.949700107526894</v>
      </c>
      <c r="CB164" s="165">
        <f>[3]!mGetRate(CB$1,$B164,EOMONTH($B164,0)+1,"FLAT",Q164,R164)</f>
        <v>48.149610215053762</v>
      </c>
      <c r="CC164" s="165">
        <f>IF(ValuationDate&gt;$D164,"",[3]!mGetRate(CC$1,$B164,EOMONTH($B164,0)+1,"FLAT",K164,L164))</f>
        <v>72.736051075268819</v>
      </c>
      <c r="CD164" s="165">
        <f>[3]!mGetRate(CD$1,$B164,EOMONTH($B164,0)+1,"FLAT",AE164,AF164)</f>
        <v>62.712498817204292</v>
      </c>
      <c r="CE164" s="165">
        <f>[3]!mGetRate(CE$1,$B164,EOMONTH($B164,0)+1,"FLAT",AA164,AB164)</f>
        <v>51.775098924731182</v>
      </c>
      <c r="CF164" s="165">
        <f>[3]!mGetRate(CF$1,$B164,EOMONTH($B164,0)+1,"FLAT",O164,P164)</f>
        <v>60.664943225806446</v>
      </c>
      <c r="CG164" s="200"/>
      <c r="CH164" s="295"/>
      <c r="CI164" s="295"/>
      <c r="CJ164" s="295"/>
      <c r="CK164" s="295"/>
      <c r="CL164" s="295"/>
      <c r="CM164" s="295"/>
      <c r="CN164" s="177"/>
      <c r="CO164" s="171">
        <f t="shared" si="196"/>
        <v>2031</v>
      </c>
      <c r="CP164" s="173">
        <f t="shared" si="195"/>
        <v>48183</v>
      </c>
      <c r="CQ164" s="272">
        <f t="shared" si="179"/>
        <v>5.081954528718108</v>
      </c>
      <c r="CR164" s="272">
        <f t="shared" si="180"/>
        <v>4.531296103713327</v>
      </c>
      <c r="CS164" s="272">
        <f t="shared" si="199"/>
        <v>4.9215632200379602</v>
      </c>
      <c r="CT164" s="272">
        <f t="shared" si="199"/>
        <v>4.8623747795202235</v>
      </c>
      <c r="CU164" s="272">
        <f t="shared" si="199"/>
        <v>4.9215632200379602</v>
      </c>
      <c r="CV164" s="272">
        <f t="shared" si="181"/>
        <v>4.6259201759009034</v>
      </c>
      <c r="CW164" s="272">
        <f t="shared" si="182"/>
        <v>4.8945796521698668</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80.655569999999997</v>
      </c>
      <c r="F165" s="329">
        <v>62.686570000000003</v>
      </c>
      <c r="G165" s="327">
        <v>67.474310000000003</v>
      </c>
      <c r="H165" s="328">
        <v>60.621020000000001</v>
      </c>
      <c r="I165" s="325">
        <v>66.145319999999998</v>
      </c>
      <c r="J165" s="329">
        <v>46.594140000000003</v>
      </c>
      <c r="K165" s="327">
        <v>75.366</v>
      </c>
      <c r="L165" s="328">
        <v>72.775180000000006</v>
      </c>
      <c r="M165" s="325">
        <v>77.33587</v>
      </c>
      <c r="N165" s="329">
        <v>73.828199999999995</v>
      </c>
      <c r="O165" s="337">
        <f>G165+Sheet1!D159</f>
        <v>65.474310000000003</v>
      </c>
      <c r="P165" s="338">
        <f>H165+Sheet1!E159</f>
        <v>58.621020000000001</v>
      </c>
      <c r="Q165" s="325">
        <v>51.301220000000001</v>
      </c>
      <c r="R165" s="329">
        <v>45.30444</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54.700470000000003</v>
      </c>
      <c r="AB165" s="328">
        <v>50.551749999999998</v>
      </c>
      <c r="AC165" s="2">
        <v>56.792409999999997</v>
      </c>
      <c r="AD165" s="73">
        <v>49.036499999999997</v>
      </c>
      <c r="AE165" s="337">
        <f>I165+Sheet1!B159</f>
        <v>68.047069999999991</v>
      </c>
      <c r="AF165" s="341">
        <f>J165+Sheet1!C159</f>
        <v>51.640940000000001</v>
      </c>
      <c r="AG165" s="330">
        <v>4.8186269297278015</v>
      </c>
      <c r="AH165" s="331">
        <v>5.5006479720892747</v>
      </c>
      <c r="AI165" s="330">
        <v>4.981718918118589</v>
      </c>
      <c r="AJ165" s="331">
        <v>4.9224127405219384</v>
      </c>
      <c r="AK165" s="339">
        <v>4.9074127016978224</v>
      </c>
      <c r="AL165" s="340">
        <v>5.0415130487854203</v>
      </c>
      <c r="AM165" s="339">
        <v>4.6182119531688643</v>
      </c>
      <c r="AN165" s="331">
        <v>4.7444942077319894</v>
      </c>
      <c r="AO165" s="332">
        <v>4.6555349413370148</v>
      </c>
      <c r="AP165" s="333">
        <v>5.3079028949001632</v>
      </c>
      <c r="AQ165" s="332">
        <v>3.6176768333956417</v>
      </c>
      <c r="AR165" s="340">
        <v>5.1919134380618912</v>
      </c>
      <c r="AS165" s="339">
        <v>4.9991129390425852</v>
      </c>
      <c r="AT165" s="340">
        <v>5.2419135674756117</v>
      </c>
      <c r="AU165" s="339">
        <v>5.0216129972787602</v>
      </c>
      <c r="AV165" s="340">
        <v>4.998812938266104</v>
      </c>
      <c r="AW165" s="339">
        <v>5.5687144133236872</v>
      </c>
      <c r="AX165" s="340">
        <v>4.9989129385249305</v>
      </c>
      <c r="AY165" s="339">
        <v>4.9324127664046831</v>
      </c>
      <c r="AZ165" s="340">
        <v>4.6705120885356148</v>
      </c>
      <c r="BA165" s="332">
        <v>4.017993532173028</v>
      </c>
      <c r="BB165" s="333">
        <v>5.8416584932700122</v>
      </c>
      <c r="BC165" s="15"/>
      <c r="BD165" s="151"/>
      <c r="BE165" s="151"/>
      <c r="BF165" s="151"/>
      <c r="BG165" s="151"/>
      <c r="BH165" s="151"/>
      <c r="BI165" s="151"/>
      <c r="BJ165" s="266">
        <f t="shared" si="183"/>
        <v>4.7413355618833366</v>
      </c>
      <c r="BK165" s="266">
        <f t="shared" si="184"/>
        <v>5.4043785068606187</v>
      </c>
      <c r="BL165" s="266">
        <f t="shared" si="185"/>
        <v>4.9210373302236388</v>
      </c>
      <c r="BM165" s="266">
        <f t="shared" si="186"/>
        <v>5.6092094887721737</v>
      </c>
      <c r="BN165" s="266">
        <f t="shared" si="187"/>
        <v>5.1689902219349424</v>
      </c>
      <c r="BO165" s="266"/>
      <c r="BP165" s="266">
        <f t="shared" si="188"/>
        <v>4.9947565157882376</v>
      </c>
      <c r="BQ165" s="292">
        <f t="shared" si="189"/>
        <v>4.7413355618833366</v>
      </c>
      <c r="BR165" s="292">
        <f t="shared" si="190"/>
        <v>4.8992971988544598</v>
      </c>
      <c r="BS165" s="292">
        <f t="shared" si="191"/>
        <v>4.9795481219687954</v>
      </c>
      <c r="BT165" s="292">
        <f t="shared" si="192"/>
        <v>4.6597627955122594</v>
      </c>
      <c r="BU165" s="292">
        <f t="shared" si="193"/>
        <v>4.9196814632692352</v>
      </c>
      <c r="BV165" s="292">
        <f t="shared" si="194"/>
        <v>4.9677127405219386</v>
      </c>
      <c r="BW165" s="169"/>
      <c r="BX165" s="148">
        <f>[3]!mGetRate(BX$1,$B165,EOMONTH($B165,0)+1,"FLAT",E165,F165)</f>
        <v>72.733752795698933</v>
      </c>
      <c r="BY165" s="165">
        <f>[3]!mGetRate(BY$1,$B165,EOMONTH($B165,0)+1,"FLAT",G165,H165)</f>
        <v>64.452967096774188</v>
      </c>
      <c r="BZ165" s="165">
        <f>[3]!mGetRate(BZ$1,$B165,EOMONTH($B165,0)+1,"FLAT",I165,J165)</f>
        <v>57.525982580645163</v>
      </c>
      <c r="CA165" s="165">
        <f>IF(ValuationDate&gt;$D165,"",[3]!mGetRate(CA$1,$B165,EOMONTH($B165,0)+1,"FLAT",M165,N165))</f>
        <v>75.789477849462372</v>
      </c>
      <c r="CB165" s="165">
        <f>[3]!mGetRate(CB$1,$B165,EOMONTH($B165,0)+1,"FLAT",Q165,R165)</f>
        <v>48.657478279569887</v>
      </c>
      <c r="CC165" s="165">
        <f>IF(ValuationDate&gt;$D165,"",[3]!mGetRate(CC$1,$B165,EOMONTH($B165,0)+1,"FLAT",K165,L165))</f>
        <v>74.223810537634407</v>
      </c>
      <c r="CD165" s="165">
        <f>[3]!mGetRate(CD$1,$B165,EOMONTH($B165,0)+1,"FLAT",AE165,AF165)</f>
        <v>60.814259999999997</v>
      </c>
      <c r="CE165" s="165">
        <f>[3]!mGetRate(CE$1,$B165,EOMONTH($B165,0)+1,"FLAT",AA165,AB165)</f>
        <v>52.871464408602144</v>
      </c>
      <c r="CF165" s="165">
        <f>[3]!mGetRate(CF$1,$B165,EOMONTH($B165,0)+1,"FLAT",O165,P165)</f>
        <v>62.452967096774195</v>
      </c>
      <c r="CG165" s="200"/>
      <c r="CH165" s="295"/>
      <c r="CI165" s="295"/>
      <c r="CJ165" s="295"/>
      <c r="CK165" s="295"/>
      <c r="CL165" s="295"/>
      <c r="CM165" s="295"/>
      <c r="CN165" s="177"/>
      <c r="CO165" s="171">
        <f t="shared" si="196"/>
        <v>2032</v>
      </c>
      <c r="CP165" s="173">
        <f t="shared" si="195"/>
        <v>48214</v>
      </c>
      <c r="CQ165" s="272">
        <f t="shared" si="179"/>
        <v>5.1224517649478534</v>
      </c>
      <c r="CR165" s="272">
        <f t="shared" si="180"/>
        <v>4.6597627955122594</v>
      </c>
      <c r="CS165" s="272">
        <f t="shared" si="199"/>
        <v>4.9896870249394931</v>
      </c>
      <c r="CT165" s="272">
        <f t="shared" si="199"/>
        <v>4.9297017769501448</v>
      </c>
      <c r="CU165" s="272">
        <f t="shared" si="199"/>
        <v>4.9896870249394931</v>
      </c>
      <c r="CV165" s="272">
        <f t="shared" si="181"/>
        <v>4.7567157991016034</v>
      </c>
      <c r="CW165" s="272">
        <f t="shared" si="182"/>
        <v>4.9620670756548195</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78.684460000000001</v>
      </c>
      <c r="F166" s="329">
        <v>65.020470000000003</v>
      </c>
      <c r="G166" s="327">
        <v>59.575760000000002</v>
      </c>
      <c r="H166" s="328">
        <v>54.634590000000003</v>
      </c>
      <c r="I166" s="325">
        <v>65.517560000000003</v>
      </c>
      <c r="J166" s="329">
        <v>49.345039999999997</v>
      </c>
      <c r="K166" s="327">
        <v>72.402259999999998</v>
      </c>
      <c r="L166" s="328">
        <v>67.346260000000001</v>
      </c>
      <c r="M166" s="325">
        <v>70.424539999999993</v>
      </c>
      <c r="N166" s="329">
        <v>67.261750000000006</v>
      </c>
      <c r="O166" s="337">
        <f>G166+Sheet1!D160</f>
        <v>58.075760000000002</v>
      </c>
      <c r="P166" s="338">
        <f>H166+Sheet1!E160</f>
        <v>52.134590000000003</v>
      </c>
      <c r="Q166" s="325">
        <v>43.923940000000002</v>
      </c>
      <c r="R166" s="329">
        <v>39.088180000000001</v>
      </c>
      <c r="S166" s="4">
        <v>47.73339</v>
      </c>
      <c r="T166" s="5">
        <v>43.229480000000002</v>
      </c>
      <c r="U166" s="2">
        <v>48.23339</v>
      </c>
      <c r="V166" s="3">
        <v>45.979480000000002</v>
      </c>
      <c r="W166" s="4">
        <v>52.614220000000003</v>
      </c>
      <c r="X166" s="5">
        <v>40.137889999999999</v>
      </c>
      <c r="Y166" s="2">
        <v>49.73339</v>
      </c>
      <c r="Z166" s="3">
        <v>47.979480000000002</v>
      </c>
      <c r="AA166" s="327">
        <v>46.798699999999997</v>
      </c>
      <c r="AB166" s="328">
        <v>44.605490000000003</v>
      </c>
      <c r="AC166" s="2">
        <v>48.73339</v>
      </c>
      <c r="AD166" s="73">
        <v>44.229480000000002</v>
      </c>
      <c r="AE166" s="337">
        <f>I166+Sheet1!B160</f>
        <v>68.833860000000001</v>
      </c>
      <c r="AF166" s="341">
        <f>J166+Sheet1!C160</f>
        <v>55.061839999999997</v>
      </c>
      <c r="AG166" s="330">
        <v>4.6555349413370148</v>
      </c>
      <c r="AH166" s="331">
        <v>4.729667663332827</v>
      </c>
      <c r="AI166" s="330">
        <v>4.3590040533537655</v>
      </c>
      <c r="AJ166" s="331">
        <v>4.4183102309504152</v>
      </c>
      <c r="AK166" s="339">
        <v>4.4033101962166352</v>
      </c>
      <c r="AL166" s="340">
        <v>4.5365105046525942</v>
      </c>
      <c r="AM166" s="339">
        <v>4.1150095286334016</v>
      </c>
      <c r="AN166" s="331">
        <v>4.2700447869587901</v>
      </c>
      <c r="AO166" s="332">
        <v>4.1810855205638155</v>
      </c>
      <c r="AP166" s="333">
        <v>4.62588185253869</v>
      </c>
      <c r="AQ166" s="332">
        <v>3.4990644782023419</v>
      </c>
      <c r="AR166" s="340">
        <v>4.6860108508325933</v>
      </c>
      <c r="AS166" s="339">
        <v>4.4942104067033375</v>
      </c>
      <c r="AT166" s="340">
        <v>4.7360109666118566</v>
      </c>
      <c r="AU166" s="339">
        <v>4.516510458340889</v>
      </c>
      <c r="AV166" s="340">
        <v>4.4942104067033375</v>
      </c>
      <c r="AW166" s="339">
        <v>4.8727112831523627</v>
      </c>
      <c r="AX166" s="340">
        <v>4.4940104062402195</v>
      </c>
      <c r="AY166" s="339">
        <v>4.4283102541062673</v>
      </c>
      <c r="AZ166" s="340">
        <v>4.196109716427368</v>
      </c>
      <c r="BA166" s="332">
        <v>3.8697280881814038</v>
      </c>
      <c r="BB166" s="333">
        <v>5.4265152500934635</v>
      </c>
      <c r="BC166" s="15"/>
      <c r="BD166" s="151"/>
      <c r="BE166" s="151"/>
      <c r="BF166" s="151"/>
      <c r="BG166" s="151"/>
      <c r="BH166" s="151"/>
      <c r="BI166" s="151"/>
      <c r="BJ166" s="266">
        <f t="shared" si="183"/>
        <v>4.2591225109907667</v>
      </c>
      <c r="BK166" s="266">
        <f t="shared" si="184"/>
        <v>4.7111972462025511</v>
      </c>
      <c r="BL166" s="266">
        <f t="shared" si="185"/>
        <v>4.4205484876428853</v>
      </c>
      <c r="BM166" s="266">
        <f t="shared" si="186"/>
        <v>4.8897567775623418</v>
      </c>
      <c r="BN166" s="266">
        <f t="shared" si="187"/>
        <v>4.5701562555996365</v>
      </c>
      <c r="BO166" s="266"/>
      <c r="BP166" s="266">
        <f t="shared" si="188"/>
        <v>4.4836518726051056</v>
      </c>
      <c r="BQ166" s="292">
        <f t="shared" si="189"/>
        <v>4.2591225109907667</v>
      </c>
      <c r="BR166" s="292">
        <f t="shared" si="190"/>
        <v>4.4104774149690131</v>
      </c>
      <c r="BS166" s="292">
        <f t="shared" si="191"/>
        <v>4.4684434829328152</v>
      </c>
      <c r="BT166" s="292">
        <f t="shared" si="192"/>
        <v>4.1546916075814533</v>
      </c>
      <c r="BU166" s="292">
        <f t="shared" si="193"/>
        <v>4.4145549400438391</v>
      </c>
      <c r="BV166" s="292">
        <f t="shared" si="194"/>
        <v>4.4636102309504153</v>
      </c>
      <c r="BW166" s="169"/>
      <c r="BX166" s="148">
        <f>[3]!mGetRate(BX$1,$B166,EOMONTH($B166,0)+1,"FLAT",E166,F166)</f>
        <v>72.559223103448275</v>
      </c>
      <c r="BY166" s="165">
        <f>[3]!mGetRate(BY$1,$B166,EOMONTH($B166,0)+1,"FLAT",G166,H166)</f>
        <v>57.360752758620698</v>
      </c>
      <c r="BZ166" s="165">
        <f>[3]!mGetRate(BZ$1,$B166,EOMONTH($B166,0)+1,"FLAT",I166,J166)</f>
        <v>58.267809655172414</v>
      </c>
      <c r="CA166" s="165">
        <f>IF(ValuationDate&gt;$D166,"",[3]!mGetRate(CA$1,$B166,EOMONTH($B166,0)+1,"FLAT",M166,N166))</f>
        <v>69.006737586206896</v>
      </c>
      <c r="CB166" s="165">
        <f>[3]!mGetRate(CB$1,$B166,EOMONTH($B166,0)+1,"FLAT",Q166,R166)</f>
        <v>41.756185517241384</v>
      </c>
      <c r="CC166" s="165">
        <f>IF(ValuationDate&gt;$D166,"",[3]!mGetRate(CC$1,$B166,EOMONTH($B166,0)+1,"FLAT",K166,L166))</f>
        <v>70.135777241379316</v>
      </c>
      <c r="CD166" s="165">
        <f>[3]!mGetRate(CD$1,$B166,EOMONTH($B166,0)+1,"FLAT",AE166,AF166)</f>
        <v>62.660195862068967</v>
      </c>
      <c r="CE166" s="165">
        <f>[3]!mGetRate(CE$1,$B166,EOMONTH($B166,0)+1,"FLAT",AA166,AB166)</f>
        <v>45.815536896551727</v>
      </c>
      <c r="CF166" s="165">
        <f>[3]!mGetRate(CF$1,$B166,EOMONTH($B166,0)+1,"FLAT",O166,P166)</f>
        <v>55.41247689655173</v>
      </c>
      <c r="CG166" s="200"/>
      <c r="CH166" s="295"/>
      <c r="CI166" s="295"/>
      <c r="CJ166" s="295"/>
      <c r="CK166" s="295"/>
      <c r="CL166" s="295"/>
      <c r="CM166" s="295"/>
      <c r="CN166" s="177"/>
      <c r="CO166" s="171">
        <f t="shared" si="196"/>
        <v>2032</v>
      </c>
      <c r="CP166" s="173">
        <f t="shared" si="195"/>
        <v>48245</v>
      </c>
      <c r="CQ166" s="272">
        <f t="shared" si="179"/>
        <v>4.4846202943293711</v>
      </c>
      <c r="CR166" s="272">
        <f t="shared" si="180"/>
        <v>4.1546916075814533</v>
      </c>
      <c r="CS166" s="272">
        <f t="shared" si="199"/>
        <v>4.478582385903513</v>
      </c>
      <c r="CT166" s="272">
        <f t="shared" si="199"/>
        <v>4.4245752537247487</v>
      </c>
      <c r="CU166" s="272">
        <f t="shared" si="199"/>
        <v>4.478582385903513</v>
      </c>
      <c r="CV166" s="272">
        <f t="shared" si="181"/>
        <v>4.2424883377957423</v>
      </c>
      <c r="CW166" s="272">
        <f t="shared" si="182"/>
        <v>4.4557367124853506</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57.877040000000001</v>
      </c>
      <c r="F167" s="329">
        <v>50.311019999999999</v>
      </c>
      <c r="G167" s="327">
        <v>46.016419999999997</v>
      </c>
      <c r="H167" s="328">
        <v>54.345840000000003</v>
      </c>
      <c r="I167" s="325">
        <v>43.425980000000003</v>
      </c>
      <c r="J167" s="329">
        <v>35.390349999999998</v>
      </c>
      <c r="K167" s="327">
        <v>57.6464</v>
      </c>
      <c r="L167" s="328">
        <v>60.37585</v>
      </c>
      <c r="M167" s="325">
        <v>47.040100000000002</v>
      </c>
      <c r="N167" s="329">
        <v>59.840359999999997</v>
      </c>
      <c r="O167" s="337">
        <f>G167+Sheet1!D161</f>
        <v>44.516419999999997</v>
      </c>
      <c r="P167" s="338">
        <f>H167+Sheet1!E161</f>
        <v>52.845840000000003</v>
      </c>
      <c r="Q167" s="325">
        <v>29.974119999999999</v>
      </c>
      <c r="R167" s="329">
        <v>36.622230000000002</v>
      </c>
      <c r="S167" s="4">
        <v>33.901730000000001</v>
      </c>
      <c r="T167" s="5">
        <v>40.715859999999999</v>
      </c>
      <c r="U167" s="2">
        <v>35.151730000000001</v>
      </c>
      <c r="V167" s="3">
        <v>43.215859999999999</v>
      </c>
      <c r="W167" s="4">
        <v>31.0625</v>
      </c>
      <c r="X167" s="5">
        <v>29.462299999999999</v>
      </c>
      <c r="Y167" s="2">
        <v>35.401730000000001</v>
      </c>
      <c r="Z167" s="3">
        <v>45.465859999999999</v>
      </c>
      <c r="AA167" s="327">
        <v>34.592799999999997</v>
      </c>
      <c r="AB167" s="328">
        <v>42.588439999999999</v>
      </c>
      <c r="AC167" s="2">
        <v>35.651730000000001</v>
      </c>
      <c r="AD167" s="73">
        <v>42.715859999999999</v>
      </c>
      <c r="AE167" s="337">
        <f>I167+Sheet1!B161</f>
        <v>47.550330000000002</v>
      </c>
      <c r="AF167" s="341">
        <f>J167+Sheet1!C161</f>
        <v>41.889499999999998</v>
      </c>
      <c r="AG167" s="330">
        <v>4.4924429529462273</v>
      </c>
      <c r="AH167" s="331">
        <v>4.4034836865512528</v>
      </c>
      <c r="AI167" s="330">
        <v>4.0476466209713537</v>
      </c>
      <c r="AJ167" s="331">
        <v>4.1217793429671659</v>
      </c>
      <c r="AK167" s="339">
        <v>4.1067794181419659</v>
      </c>
      <c r="AL167" s="340">
        <v>4.2337787816619885</v>
      </c>
      <c r="AM167" s="339">
        <v>3.881980544761642</v>
      </c>
      <c r="AN167" s="331">
        <v>4.0772997097696786</v>
      </c>
      <c r="AO167" s="332">
        <v>3.9438608101772163</v>
      </c>
      <c r="AP167" s="333">
        <v>4.0772997097696786</v>
      </c>
      <c r="AQ167" s="332">
        <v>3.217360134618255</v>
      </c>
      <c r="AR167" s="340">
        <v>4.3763780670002195</v>
      </c>
      <c r="AS167" s="339">
        <v>4.1918789916502659</v>
      </c>
      <c r="AT167" s="340">
        <v>4.4263778164175509</v>
      </c>
      <c r="AU167" s="339">
        <v>4.2107788969300159</v>
      </c>
      <c r="AV167" s="340">
        <v>4.1936789826292884</v>
      </c>
      <c r="AW167" s="339">
        <v>4.2924784874779371</v>
      </c>
      <c r="AX167" s="340">
        <v>4.1916789926525961</v>
      </c>
      <c r="AY167" s="339">
        <v>4.1317792928506325</v>
      </c>
      <c r="AZ167" s="340">
        <v>3.9588801593654983</v>
      </c>
      <c r="BA167" s="332">
        <v>3.6325033777948046</v>
      </c>
      <c r="BB167" s="333">
        <v>5.2337701729043502</v>
      </c>
      <c r="BC167" s="15"/>
      <c r="BD167" s="151"/>
      <c r="BE167" s="151"/>
      <c r="BF167" s="151"/>
      <c r="BG167" s="151"/>
      <c r="BH167" s="151"/>
      <c r="BI167" s="151"/>
      <c r="BJ167" s="266">
        <f t="shared" si="183"/>
        <v>4.0180159855444826</v>
      </c>
      <c r="BK167" s="266">
        <f t="shared" si="184"/>
        <v>4.1536384061080174</v>
      </c>
      <c r="BL167" s="266">
        <f t="shared" si="185"/>
        <v>4.1703040663525091</v>
      </c>
      <c r="BM167" s="266">
        <f t="shared" si="186"/>
        <v>4.3110665533283461</v>
      </c>
      <c r="BN167" s="266">
        <f t="shared" si="187"/>
        <v>4.1632562528333388</v>
      </c>
      <c r="BO167" s="266"/>
      <c r="BP167" s="266">
        <f t="shared" si="188"/>
        <v>4.1830020824973797</v>
      </c>
      <c r="BQ167" s="292">
        <f t="shared" si="189"/>
        <v>4.0180159855444826</v>
      </c>
      <c r="BR167" s="292">
        <f t="shared" si="190"/>
        <v>4.2118943777655513</v>
      </c>
      <c r="BS167" s="292">
        <f t="shared" si="191"/>
        <v>4.1677938042603326</v>
      </c>
      <c r="BT167" s="292">
        <f t="shared" si="192"/>
        <v>3.920797214455126</v>
      </c>
      <c r="BU167" s="292">
        <f t="shared" si="193"/>
        <v>4.1174217988086008</v>
      </c>
      <c r="BV167" s="292">
        <f t="shared" si="194"/>
        <v>4.167079342967166</v>
      </c>
      <c r="BW167" s="169"/>
      <c r="BX167" s="148">
        <f>[3]!mGetRate(BX$1,$B167,EOMONTH($B167,0)+1,"FLAT",E167,F167)</f>
        <v>54.710105652759083</v>
      </c>
      <c r="BY167" s="165">
        <f>[3]!mGetRate(BY$1,$B167,EOMONTH($B167,0)+1,"FLAT",G167,H167)</f>
        <v>49.502893243606998</v>
      </c>
      <c r="BZ167" s="165">
        <f>[3]!mGetRate(BZ$1,$B167,EOMONTH($B167,0)+1,"FLAT",I167,J167)</f>
        <v>40.062479421265138</v>
      </c>
      <c r="CA167" s="165">
        <f>IF(ValuationDate&gt;$D167,"",[3]!mGetRate(CA$1,$B167,EOMONTH($B167,0)+1,"FLAT",M167,N167))</f>
        <v>52.397947725437419</v>
      </c>
      <c r="CB167" s="165">
        <f>[3]!mGetRate(CB$1,$B167,EOMONTH($B167,0)+1,"FLAT",Q167,R167)</f>
        <v>32.756841682368773</v>
      </c>
      <c r="CC167" s="165">
        <f>IF(ValuationDate&gt;$D167,"",[3]!mGetRate(CC$1,$B167,EOMONTH($B167,0)+1,"FLAT",K167,L167))</f>
        <v>58.788875033647372</v>
      </c>
      <c r="CD167" s="165">
        <f>[3]!mGetRate(CD$1,$B167,EOMONTH($B167,0)+1,"FLAT",AE167,AF167)</f>
        <v>45.180857415881555</v>
      </c>
      <c r="CE167" s="165">
        <f>[3]!mGetRate(CE$1,$B167,EOMONTH($B167,0)+1,"FLAT",AA167,AB167)</f>
        <v>37.939561830417226</v>
      </c>
      <c r="CF167" s="165">
        <f>[3]!mGetRate(CF$1,$B167,EOMONTH($B167,0)+1,"FLAT",O167,P167)</f>
        <v>48.002893243606998</v>
      </c>
      <c r="CG167" s="200"/>
      <c r="CH167" s="295"/>
      <c r="CI167" s="295"/>
      <c r="CJ167" s="295"/>
      <c r="CK167" s="295"/>
      <c r="CL167" s="295"/>
      <c r="CM167" s="295"/>
      <c r="CN167" s="177"/>
      <c r="CO167" s="171">
        <f t="shared" si="196"/>
        <v>2032</v>
      </c>
      <c r="CP167" s="173">
        <f t="shared" si="195"/>
        <v>48274</v>
      </c>
      <c r="CQ167" s="272">
        <f t="shared" si="179"/>
        <v>4.1657045590201305</v>
      </c>
      <c r="CR167" s="272">
        <f t="shared" si="180"/>
        <v>3.920797214455126</v>
      </c>
      <c r="CS167" s="272">
        <f t="shared" si="199"/>
        <v>4.1779327072310313</v>
      </c>
      <c r="CT167" s="272">
        <f t="shared" si="199"/>
        <v>4.1274421124895104</v>
      </c>
      <c r="CU167" s="272">
        <f t="shared" si="199"/>
        <v>4.1779327072310313</v>
      </c>
      <c r="CV167" s="272">
        <f t="shared" si="181"/>
        <v>4.0043537483257463</v>
      </c>
      <c r="CW167" s="272">
        <f t="shared" si="182"/>
        <v>4.157895322385663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34.900649999999999</v>
      </c>
      <c r="F168" s="329">
        <v>41.459789999999998</v>
      </c>
      <c r="G168" s="327">
        <v>34.093069999999997</v>
      </c>
      <c r="H168" s="328">
        <v>44.567100000000003</v>
      </c>
      <c r="I168" s="325">
        <v>25.990400000000001</v>
      </c>
      <c r="J168" s="329">
        <v>29.307690000000001</v>
      </c>
      <c r="K168" s="327">
        <v>26.756119999999999</v>
      </c>
      <c r="L168" s="328">
        <v>36.62865</v>
      </c>
      <c r="M168" s="325">
        <v>27.413239999999998</v>
      </c>
      <c r="N168" s="329">
        <v>38.133809999999997</v>
      </c>
      <c r="O168" s="337">
        <f>G168+Sheet1!D162</f>
        <v>32.093069999999997</v>
      </c>
      <c r="P168" s="338">
        <f>H168+Sheet1!E162</f>
        <v>43.567100000000003</v>
      </c>
      <c r="Q168" s="325">
        <v>25.453099999999999</v>
      </c>
      <c r="R168" s="329">
        <v>33.479950000000002</v>
      </c>
      <c r="S168" s="4">
        <v>22.807030000000001</v>
      </c>
      <c r="T168" s="5">
        <v>34.619810000000001</v>
      </c>
      <c r="U168" s="2">
        <v>24.557030000000001</v>
      </c>
      <c r="V168" s="3">
        <v>36.369810000000001</v>
      </c>
      <c r="W168" s="4">
        <v>18.397580000000001</v>
      </c>
      <c r="X168" s="5">
        <v>22.91018</v>
      </c>
      <c r="Y168" s="2">
        <v>25.807030000000001</v>
      </c>
      <c r="Z168" s="3">
        <v>36.619810000000001</v>
      </c>
      <c r="AA168" s="327">
        <v>28.796849999999999</v>
      </c>
      <c r="AB168" s="328">
        <v>39.503839999999997</v>
      </c>
      <c r="AC168" s="2">
        <v>25.307030000000001</v>
      </c>
      <c r="AD168" s="73">
        <v>37.119810000000001</v>
      </c>
      <c r="AE168" s="337">
        <f>I168+Sheet1!B162</f>
        <v>27.227000000000004</v>
      </c>
      <c r="AF168" s="341">
        <f>J168+Sheet1!C162</f>
        <v>33.017690000000002</v>
      </c>
      <c r="AG168" s="330">
        <v>4.3590040533537655</v>
      </c>
      <c r="AH168" s="331">
        <v>4.1810855205638155</v>
      </c>
      <c r="AI168" s="330">
        <v>3.8697280881814038</v>
      </c>
      <c r="AJ168" s="331">
        <v>3.9586873545763783</v>
      </c>
      <c r="AK168" s="339">
        <v>3.9436874024914403</v>
      </c>
      <c r="AL168" s="340">
        <v>4.0632870204486826</v>
      </c>
      <c r="AM168" s="339">
        <v>3.9003875408062512</v>
      </c>
      <c r="AN168" s="331">
        <v>4.017993532173028</v>
      </c>
      <c r="AO168" s="332">
        <v>3.7807688217864288</v>
      </c>
      <c r="AP168" s="333">
        <v>3.8549015437822414</v>
      </c>
      <c r="AQ168" s="332">
        <v>3.1432274126224433</v>
      </c>
      <c r="AR168" s="340">
        <v>4.1976865911297301</v>
      </c>
      <c r="AS168" s="339">
        <v>4.0219871523748187</v>
      </c>
      <c r="AT168" s="340">
        <v>4.2476864314128582</v>
      </c>
      <c r="AU168" s="339">
        <v>4.0367871050986253</v>
      </c>
      <c r="AV168" s="340">
        <v>4.0257871402363365</v>
      </c>
      <c r="AW168" s="339">
        <v>4.0108871878319645</v>
      </c>
      <c r="AX168" s="340">
        <v>4.0217871530136859</v>
      </c>
      <c r="AY168" s="339">
        <v>3.9686873226330039</v>
      </c>
      <c r="AZ168" s="340">
        <v>3.7957878749339473</v>
      </c>
      <c r="BA168" s="332">
        <v>3.5435441113998296</v>
      </c>
      <c r="BB168" s="333">
        <v>5.2189436285051887</v>
      </c>
      <c r="BC168" s="15"/>
      <c r="BD168" s="151"/>
      <c r="BE168" s="151"/>
      <c r="BF168" s="151"/>
      <c r="BG168" s="151"/>
      <c r="BH168" s="151"/>
      <c r="BI168" s="151"/>
      <c r="BJ168" s="266">
        <f t="shared" si="183"/>
        <v>3.8522552493001614</v>
      </c>
      <c r="BK168" s="266">
        <f t="shared" si="184"/>
        <v>3.9276010385021256</v>
      </c>
      <c r="BL168" s="266">
        <f t="shared" si="185"/>
        <v>3.9982610267153751</v>
      </c>
      <c r="BM168" s="266">
        <f t="shared" si="186"/>
        <v>4.0764624083686174</v>
      </c>
      <c r="BN168" s="266">
        <f t="shared" si="187"/>
        <v>3.9636449307215695</v>
      </c>
      <c r="BO168" s="266"/>
      <c r="BP168" s="266">
        <f t="shared" si="188"/>
        <v>4.0176446979381311</v>
      </c>
      <c r="BQ168" s="292">
        <f t="shared" si="189"/>
        <v>3.8522552493001614</v>
      </c>
      <c r="BR168" s="292">
        <f t="shared" si="190"/>
        <v>4.1507919047798705</v>
      </c>
      <c r="BS168" s="292">
        <f t="shared" si="191"/>
        <v>4.0024363920627</v>
      </c>
      <c r="BT168" s="292">
        <f t="shared" si="192"/>
        <v>3.939272569312708</v>
      </c>
      <c r="BU168" s="292">
        <f t="shared" si="193"/>
        <v>3.953998483241592</v>
      </c>
      <c r="BV168" s="292">
        <f t="shared" si="194"/>
        <v>4.0039873545763784</v>
      </c>
      <c r="BW168" s="169"/>
      <c r="BX168" s="148">
        <f>[3]!mGetRate(BX$1,$B168,EOMONTH($B168,0)+1,"FLAT",E168,F168)</f>
        <v>37.670064666666661</v>
      </c>
      <c r="BY168" s="165">
        <f>[3]!mGetRate(BY$1,$B168,EOMONTH($B168,0)+1,"FLAT",G168,H168)</f>
        <v>38.515438222222222</v>
      </c>
      <c r="BZ168" s="165">
        <f>[3]!mGetRate(BZ$1,$B168,EOMONTH($B168,0)+1,"FLAT",I168,J168)</f>
        <v>27.391033555555552</v>
      </c>
      <c r="CA168" s="165">
        <f>IF(ValuationDate&gt;$D168,"",[3]!mGetRate(CA$1,$B168,EOMONTH($B168,0)+1,"FLAT",M168,N168))</f>
        <v>31.939702888888885</v>
      </c>
      <c r="CB168" s="165">
        <f>[3]!mGetRate(CB$1,$B168,EOMONTH($B168,0)+1,"FLAT",Q168,R168)</f>
        <v>28.842214444444448</v>
      </c>
      <c r="CC168" s="165">
        <f>IF(ValuationDate&gt;$D168,"",[3]!mGetRate(CC$1,$B168,EOMONTH($B168,0)+1,"FLAT",K168,L168))</f>
        <v>30.924521555555557</v>
      </c>
      <c r="CD168" s="165">
        <f>[3]!mGetRate(CD$1,$B168,EOMONTH($B168,0)+1,"FLAT",AE168,AF168)</f>
        <v>29.671958</v>
      </c>
      <c r="CE168" s="165">
        <f>[3]!mGetRate(CE$1,$B168,EOMONTH($B168,0)+1,"FLAT",AA168,AB168)</f>
        <v>33.317579111111108</v>
      </c>
      <c r="CF168" s="165">
        <f>[3]!mGetRate(CF$1,$B168,EOMONTH($B168,0)+1,"FLAT",O168,P168)</f>
        <v>36.937660444444447</v>
      </c>
      <c r="CG168" s="200"/>
      <c r="CH168" s="295"/>
      <c r="CI168" s="295"/>
      <c r="CJ168" s="295"/>
      <c r="CK168" s="295"/>
      <c r="CL168" s="295"/>
      <c r="CM168" s="295"/>
      <c r="CN168" s="177"/>
      <c r="CO168" s="171">
        <f t="shared" si="196"/>
        <v>2032</v>
      </c>
      <c r="CP168" s="173">
        <f t="shared" si="195"/>
        <v>48305</v>
      </c>
      <c r="CQ168" s="272">
        <f t="shared" si="179"/>
        <v>3.9834669959862783</v>
      </c>
      <c r="CR168" s="272">
        <f t="shared" si="180"/>
        <v>3.939272569312708</v>
      </c>
      <c r="CS168" s="272">
        <f t="shared" si="199"/>
        <v>4.0125752950333986</v>
      </c>
      <c r="CT168" s="272">
        <f t="shared" si="199"/>
        <v>3.964018796922502</v>
      </c>
      <c r="CU168" s="272">
        <f t="shared" si="199"/>
        <v>4.0125752950333986</v>
      </c>
      <c r="CV168" s="272">
        <f t="shared" si="181"/>
        <v>4.0231640369586446</v>
      </c>
      <c r="CW168" s="272">
        <f t="shared" si="182"/>
        <v>3.9940825578308341</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22.59815</v>
      </c>
      <c r="F169" s="329">
        <v>25.084790000000002</v>
      </c>
      <c r="G169" s="327">
        <v>27.089649999999999</v>
      </c>
      <c r="H169" s="328">
        <v>39.656309999999998</v>
      </c>
      <c r="I169" s="325">
        <v>12.39561</v>
      </c>
      <c r="J169" s="329">
        <v>11.575900000000001</v>
      </c>
      <c r="K169" s="327">
        <v>19.019159999999999</v>
      </c>
      <c r="L169" s="328">
        <v>31.017050000000001</v>
      </c>
      <c r="M169" s="325">
        <v>19.770340000000001</v>
      </c>
      <c r="N169" s="329">
        <v>32.312399999999997</v>
      </c>
      <c r="O169" s="337">
        <f>G169+Sheet1!D163</f>
        <v>25.089649999999999</v>
      </c>
      <c r="P169" s="338">
        <f>H169+Sheet1!E163</f>
        <v>38.156309999999998</v>
      </c>
      <c r="Q169" s="325">
        <v>28.89331</v>
      </c>
      <c r="R169" s="329">
        <v>34.539940000000001</v>
      </c>
      <c r="S169" s="4">
        <v>19.32489</v>
      </c>
      <c r="T169" s="5">
        <v>30.536930000000002</v>
      </c>
      <c r="U169" s="2">
        <v>20.07489</v>
      </c>
      <c r="V169" s="3">
        <v>33.536929999999998</v>
      </c>
      <c r="W169" s="4">
        <v>9.4333270000000002</v>
      </c>
      <c r="X169" s="5">
        <v>9.7991480000000006</v>
      </c>
      <c r="Y169" s="2">
        <v>20.82489</v>
      </c>
      <c r="Z169" s="3">
        <v>34.786929999999998</v>
      </c>
      <c r="AA169" s="327">
        <v>29.173950000000001</v>
      </c>
      <c r="AB169" s="328">
        <v>38.911099999999998</v>
      </c>
      <c r="AC169" s="2">
        <v>20.82489</v>
      </c>
      <c r="AD169" s="73">
        <v>33.536929999999998</v>
      </c>
      <c r="AE169" s="337">
        <f>I169+Sheet1!B163</f>
        <v>16.592460000000003</v>
      </c>
      <c r="AF169" s="341">
        <f>J169+Sheet1!C163</f>
        <v>18.155999999999999</v>
      </c>
      <c r="AG169" s="330">
        <v>4.3886571421520904</v>
      </c>
      <c r="AH169" s="331">
        <v>4.2255651537613028</v>
      </c>
      <c r="AI169" s="330">
        <v>3.8845546325805667</v>
      </c>
      <c r="AJ169" s="331">
        <v>3.9586873545763783</v>
      </c>
      <c r="AK169" s="339">
        <v>3.9436874024914403</v>
      </c>
      <c r="AL169" s="340">
        <v>4.062887021726417</v>
      </c>
      <c r="AM169" s="339">
        <v>3.7711879535146484</v>
      </c>
      <c r="AN169" s="331">
        <v>4.017993532173028</v>
      </c>
      <c r="AO169" s="332">
        <v>3.7362891885889415</v>
      </c>
      <c r="AP169" s="333">
        <v>3.6621564665931294</v>
      </c>
      <c r="AQ169" s="332">
        <v>3.3804521230090421</v>
      </c>
      <c r="AR169" s="340">
        <v>4.1967865940046334</v>
      </c>
      <c r="AS169" s="339">
        <v>4.0214871539719867</v>
      </c>
      <c r="AT169" s="340">
        <v>4.2467864342877624</v>
      </c>
      <c r="AU169" s="339">
        <v>4.0367871050986253</v>
      </c>
      <c r="AV169" s="340">
        <v>4.0254871411946374</v>
      </c>
      <c r="AW169" s="339">
        <v>3.8141878161581388</v>
      </c>
      <c r="AX169" s="340">
        <v>4.0213871542914204</v>
      </c>
      <c r="AY169" s="339">
        <v>3.9686873226330039</v>
      </c>
      <c r="AZ169" s="340">
        <v>3.7512880170819631</v>
      </c>
      <c r="BA169" s="332">
        <v>3.558370655798992</v>
      </c>
      <c r="BB169" s="333">
        <v>5.2337701729043502</v>
      </c>
      <c r="BC169" s="15"/>
      <c r="BD169" s="151"/>
      <c r="BE169" s="151"/>
      <c r="BF169" s="151"/>
      <c r="BG169" s="151"/>
      <c r="BH169" s="151"/>
      <c r="BI169" s="151"/>
      <c r="BJ169" s="266">
        <f t="shared" si="183"/>
        <v>3.8070477757789831</v>
      </c>
      <c r="BK169" s="266">
        <f t="shared" si="184"/>
        <v>3.7317019865770193</v>
      </c>
      <c r="BL169" s="266">
        <f t="shared" si="185"/>
        <v>3.9513401977234297</v>
      </c>
      <c r="BM169" s="266">
        <f t="shared" si="186"/>
        <v>3.873138816070187</v>
      </c>
      <c r="BN169" s="266">
        <f t="shared" si="187"/>
        <v>3.8408071940374047</v>
      </c>
      <c r="BO169" s="266"/>
      <c r="BP169" s="266">
        <f t="shared" si="188"/>
        <v>4.0176446979381311</v>
      </c>
      <c r="BQ169" s="292">
        <f t="shared" si="189"/>
        <v>3.8070477757789831</v>
      </c>
      <c r="BR169" s="292">
        <f t="shared" si="190"/>
        <v>4.1507919047798705</v>
      </c>
      <c r="BS169" s="292">
        <f t="shared" si="191"/>
        <v>4.0024363920627</v>
      </c>
      <c r="BT169" s="292">
        <f t="shared" si="192"/>
        <v>3.8095931682371256</v>
      </c>
      <c r="BU169" s="292">
        <f t="shared" si="193"/>
        <v>3.953998483241592</v>
      </c>
      <c r="BV169" s="292">
        <f t="shared" si="194"/>
        <v>4.0039873545763784</v>
      </c>
      <c r="BW169" s="169"/>
      <c r="BX169" s="148">
        <f>[3]!mGetRate(BX$1,$B169,EOMONTH($B169,0)+1,"FLAT",E169,F169)</f>
        <v>23.74788677419355</v>
      </c>
      <c r="BY169" s="165">
        <f>[3]!mGetRate(BY$1,$B169,EOMONTH($B169,0)+1,"FLAT",G169,H169)</f>
        <v>32.900041182795704</v>
      </c>
      <c r="BZ169" s="165">
        <f>[3]!mGetRate(BZ$1,$B169,EOMONTH($B169,0)+1,"FLAT",I169,J169)</f>
        <v>12.016604301075269</v>
      </c>
      <c r="CA169" s="165">
        <f>IF(ValuationDate&gt;$D169,"",[3]!mGetRate(CA$1,$B169,EOMONTH($B169,0)+1,"FLAT",M169,N169))</f>
        <v>25.569356989247314</v>
      </c>
      <c r="CB169" s="165">
        <f>[3]!mGetRate(CB$1,$B169,EOMONTH($B169,0)+1,"FLAT",Q169,R169)</f>
        <v>31.504117419354838</v>
      </c>
      <c r="CC169" s="165">
        <f>IF(ValuationDate&gt;$D169,"",[3]!mGetRate(CC$1,$B169,EOMONTH($B169,0)+1,"FLAT",K169,L169))</f>
        <v>24.566571505376345</v>
      </c>
      <c r="CD169" s="165">
        <f>[3]!mGetRate(CD$1,$B169,EOMONTH($B169,0)+1,"FLAT",AE169,AF169)</f>
        <v>17.315387096774195</v>
      </c>
      <c r="CE169" s="165">
        <f>[3]!mGetRate(CE$1,$B169,EOMONTH($B169,0)+1,"FLAT",AA169,AB169)</f>
        <v>33.676073118279568</v>
      </c>
      <c r="CF169" s="165">
        <f>[3]!mGetRate(CF$1,$B169,EOMONTH($B169,0)+1,"FLAT",O169,P169)</f>
        <v>31.131223978494624</v>
      </c>
      <c r="CG169" s="200"/>
      <c r="CH169" s="295"/>
      <c r="CI169" s="295"/>
      <c r="CJ169" s="295"/>
      <c r="CK169" s="295"/>
      <c r="CL169" s="295"/>
      <c r="CM169" s="295"/>
      <c r="CN169" s="177"/>
      <c r="CO169" s="171">
        <f t="shared" si="196"/>
        <v>2032</v>
      </c>
      <c r="CP169" s="173">
        <f t="shared" si="195"/>
        <v>48335</v>
      </c>
      <c r="CQ169" s="272">
        <f t="shared" si="179"/>
        <v>3.998653459572433</v>
      </c>
      <c r="CR169" s="272">
        <f t="shared" si="180"/>
        <v>3.8095931682371256</v>
      </c>
      <c r="CS169" s="272">
        <f t="shared" si="199"/>
        <v>4.0125752950333986</v>
      </c>
      <c r="CT169" s="272">
        <f t="shared" si="199"/>
        <v>3.964018796922502</v>
      </c>
      <c r="CU169" s="272">
        <f t="shared" si="199"/>
        <v>4.0125752950333986</v>
      </c>
      <c r="CV169" s="272">
        <f t="shared" si="181"/>
        <v>3.8911337196642499</v>
      </c>
      <c r="CW169" s="272">
        <f t="shared" si="182"/>
        <v>3.9940825578308341</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43.754980000000003</v>
      </c>
      <c r="F170" s="329">
        <v>38.354770000000002</v>
      </c>
      <c r="G170" s="327">
        <v>49.298400000000001</v>
      </c>
      <c r="H170" s="328">
        <v>56.830080000000002</v>
      </c>
      <c r="I170" s="325">
        <v>31.86946</v>
      </c>
      <c r="J170" s="329">
        <v>24.090070000000001</v>
      </c>
      <c r="K170" s="327">
        <v>40.497129999999999</v>
      </c>
      <c r="L170" s="328">
        <v>48.606540000000003</v>
      </c>
      <c r="M170" s="325">
        <v>41.712620000000001</v>
      </c>
      <c r="N170" s="329">
        <v>50.211060000000003</v>
      </c>
      <c r="O170" s="337">
        <f>G170+Sheet1!D164</f>
        <v>48.298400000000001</v>
      </c>
      <c r="P170" s="338">
        <f>H170+Sheet1!E164</f>
        <v>54.330080000000002</v>
      </c>
      <c r="Q170" s="325">
        <v>54.717910000000003</v>
      </c>
      <c r="R170" s="329">
        <v>46.134520000000002</v>
      </c>
      <c r="S170" s="4">
        <v>38.2438</v>
      </c>
      <c r="T170" s="5">
        <v>48.734119999999997</v>
      </c>
      <c r="U170" s="2">
        <v>39.2438</v>
      </c>
      <c r="V170" s="3">
        <v>45.734119999999997</v>
      </c>
      <c r="W170" s="4">
        <v>23.275980000000001</v>
      </c>
      <c r="X170" s="5">
        <v>17.416149999999998</v>
      </c>
      <c r="Y170" s="2">
        <v>41.2438</v>
      </c>
      <c r="Z170" s="3">
        <v>47.734119999999997</v>
      </c>
      <c r="AA170" s="327">
        <v>55.916539999999998</v>
      </c>
      <c r="AB170" s="328">
        <v>48.703539999999997</v>
      </c>
      <c r="AC170" s="2">
        <v>37.7438</v>
      </c>
      <c r="AD170" s="73">
        <v>45.234119999999997</v>
      </c>
      <c r="AE170" s="337">
        <f>I170+Sheet1!B164</f>
        <v>37.008160000000004</v>
      </c>
      <c r="AF170" s="341">
        <f>J170+Sheet1!C164</f>
        <v>31.758220000000001</v>
      </c>
      <c r="AG170" s="330">
        <v>4.4183102309504152</v>
      </c>
      <c r="AH170" s="331">
        <v>4.2996978757571149</v>
      </c>
      <c r="AI170" s="330">
        <v>3.9438608101772163</v>
      </c>
      <c r="AJ170" s="331">
        <v>3.9883404433747036</v>
      </c>
      <c r="AK170" s="339">
        <v>3.9733402912671338</v>
      </c>
      <c r="AL170" s="340">
        <v>4.0931415060995908</v>
      </c>
      <c r="AM170" s="339">
        <v>3.8658392011628835</v>
      </c>
      <c r="AN170" s="331">
        <v>3.9883404433747036</v>
      </c>
      <c r="AO170" s="332">
        <v>3.7066360997906167</v>
      </c>
      <c r="AP170" s="333">
        <v>3.6918095553914547</v>
      </c>
      <c r="AQ170" s="332">
        <v>3.3952786674082049</v>
      </c>
      <c r="AR170" s="340">
        <v>4.2276428699974673</v>
      </c>
      <c r="AS170" s="339">
        <v>4.0517410862826981</v>
      </c>
      <c r="AT170" s="340">
        <v>4.2776433770226987</v>
      </c>
      <c r="AU170" s="339">
        <v>4.0673412444745711</v>
      </c>
      <c r="AV170" s="340">
        <v>4.0555411248166164</v>
      </c>
      <c r="AW170" s="339">
        <v>3.8468390084932951</v>
      </c>
      <c r="AX170" s="340">
        <v>4.0515410842545974</v>
      </c>
      <c r="AY170" s="339">
        <v>3.9983405447797495</v>
      </c>
      <c r="AZ170" s="340">
        <v>3.7216377389021131</v>
      </c>
      <c r="BA170" s="332">
        <v>3.5880237445973169</v>
      </c>
      <c r="BB170" s="333">
        <v>5.2041170841060254</v>
      </c>
      <c r="BC170" s="15"/>
      <c r="BD170" s="151"/>
      <c r="BE170" s="151"/>
      <c r="BF170" s="151"/>
      <c r="BG170" s="151"/>
      <c r="BH170" s="151"/>
      <c r="BI170" s="151"/>
      <c r="BJ170" s="266">
        <f t="shared" si="183"/>
        <v>3.7769094600981976</v>
      </c>
      <c r="BK170" s="266">
        <f t="shared" si="184"/>
        <v>3.7618403022578053</v>
      </c>
      <c r="BL170" s="266">
        <f t="shared" si="185"/>
        <v>3.9200596450621328</v>
      </c>
      <c r="BM170" s="266">
        <f t="shared" si="186"/>
        <v>3.9044193687314848</v>
      </c>
      <c r="BN170" s="266">
        <f t="shared" si="187"/>
        <v>3.8408071940374056</v>
      </c>
      <c r="BO170" s="266"/>
      <c r="BP170" s="266">
        <f t="shared" si="188"/>
        <v>4.0477096769489034</v>
      </c>
      <c r="BQ170" s="292">
        <f t="shared" si="189"/>
        <v>3.7769094600981976</v>
      </c>
      <c r="BR170" s="292">
        <f t="shared" si="190"/>
        <v>4.1202406682870301</v>
      </c>
      <c r="BS170" s="292">
        <f t="shared" si="191"/>
        <v>4.032501168272467</v>
      </c>
      <c r="BT170" s="292">
        <f t="shared" si="192"/>
        <v>3.9045959260894141</v>
      </c>
      <c r="BU170" s="292">
        <f t="shared" si="193"/>
        <v>3.9837116079493495</v>
      </c>
      <c r="BV170" s="292">
        <f t="shared" si="194"/>
        <v>4.0336404433747033</v>
      </c>
      <c r="BW170" s="169"/>
      <c r="BX170" s="148">
        <f>[3]!mGetRate(BX$1,$B170,EOMONTH($B170,0)+1,"FLAT",E170,F170)</f>
        <v>41.474891333333332</v>
      </c>
      <c r="BY170" s="165">
        <f>[3]!mGetRate(BY$1,$B170,EOMONTH($B170,0)+1,"FLAT",G170,H170)</f>
        <v>52.478442666666666</v>
      </c>
      <c r="BZ170" s="165">
        <f>[3]!mGetRate(BZ$1,$B170,EOMONTH($B170,0)+1,"FLAT",I170,J170)</f>
        <v>28.584828666666667</v>
      </c>
      <c r="CA170" s="165">
        <f>IF(ValuationDate&gt;$D170,"",[3]!mGetRate(CA$1,$B170,EOMONTH($B170,0)+1,"FLAT",M170,N170))</f>
        <v>45.30085022222223</v>
      </c>
      <c r="CB170" s="165">
        <f>[3]!mGetRate(CB$1,$B170,EOMONTH($B170,0)+1,"FLAT",Q170,R170)</f>
        <v>51.093812000000007</v>
      </c>
      <c r="CC170" s="165">
        <f>IF(ValuationDate&gt;$D170,"",[3]!mGetRate(CC$1,$B170,EOMONTH($B170,0)+1,"FLAT",K170,L170))</f>
        <v>43.921103111111115</v>
      </c>
      <c r="CD170" s="165">
        <f>[3]!mGetRate(CD$1,$B170,EOMONTH($B170,0)+1,"FLAT",AE170,AF170)</f>
        <v>34.791518666666668</v>
      </c>
      <c r="CE170" s="165">
        <f>[3]!mGetRate(CE$1,$B170,EOMONTH($B170,0)+1,"FLAT",AA170,AB170)</f>
        <v>52.871051111111107</v>
      </c>
      <c r="CF170" s="165">
        <f>[3]!mGetRate(CF$1,$B170,EOMONTH($B170,0)+1,"FLAT",O170,P170)</f>
        <v>50.845109333333333</v>
      </c>
      <c r="CG170" s="200"/>
      <c r="CH170" s="295"/>
      <c r="CI170" s="295"/>
      <c r="CJ170" s="295"/>
      <c r="CK170" s="295"/>
      <c r="CL170" s="295"/>
      <c r="CM170" s="295"/>
      <c r="CN170" s="177"/>
      <c r="CO170" s="171">
        <f t="shared" si="196"/>
        <v>2032</v>
      </c>
      <c r="CP170" s="173">
        <f t="shared" si="195"/>
        <v>48366</v>
      </c>
      <c r="CQ170" s="272">
        <f t="shared" si="179"/>
        <v>4.0593993139170506</v>
      </c>
      <c r="CR170" s="272">
        <f t="shared" si="180"/>
        <v>3.9045959260894141</v>
      </c>
      <c r="CS170" s="272">
        <f t="shared" si="199"/>
        <v>4.0426400712431656</v>
      </c>
      <c r="CT170" s="272">
        <f t="shared" si="199"/>
        <v>3.9937319216302591</v>
      </c>
      <c r="CU170" s="272">
        <f t="shared" si="199"/>
        <v>4.0426400712431656</v>
      </c>
      <c r="CV170" s="272">
        <f t="shared" si="181"/>
        <v>3.9878587520058897</v>
      </c>
      <c r="CW170" s="272">
        <f t="shared" si="182"/>
        <v>4.0238666968408028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150.70009999999999</v>
      </c>
      <c r="F171" s="329">
        <v>49.399479999999997</v>
      </c>
      <c r="G171" s="327">
        <v>169.45599999999999</v>
      </c>
      <c r="H171" s="328">
        <v>67.811710000000005</v>
      </c>
      <c r="I171" s="325">
        <v>136.22479999999999</v>
      </c>
      <c r="J171" s="329">
        <v>34.70552</v>
      </c>
      <c r="K171" s="327">
        <v>147.1541</v>
      </c>
      <c r="L171" s="328">
        <v>58.29081</v>
      </c>
      <c r="M171" s="325">
        <v>162.3852</v>
      </c>
      <c r="N171" s="329">
        <v>60.173459999999999</v>
      </c>
      <c r="O171" s="337">
        <f>G171+Sheet1!D165</f>
        <v>173.95599999999999</v>
      </c>
      <c r="P171" s="338">
        <f>H171+Sheet1!E165</f>
        <v>68.811710000000005</v>
      </c>
      <c r="Q171" s="325">
        <v>169.17760000000001</v>
      </c>
      <c r="R171" s="329">
        <v>58.341819999999998</v>
      </c>
      <c r="S171" s="4">
        <v>143.7989</v>
      </c>
      <c r="T171" s="5">
        <v>61.614989999999999</v>
      </c>
      <c r="U171" s="2">
        <v>146.2989</v>
      </c>
      <c r="V171" s="3">
        <v>61.614989999999999</v>
      </c>
      <c r="W171" s="4">
        <v>101.5729</v>
      </c>
      <c r="X171" s="5">
        <v>29.619540000000001</v>
      </c>
      <c r="Y171" s="2">
        <v>144.7989</v>
      </c>
      <c r="Z171" s="3">
        <v>61.614989999999999</v>
      </c>
      <c r="AA171" s="327">
        <v>170.00409999999999</v>
      </c>
      <c r="AB171" s="328">
        <v>59.369289999999999</v>
      </c>
      <c r="AC171" s="2">
        <v>142.7989</v>
      </c>
      <c r="AD171" s="73">
        <v>60.114989999999999</v>
      </c>
      <c r="AE171" s="337">
        <f>I171+Sheet1!B165</f>
        <v>140.24369999999999</v>
      </c>
      <c r="AF171" s="341">
        <f>J171+Sheet1!C165</f>
        <v>42.205370000000002</v>
      </c>
      <c r="AG171" s="330">
        <v>4.6110553081395267</v>
      </c>
      <c r="AH171" s="331">
        <v>4.5665756749420403</v>
      </c>
      <c r="AI171" s="330">
        <v>4.195912064962978</v>
      </c>
      <c r="AJ171" s="331">
        <v>4.2403916981604652</v>
      </c>
      <c r="AK171" s="339">
        <v>4.22539172752741</v>
      </c>
      <c r="AL171" s="340">
        <v>4.3484914865226818</v>
      </c>
      <c r="AM171" s="339">
        <v>4.0378920946142207</v>
      </c>
      <c r="AN171" s="331">
        <v>4.1217793429671659</v>
      </c>
      <c r="AO171" s="332">
        <v>3.8549015437822414</v>
      </c>
      <c r="AP171" s="333">
        <v>3.6918095553914547</v>
      </c>
      <c r="AQ171" s="332">
        <v>3.3952786674082049</v>
      </c>
      <c r="AR171" s="340">
        <v>4.4867912157594505</v>
      </c>
      <c r="AS171" s="339">
        <v>4.3068915679670097</v>
      </c>
      <c r="AT171" s="340">
        <v>4.536791117869635</v>
      </c>
      <c r="AU171" s="339">
        <v>4.3241915340971335</v>
      </c>
      <c r="AV171" s="340">
        <v>4.3097915622894005</v>
      </c>
      <c r="AW171" s="339">
        <v>3.8649924331172052</v>
      </c>
      <c r="AX171" s="340">
        <v>4.3066915683585689</v>
      </c>
      <c r="AY171" s="339">
        <v>4.2503916785825018</v>
      </c>
      <c r="AZ171" s="340">
        <v>3.8698924235240031</v>
      </c>
      <c r="BA171" s="332">
        <v>3.6918095553914547</v>
      </c>
      <c r="BB171" s="333">
        <v>5.337555983698488</v>
      </c>
      <c r="BC171" s="15"/>
      <c r="BD171" s="151"/>
      <c r="BE171" s="151"/>
      <c r="BF171" s="151"/>
      <c r="BG171" s="151"/>
      <c r="BH171" s="151"/>
      <c r="BI171" s="151"/>
      <c r="BJ171" s="266">
        <f t="shared" si="183"/>
        <v>3.9276010385021256</v>
      </c>
      <c r="BK171" s="266">
        <f t="shared" si="184"/>
        <v>3.7618403022578053</v>
      </c>
      <c r="BL171" s="266">
        <f t="shared" si="185"/>
        <v>4.0764624083686174</v>
      </c>
      <c r="BM171" s="266">
        <f t="shared" si="186"/>
        <v>3.9044193687314848</v>
      </c>
      <c r="BN171" s="266">
        <f t="shared" si="187"/>
        <v>3.9175807794650082</v>
      </c>
      <c r="BO171" s="266"/>
      <c r="BP171" s="266">
        <f t="shared" si="188"/>
        <v>4.3032619985404699</v>
      </c>
      <c r="BQ171" s="292">
        <f t="shared" si="189"/>
        <v>3.9276010385021256</v>
      </c>
      <c r="BR171" s="292">
        <f t="shared" si="190"/>
        <v>4.2577212325048119</v>
      </c>
      <c r="BS171" s="292">
        <f t="shared" si="191"/>
        <v>4.2880536738592827</v>
      </c>
      <c r="BT171" s="292">
        <f t="shared" si="192"/>
        <v>4.0772877793979934</v>
      </c>
      <c r="BU171" s="292">
        <f t="shared" si="193"/>
        <v>4.2362750534545262</v>
      </c>
      <c r="BV171" s="292">
        <f t="shared" si="194"/>
        <v>4.2856916981604654</v>
      </c>
      <c r="BW171" s="169"/>
      <c r="BX171" s="148">
        <f>[3]!mGetRate(BX$1,$B171,EOMONTH($B171,0)+1,"FLAT",E171,F171)</f>
        <v>106.04068688172042</v>
      </c>
      <c r="BY171" s="165">
        <f>[3]!mGetRate(BY$1,$B171,EOMONTH($B171,0)+1,"FLAT",G171,H171)</f>
        <v>124.64507645161291</v>
      </c>
      <c r="BZ171" s="165">
        <f>[3]!mGetRate(BZ$1,$B171,EOMONTH($B171,0)+1,"FLAT",I171,J171)</f>
        <v>91.468988387096772</v>
      </c>
      <c r="CA171" s="165">
        <f>IF(ValuationDate&gt;$D171,"",[3]!mGetRate(CA$1,$B171,EOMONTH($B171,0)+1,"FLAT",M171,N171))</f>
        <v>117.32411032258064</v>
      </c>
      <c r="CB171" s="165">
        <f>[3]!mGetRate(CB$1,$B171,EOMONTH($B171,0)+1,"FLAT",Q171,R171)</f>
        <v>120.3145141935484</v>
      </c>
      <c r="CC171" s="165">
        <f>IF(ValuationDate&gt;$D171,"",[3]!mGetRate(CC$1,$B171,EOMONTH($B171,0)+1,"FLAT",K171,L171))</f>
        <v>107.97781086021506</v>
      </c>
      <c r="CD171" s="165">
        <f>[3]!mGetRate(CD$1,$B171,EOMONTH($B171,0)+1,"FLAT",AE171,AF171)</f>
        <v>97.022500752688174</v>
      </c>
      <c r="CE171" s="165">
        <f>[3]!mGetRate(CE$1,$B171,EOMONTH($B171,0)+1,"FLAT",AA171,AB171)</f>
        <v>121.22961387096773</v>
      </c>
      <c r="CF171" s="165">
        <f>[3]!mGetRate(CF$1,$B171,EOMONTH($B171,0)+1,"FLAT",O171,P171)</f>
        <v>127.60206569892473</v>
      </c>
      <c r="CG171" s="200"/>
      <c r="CH171" s="295"/>
      <c r="CI171" s="295"/>
      <c r="CJ171" s="295"/>
      <c r="CK171" s="295"/>
      <c r="CL171" s="295"/>
      <c r="CM171" s="295"/>
      <c r="CN171" s="177"/>
      <c r="CO171" s="171">
        <f t="shared" si="196"/>
        <v>2032</v>
      </c>
      <c r="CP171" s="173">
        <f t="shared" si="195"/>
        <v>48396</v>
      </c>
      <c r="CQ171" s="272">
        <f t="shared" si="179"/>
        <v>4.3175691948816732</v>
      </c>
      <c r="CR171" s="272">
        <f t="shared" si="180"/>
        <v>4.0772877793979934</v>
      </c>
      <c r="CS171" s="272">
        <f t="shared" si="199"/>
        <v>4.2981925768299805</v>
      </c>
      <c r="CT171" s="272">
        <f t="shared" si="199"/>
        <v>4.2462953671354358</v>
      </c>
      <c r="CU171" s="272">
        <f t="shared" si="199"/>
        <v>4.2981925768299805</v>
      </c>
      <c r="CV171" s="272">
        <f t="shared" si="181"/>
        <v>4.1636812804674435</v>
      </c>
      <c r="CW171" s="272">
        <f t="shared" si="182"/>
        <v>4.2770318784255377</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193.77420000000001</v>
      </c>
      <c r="F172" s="329">
        <v>69.144400000000005</v>
      </c>
      <c r="G172" s="327">
        <v>197.82579999999999</v>
      </c>
      <c r="H172" s="328">
        <v>85.512339999999995</v>
      </c>
      <c r="I172" s="325">
        <v>178.06229999999999</v>
      </c>
      <c r="J172" s="329">
        <v>54.038719999999998</v>
      </c>
      <c r="K172" s="327">
        <v>186.81620000000001</v>
      </c>
      <c r="L172" s="328">
        <v>75.127369999999999</v>
      </c>
      <c r="M172" s="325">
        <v>195.03319999999999</v>
      </c>
      <c r="N172" s="329">
        <v>78.020229999999998</v>
      </c>
      <c r="O172" s="337">
        <f>G172+Sheet1!D166</f>
        <v>201.82579999999999</v>
      </c>
      <c r="P172" s="338">
        <f>H172+Sheet1!E166</f>
        <v>86.012339999999995</v>
      </c>
      <c r="Q172" s="325">
        <v>187.42750000000001</v>
      </c>
      <c r="R172" s="329">
        <v>72.581289999999996</v>
      </c>
      <c r="S172" s="4">
        <v>162.178</v>
      </c>
      <c r="T172" s="5">
        <v>72.168170000000003</v>
      </c>
      <c r="U172" s="2">
        <v>164.178</v>
      </c>
      <c r="V172" s="3">
        <v>72.668170000000003</v>
      </c>
      <c r="W172" s="4">
        <v>133.6112</v>
      </c>
      <c r="X172" s="5">
        <v>41.877540000000003</v>
      </c>
      <c r="Y172" s="2">
        <v>162.178</v>
      </c>
      <c r="Z172" s="3">
        <v>73.168170000000003</v>
      </c>
      <c r="AA172" s="327">
        <v>188.0839</v>
      </c>
      <c r="AB172" s="328">
        <v>72.692279999999997</v>
      </c>
      <c r="AC172" s="2">
        <v>161.178</v>
      </c>
      <c r="AD172" s="73">
        <v>71.668170000000003</v>
      </c>
      <c r="AE172" s="337">
        <f>I172+Sheet1!B166</f>
        <v>180.93124999999998</v>
      </c>
      <c r="AF172" s="341">
        <f>J172+Sheet1!C166</f>
        <v>60.662069999999993</v>
      </c>
      <c r="AG172" s="330">
        <v>4.7000145745345021</v>
      </c>
      <c r="AH172" s="331">
        <v>4.729667663332827</v>
      </c>
      <c r="AI172" s="330">
        <v>4.3441775089546031</v>
      </c>
      <c r="AJ172" s="331">
        <v>4.3886571421520904</v>
      </c>
      <c r="AK172" s="339">
        <v>4.3736572886345835</v>
      </c>
      <c r="AL172" s="340">
        <v>4.4969560845484882</v>
      </c>
      <c r="AM172" s="339">
        <v>4.1836591440794999</v>
      </c>
      <c r="AN172" s="331">
        <v>4.2403916981604652</v>
      </c>
      <c r="AO172" s="332">
        <v>3.9883404433747036</v>
      </c>
      <c r="AP172" s="333">
        <v>3.7066360997906167</v>
      </c>
      <c r="AQ172" s="332">
        <v>3.4249317562065298</v>
      </c>
      <c r="AR172" s="340">
        <v>4.6354547320267994</v>
      </c>
      <c r="AS172" s="339">
        <v>4.4553564907932701</v>
      </c>
      <c r="AT172" s="340">
        <v>4.6854542437518214</v>
      </c>
      <c r="AU172" s="339">
        <v>4.4726563218501267</v>
      </c>
      <c r="AV172" s="340">
        <v>4.4581564634498703</v>
      </c>
      <c r="AW172" s="339">
        <v>3.8817620922838163</v>
      </c>
      <c r="AX172" s="340">
        <v>4.4551564927463696</v>
      </c>
      <c r="AY172" s="339">
        <v>4.398657044497094</v>
      </c>
      <c r="AZ172" s="340">
        <v>4.0032609057756208</v>
      </c>
      <c r="BA172" s="332">
        <v>3.7066360997906167</v>
      </c>
      <c r="BB172" s="333">
        <v>5.4561683388917883</v>
      </c>
      <c r="BC172" s="15"/>
      <c r="BD172" s="151"/>
      <c r="BE172" s="151"/>
      <c r="BF172" s="151"/>
      <c r="BG172" s="151"/>
      <c r="BH172" s="151"/>
      <c r="BI172" s="151"/>
      <c r="BJ172" s="266">
        <f t="shared" si="183"/>
        <v>4.0632234590656608</v>
      </c>
      <c r="BK172" s="266">
        <f t="shared" si="184"/>
        <v>3.7769094600981976</v>
      </c>
      <c r="BL172" s="266">
        <f t="shared" si="185"/>
        <v>4.2172248953444544</v>
      </c>
      <c r="BM172" s="266">
        <f t="shared" si="186"/>
        <v>3.9200596450621328</v>
      </c>
      <c r="BN172" s="266">
        <f t="shared" si="187"/>
        <v>3.9943543648926116</v>
      </c>
      <c r="BO172" s="266"/>
      <c r="BP172" s="266">
        <f t="shared" si="188"/>
        <v>4.4535868935943332</v>
      </c>
      <c r="BQ172" s="292">
        <f t="shared" si="189"/>
        <v>4.0632234590656608</v>
      </c>
      <c r="BR172" s="292">
        <f t="shared" si="190"/>
        <v>4.3799261784761727</v>
      </c>
      <c r="BS172" s="292">
        <f t="shared" si="191"/>
        <v>4.4383786876554634</v>
      </c>
      <c r="BT172" s="292">
        <f t="shared" si="192"/>
        <v>4.2235961699081601</v>
      </c>
      <c r="BU172" s="292">
        <f t="shared" si="193"/>
        <v>4.3848417964915214</v>
      </c>
      <c r="BV172" s="292">
        <f t="shared" si="194"/>
        <v>4.4339571421520905</v>
      </c>
      <c r="BW172" s="169"/>
      <c r="BX172" s="148">
        <f>[3]!mGetRate(BX$1,$B172,EOMONTH($B172,0)+1,"FLAT",E172,F172)</f>
        <v>138.82987956989248</v>
      </c>
      <c r="BY172" s="165">
        <f>[3]!mGetRate(BY$1,$B172,EOMONTH($B172,0)+1,"FLAT",G172,H172)</f>
        <v>148.31126387096774</v>
      </c>
      <c r="BZ172" s="165">
        <f>[3]!mGetRate(BZ$1,$B172,EOMONTH($B172,0)+1,"FLAT",I172,J172)</f>
        <v>123.38523784946236</v>
      </c>
      <c r="CA172" s="165">
        <f>IF(ValuationDate&gt;$D172,"",[3]!mGetRate(CA$1,$B172,EOMONTH($B172,0)+1,"FLAT",M172,N172))</f>
        <v>143.4468368817204</v>
      </c>
      <c r="CB172" s="165">
        <f>[3]!mGetRate(CB$1,$B172,EOMONTH($B172,0)+1,"FLAT",Q172,R172)</f>
        <v>136.79637516129031</v>
      </c>
      <c r="CC172" s="165">
        <f>IF(ValuationDate&gt;$D172,"",[3]!mGetRate(CC$1,$B172,EOMONTH($B172,0)+1,"FLAT",K172,L172))</f>
        <v>137.57703838709676</v>
      </c>
      <c r="CD172" s="165">
        <f>[3]!mGetRate(CD$1,$B172,EOMONTH($B172,0)+1,"FLAT",AE172,AF172)</f>
        <v>127.9093534408602</v>
      </c>
      <c r="CE172" s="165">
        <f>[3]!mGetRate(CE$1,$B172,EOMONTH($B172,0)+1,"FLAT",AA172,AB172)</f>
        <v>137.21232559139784</v>
      </c>
      <c r="CF172" s="165">
        <f>[3]!mGetRate(CF$1,$B172,EOMONTH($B172,0)+1,"FLAT",O172,P172)</f>
        <v>150.76825311827955</v>
      </c>
      <c r="CG172" s="200"/>
      <c r="CH172" s="295"/>
      <c r="CI172" s="295"/>
      <c r="CJ172" s="295"/>
      <c r="CK172" s="295"/>
      <c r="CL172" s="295"/>
      <c r="CM172" s="295"/>
      <c r="CN172" s="177"/>
      <c r="CO172" s="171">
        <f t="shared" si="196"/>
        <v>2032</v>
      </c>
      <c r="CP172" s="173">
        <f t="shared" si="195"/>
        <v>48427</v>
      </c>
      <c r="CQ172" s="272">
        <f t="shared" si="179"/>
        <v>4.4694338307432169</v>
      </c>
      <c r="CR172" s="272">
        <f t="shared" si="180"/>
        <v>4.2235961699081601</v>
      </c>
      <c r="CS172" s="272">
        <f t="shared" si="199"/>
        <v>4.448517590626162</v>
      </c>
      <c r="CT172" s="272">
        <f t="shared" si="199"/>
        <v>4.394862110172431</v>
      </c>
      <c r="CU172" s="272">
        <f t="shared" si="199"/>
        <v>4.448517590626162</v>
      </c>
      <c r="CV172" s="272">
        <f t="shared" si="181"/>
        <v>4.3126420488058983</v>
      </c>
      <c r="CW172" s="272">
        <f t="shared" si="182"/>
        <v>4.4259525734753824</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76.625749999999996</v>
      </c>
      <c r="F173" s="329">
        <v>54.405540000000002</v>
      </c>
      <c r="G173" s="327">
        <v>83.698549999999997</v>
      </c>
      <c r="H173" s="328">
        <v>68.782709999999994</v>
      </c>
      <c r="I173" s="325">
        <v>60.063420000000001</v>
      </c>
      <c r="J173" s="329">
        <v>38.57405</v>
      </c>
      <c r="K173" s="327">
        <v>88.411190000000005</v>
      </c>
      <c r="L173" s="328">
        <v>70.302109999999999</v>
      </c>
      <c r="M173" s="325">
        <v>84.699349999999995</v>
      </c>
      <c r="N173" s="329">
        <v>69.163020000000003</v>
      </c>
      <c r="O173" s="337">
        <f>G173+Sheet1!D167</f>
        <v>85.698549999999997</v>
      </c>
      <c r="P173" s="338">
        <f>H173+Sheet1!E167</f>
        <v>66.782709999999994</v>
      </c>
      <c r="Q173" s="325">
        <v>63.083170000000003</v>
      </c>
      <c r="R173" s="329">
        <v>47.939169999999997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65.844059999999999</v>
      </c>
      <c r="AB173" s="328">
        <v>51.675109999999997</v>
      </c>
      <c r="AC173" s="2">
        <v>70.173699999999997</v>
      </c>
      <c r="AD173" s="73">
        <v>54.761650000000003</v>
      </c>
      <c r="AE173" s="337">
        <f>I173+Sheet1!B167</f>
        <v>63.637869999999999</v>
      </c>
      <c r="AF173" s="341">
        <f>J173+Sheet1!C167</f>
        <v>44.800699999999999</v>
      </c>
      <c r="AG173" s="330">
        <v>4.551749130542877</v>
      </c>
      <c r="AH173" s="331">
        <v>4.62588185253869</v>
      </c>
      <c r="AI173" s="330">
        <v>4.2403916981604652</v>
      </c>
      <c r="AJ173" s="331">
        <v>4.2848713313579534</v>
      </c>
      <c r="AK173" s="339">
        <v>4.2698714317172684</v>
      </c>
      <c r="AL173" s="340">
        <v>4.3927706094399444</v>
      </c>
      <c r="AM173" s="339">
        <v>4.0973725858493966</v>
      </c>
      <c r="AN173" s="331">
        <v>4.2996978757571149</v>
      </c>
      <c r="AO173" s="332">
        <v>4.0031669877738665</v>
      </c>
      <c r="AP173" s="333">
        <v>3.558370655798992</v>
      </c>
      <c r="AQ173" s="332">
        <v>3.2470132234165803</v>
      </c>
      <c r="AR173" s="340">
        <v>4.5307696861342421</v>
      </c>
      <c r="AS173" s="339">
        <v>4.3511708877697792</v>
      </c>
      <c r="AT173" s="340">
        <v>4.5807693516031902</v>
      </c>
      <c r="AU173" s="339">
        <v>4.3682707733601589</v>
      </c>
      <c r="AV173" s="340">
        <v>4.3540708683669775</v>
      </c>
      <c r="AW173" s="339">
        <v>3.7333750212354508</v>
      </c>
      <c r="AX173" s="340">
        <v>4.3509708891079031</v>
      </c>
      <c r="AY173" s="339">
        <v>4.2948712644517428</v>
      </c>
      <c r="AZ173" s="340">
        <v>4.0181731157465812</v>
      </c>
      <c r="BA173" s="332">
        <v>3.6325033777948046</v>
      </c>
      <c r="BB173" s="333">
        <v>5.515474516488438</v>
      </c>
      <c r="BC173" s="15"/>
      <c r="BD173" s="151"/>
      <c r="BE173" s="151"/>
      <c r="BF173" s="151"/>
      <c r="BG173" s="151"/>
      <c r="BH173" s="151"/>
      <c r="BI173" s="151"/>
      <c r="BJ173" s="266">
        <f t="shared" si="183"/>
        <v>4.0782926169060536</v>
      </c>
      <c r="BK173" s="266">
        <f t="shared" si="184"/>
        <v>3.6262178816942696</v>
      </c>
      <c r="BL173" s="266">
        <f t="shared" si="185"/>
        <v>4.2328651716751038</v>
      </c>
      <c r="BM173" s="266">
        <f t="shared" si="186"/>
        <v>3.7636568817556473</v>
      </c>
      <c r="BN173" s="266">
        <f t="shared" si="187"/>
        <v>3.9252581380077682</v>
      </c>
      <c r="BO173" s="266"/>
      <c r="BP173" s="266">
        <f t="shared" si="188"/>
        <v>4.3483594670566292</v>
      </c>
      <c r="BQ173" s="292">
        <f t="shared" si="189"/>
        <v>4.0782926169060536</v>
      </c>
      <c r="BR173" s="292">
        <f t="shared" si="190"/>
        <v>4.4410286514618535</v>
      </c>
      <c r="BS173" s="292">
        <f t="shared" si="191"/>
        <v>4.3331512143539168</v>
      </c>
      <c r="BT173" s="292">
        <f t="shared" si="192"/>
        <v>4.1369891657627189</v>
      </c>
      <c r="BU173" s="292">
        <f t="shared" si="193"/>
        <v>4.2808451122961708</v>
      </c>
      <c r="BV173" s="292">
        <f t="shared" si="194"/>
        <v>4.3301713313579535</v>
      </c>
      <c r="BW173" s="169"/>
      <c r="BX173" s="148">
        <f>[3]!mGetRate(BX$1,$B173,EOMONTH($B173,0)+1,"FLAT",E173,F173)</f>
        <v>66.750101111111107</v>
      </c>
      <c r="BY173" s="165">
        <f>[3]!mGetRate(BY$1,$B173,EOMONTH($B173,0)+1,"FLAT",G173,H173)</f>
        <v>77.069287777777774</v>
      </c>
      <c r="BZ173" s="165">
        <f>[3]!mGetRate(BZ$1,$B173,EOMONTH($B173,0)+1,"FLAT",I173,J173)</f>
        <v>50.512588888888892</v>
      </c>
      <c r="CA173" s="165">
        <f>IF(ValuationDate&gt;$D173,"",[3]!mGetRate(CA$1,$B173,EOMONTH($B173,0)+1,"FLAT",M173,N173))</f>
        <v>77.794314444444453</v>
      </c>
      <c r="CB173" s="165">
        <f>[3]!mGetRate(CB$1,$B173,EOMONTH($B173,0)+1,"FLAT",Q173,R173)</f>
        <v>56.352503333333338</v>
      </c>
      <c r="CC173" s="165">
        <f>IF(ValuationDate&gt;$D173,"",[3]!mGetRate(CC$1,$B173,EOMONTH($B173,0)+1,"FLAT",K173,L173))</f>
        <v>80.362710000000007</v>
      </c>
      <c r="CD173" s="165">
        <f>[3]!mGetRate(CD$1,$B173,EOMONTH($B173,0)+1,"FLAT",AE173,AF173)</f>
        <v>55.265794444444445</v>
      </c>
      <c r="CE173" s="165">
        <f>[3]!mGetRate(CE$1,$B173,EOMONTH($B173,0)+1,"FLAT",AA173,AB173)</f>
        <v>59.546748888888885</v>
      </c>
      <c r="CF173" s="165">
        <f>[3]!mGetRate(CF$1,$B173,EOMONTH($B173,0)+1,"FLAT",O173,P173)</f>
        <v>77.291510000000002</v>
      </c>
      <c r="CG173" s="200"/>
      <c r="CH173" s="295"/>
      <c r="CI173" s="295"/>
      <c r="CJ173" s="295"/>
      <c r="CK173" s="295"/>
      <c r="CL173" s="295"/>
      <c r="CM173" s="295"/>
      <c r="CN173" s="177"/>
      <c r="CO173" s="171">
        <f t="shared" si="196"/>
        <v>2032</v>
      </c>
      <c r="CP173" s="173">
        <f t="shared" si="195"/>
        <v>48458</v>
      </c>
      <c r="CQ173" s="272">
        <f t="shared" si="179"/>
        <v>4.3631285856401361</v>
      </c>
      <c r="CR173" s="272">
        <f t="shared" si="180"/>
        <v>4.1369891657627189</v>
      </c>
      <c r="CS173" s="272">
        <f t="shared" si="199"/>
        <v>4.3432901173246155</v>
      </c>
      <c r="CT173" s="272">
        <f t="shared" si="199"/>
        <v>4.2908654259770804</v>
      </c>
      <c r="CU173" s="272">
        <f t="shared" si="199"/>
        <v>4.3432901173246155</v>
      </c>
      <c r="CV173" s="272">
        <f t="shared" si="181"/>
        <v>4.2244649740939719</v>
      </c>
      <c r="CW173" s="272">
        <f t="shared" si="182"/>
        <v>4.3217080869404914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75.363389999999995</v>
      </c>
      <c r="F174" s="329">
        <v>59.785829999999997</v>
      </c>
      <c r="G174" s="327">
        <v>63.506390000000003</v>
      </c>
      <c r="H174" s="328">
        <v>58.644620000000003</v>
      </c>
      <c r="I174" s="325">
        <v>59.150460000000002</v>
      </c>
      <c r="J174" s="329">
        <v>44.041699999999999</v>
      </c>
      <c r="K174" s="327">
        <v>78.868870000000001</v>
      </c>
      <c r="L174" s="328">
        <v>70.357830000000007</v>
      </c>
      <c r="M174" s="325">
        <v>78.364590000000007</v>
      </c>
      <c r="N174" s="329">
        <v>71.096950000000007</v>
      </c>
      <c r="O174" s="337">
        <f>G174+Sheet1!D168</f>
        <v>61.756390000000003</v>
      </c>
      <c r="P174" s="338">
        <f>H174+Sheet1!E168</f>
        <v>56.644620000000003</v>
      </c>
      <c r="Q174" s="325">
        <v>46.365639999999999</v>
      </c>
      <c r="R174" s="329">
        <v>42.227119999999999</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48.739339999999999</v>
      </c>
      <c r="AB174" s="328">
        <v>46.079210000000003</v>
      </c>
      <c r="AC174" s="2">
        <v>53.088340000000002</v>
      </c>
      <c r="AD174" s="73">
        <v>47.861629999999998</v>
      </c>
      <c r="AE174" s="337">
        <f>I174+Sheet1!B168</f>
        <v>64.36336</v>
      </c>
      <c r="AF174" s="341">
        <f>J174+Sheet1!C168</f>
        <v>47.629800000000003</v>
      </c>
      <c r="AG174" s="330">
        <v>4.551749130542877</v>
      </c>
      <c r="AH174" s="331">
        <v>4.62588185253869</v>
      </c>
      <c r="AI174" s="330">
        <v>4.2403916981604652</v>
      </c>
      <c r="AJ174" s="331">
        <v>4.2996978757571149</v>
      </c>
      <c r="AK174" s="339">
        <v>4.284697883167782</v>
      </c>
      <c r="AL174" s="340">
        <v>4.406297823091978</v>
      </c>
      <c r="AM174" s="339">
        <v>4.1896979301020041</v>
      </c>
      <c r="AN174" s="331">
        <v>4.3441775089546031</v>
      </c>
      <c r="AO174" s="332">
        <v>4.1069527985680034</v>
      </c>
      <c r="AP174" s="333">
        <v>4.1366058873663283</v>
      </c>
      <c r="AQ174" s="332">
        <v>3.2766663122149051</v>
      </c>
      <c r="AR174" s="340">
        <v>4.5428977556055079</v>
      </c>
      <c r="AS174" s="339">
        <v>4.3647978435948218</v>
      </c>
      <c r="AT174" s="340">
        <v>4.5928977309032852</v>
      </c>
      <c r="AU174" s="339">
        <v>4.3812978354430889</v>
      </c>
      <c r="AV174" s="340">
        <v>4.3680978419644765</v>
      </c>
      <c r="AW174" s="339">
        <v>4.3085978713601198</v>
      </c>
      <c r="AX174" s="340">
        <v>4.3645978436936312</v>
      </c>
      <c r="AY174" s="339">
        <v>4.3096978708166711</v>
      </c>
      <c r="AZ174" s="340">
        <v>4.1219979635488126</v>
      </c>
      <c r="BA174" s="332">
        <v>3.7214626441897787</v>
      </c>
      <c r="BB174" s="333">
        <v>5.5599541496859253</v>
      </c>
      <c r="BC174" s="15"/>
      <c r="BD174" s="151"/>
      <c r="BE174" s="151"/>
      <c r="BF174" s="151"/>
      <c r="BG174" s="151"/>
      <c r="BH174" s="151"/>
      <c r="BI174" s="151"/>
      <c r="BJ174" s="266">
        <f t="shared" si="183"/>
        <v>4.1837767217888029</v>
      </c>
      <c r="BK174" s="266">
        <f t="shared" si="184"/>
        <v>4.2139150374695884</v>
      </c>
      <c r="BL174" s="266">
        <f t="shared" si="185"/>
        <v>4.342347105989643</v>
      </c>
      <c r="BM174" s="266">
        <f t="shared" si="186"/>
        <v>4.3736276586509399</v>
      </c>
      <c r="BN174" s="266">
        <f t="shared" si="187"/>
        <v>4.2784166309747436</v>
      </c>
      <c r="BO174" s="266"/>
      <c r="BP174" s="266">
        <f t="shared" si="188"/>
        <v>4.3633919565620145</v>
      </c>
      <c r="BQ174" s="292">
        <f t="shared" si="189"/>
        <v>4.1837767217888029</v>
      </c>
      <c r="BR174" s="292">
        <f t="shared" si="190"/>
        <v>4.4868555062011151</v>
      </c>
      <c r="BS174" s="292">
        <f t="shared" si="191"/>
        <v>4.3481836096195705</v>
      </c>
      <c r="BT174" s="292">
        <f t="shared" si="192"/>
        <v>4.2296573824169466</v>
      </c>
      <c r="BU174" s="292">
        <f t="shared" si="193"/>
        <v>4.2957016817270635</v>
      </c>
      <c r="BV174" s="292">
        <f t="shared" si="194"/>
        <v>4.344997875757115</v>
      </c>
      <c r="BW174" s="169"/>
      <c r="BX174" s="148">
        <f>[3]!mGetRate(BX$1,$B174,EOMONTH($B174,0)+1,"FLAT",E174,F174)</f>
        <v>68.495863548387092</v>
      </c>
      <c r="BY174" s="165">
        <f>[3]!mGetRate(BY$1,$B174,EOMONTH($B174,0)+1,"FLAT",G174,H174)</f>
        <v>61.363029032258062</v>
      </c>
      <c r="BZ174" s="165">
        <f>[3]!mGetRate(BZ$1,$B174,EOMONTH($B174,0)+1,"FLAT",I174,J174)</f>
        <v>52.489608817204299</v>
      </c>
      <c r="CA174" s="165">
        <f>IF(ValuationDate&gt;$D174,"",[3]!mGetRate(CA$1,$B174,EOMONTH($B174,0)+1,"FLAT",M174,N174))</f>
        <v>75.160576666666671</v>
      </c>
      <c r="CB174" s="165">
        <f>[3]!mGetRate(CB$1,$B174,EOMONTH($B174,0)+1,"FLAT",Q174,R174)</f>
        <v>44.541131182795702</v>
      </c>
      <c r="CC174" s="165">
        <f>IF(ValuationDate&gt;$D174,"",[3]!mGetRate(CC$1,$B174,EOMONTH($B174,0)+1,"FLAT",K174,L174))</f>
        <v>75.116691075268818</v>
      </c>
      <c r="CD174" s="165">
        <f>[3]!mGetRate(CD$1,$B174,EOMONTH($B174,0)+1,"FLAT",AE174,AF174)</f>
        <v>56.986199139784951</v>
      </c>
      <c r="CE174" s="165">
        <f>[3]!mGetRate(CE$1,$B174,EOMONTH($B174,0)+1,"FLAT",AA174,AB174)</f>
        <v>47.56659451612903</v>
      </c>
      <c r="CF174" s="165">
        <f>[3]!mGetRate(CF$1,$B174,EOMONTH($B174,0)+1,"FLAT",O174,P174)</f>
        <v>59.502813978494622</v>
      </c>
      <c r="CG174" s="200"/>
      <c r="CH174" s="295"/>
      <c r="CI174" s="295"/>
      <c r="CJ174" s="295"/>
      <c r="CK174" s="295"/>
      <c r="CL174" s="295"/>
      <c r="CM174" s="295"/>
      <c r="CN174" s="177"/>
      <c r="CO174" s="171">
        <f t="shared" si="196"/>
        <v>2032</v>
      </c>
      <c r="CP174" s="173">
        <f t="shared" si="195"/>
        <v>48488</v>
      </c>
      <c r="CQ174" s="272">
        <f t="shared" si="179"/>
        <v>4.3631285856401361</v>
      </c>
      <c r="CR174" s="272">
        <f t="shared" si="180"/>
        <v>4.2296573824169466</v>
      </c>
      <c r="CS174" s="272">
        <f t="shared" si="199"/>
        <v>4.3583225125902683</v>
      </c>
      <c r="CT174" s="272">
        <f t="shared" si="199"/>
        <v>4.3057219954079731</v>
      </c>
      <c r="CU174" s="272">
        <f t="shared" si="199"/>
        <v>4.3583225125902683</v>
      </c>
      <c r="CV174" s="272">
        <f t="shared" si="181"/>
        <v>4.3188131430898506</v>
      </c>
      <c r="CW174" s="272">
        <f t="shared" si="182"/>
        <v>4.336600156445475</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77.233059999999995</v>
      </c>
      <c r="F175" s="329">
        <v>63.716000000000001</v>
      </c>
      <c r="G175" s="327">
        <v>64.497730000000004</v>
      </c>
      <c r="H175" s="328">
        <v>60.260339999999999</v>
      </c>
      <c r="I175" s="325">
        <v>60.93994</v>
      </c>
      <c r="J175" s="329">
        <v>47.600059999999999</v>
      </c>
      <c r="K175" s="327">
        <v>78.883319999999998</v>
      </c>
      <c r="L175" s="328">
        <v>74.405950000000004</v>
      </c>
      <c r="M175" s="325">
        <v>78.86009</v>
      </c>
      <c r="N175" s="329">
        <v>74.697590000000005</v>
      </c>
      <c r="O175" s="337">
        <f>G175+Sheet1!D169</f>
        <v>62.497730000000004</v>
      </c>
      <c r="P175" s="338">
        <f>H175+Sheet1!E169</f>
        <v>58.260339999999999</v>
      </c>
      <c r="Q175" s="325">
        <v>46.939500000000002</v>
      </c>
      <c r="R175" s="329">
        <v>43.38017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49.919620000000002</v>
      </c>
      <c r="AB175" s="328">
        <v>48.532969999999999</v>
      </c>
      <c r="AC175" s="2">
        <v>53.087029999999999</v>
      </c>
      <c r="AD175" s="73">
        <v>50.539209999999997</v>
      </c>
      <c r="AE175" s="337">
        <f>I175+Sheet1!B169</f>
        <v>64.68159</v>
      </c>
      <c r="AF175" s="341">
        <f>J175+Sheet1!C169</f>
        <v>50.407009999999993</v>
      </c>
      <c r="AG175" s="330">
        <v>4.7148411189336645</v>
      </c>
      <c r="AH175" s="331">
        <v>5.0558516401144011</v>
      </c>
      <c r="AI175" s="330">
        <v>4.6703614857361773</v>
      </c>
      <c r="AJ175" s="331">
        <v>4.7148411189336645</v>
      </c>
      <c r="AK175" s="339">
        <v>4.6998409881149641</v>
      </c>
      <c r="AL175" s="340">
        <v>4.8284421096672823</v>
      </c>
      <c r="AM175" s="339">
        <v>4.3898382845285058</v>
      </c>
      <c r="AN175" s="331">
        <v>4.7148411189336645</v>
      </c>
      <c r="AO175" s="332">
        <v>4.5665756749420403</v>
      </c>
      <c r="AP175" s="333">
        <v>4.8779331073244521</v>
      </c>
      <c r="AQ175" s="332">
        <v>3.6325033777948046</v>
      </c>
      <c r="AR175" s="340">
        <v>4.9727433681431732</v>
      </c>
      <c r="AS175" s="339">
        <v>4.7864417433749242</v>
      </c>
      <c r="AT175" s="340">
        <v>5.022743804205505</v>
      </c>
      <c r="AU175" s="339">
        <v>4.8064419177998561</v>
      </c>
      <c r="AV175" s="340">
        <v>4.7877417547125445</v>
      </c>
      <c r="AW175" s="339">
        <v>5.1058445289411019</v>
      </c>
      <c r="AX175" s="340">
        <v>4.7862417416306746</v>
      </c>
      <c r="AY175" s="339">
        <v>4.7248412061461309</v>
      </c>
      <c r="AZ175" s="340">
        <v>4.5816399572636115</v>
      </c>
      <c r="BA175" s="332">
        <v>4.1217793429671659</v>
      </c>
      <c r="BB175" s="333">
        <v>5.9454443040641491</v>
      </c>
      <c r="BC175" s="15"/>
      <c r="BD175" s="151"/>
      <c r="BE175" s="151"/>
      <c r="BF175" s="151"/>
      <c r="BG175" s="151"/>
      <c r="BH175" s="151"/>
      <c r="BI175" s="151"/>
      <c r="BJ175" s="266">
        <f t="shared" si="183"/>
        <v>4.6509206148409801</v>
      </c>
      <c r="BK175" s="266">
        <f t="shared" si="184"/>
        <v>4.9673729294892288</v>
      </c>
      <c r="BL175" s="266">
        <f t="shared" si="185"/>
        <v>4.827195672239748</v>
      </c>
      <c r="BM175" s="266">
        <f t="shared" si="186"/>
        <v>5.1556414751833675</v>
      </c>
      <c r="BN175" s="266">
        <f t="shared" si="187"/>
        <v>4.9002826729383315</v>
      </c>
      <c r="BO175" s="266"/>
      <c r="BP175" s="266">
        <f t="shared" si="188"/>
        <v>4.7843016627128305</v>
      </c>
      <c r="BQ175" s="292">
        <f t="shared" si="189"/>
        <v>4.6509206148409801</v>
      </c>
      <c r="BR175" s="292">
        <f t="shared" si="190"/>
        <v>4.8687459623616194</v>
      </c>
      <c r="BS175" s="292">
        <f t="shared" si="191"/>
        <v>4.7690931756209718</v>
      </c>
      <c r="BT175" s="292">
        <f t="shared" si="192"/>
        <v>4.4305410062516364</v>
      </c>
      <c r="BU175" s="292">
        <f t="shared" si="193"/>
        <v>4.7116880951308184</v>
      </c>
      <c r="BV175" s="292">
        <f t="shared" si="194"/>
        <v>4.7601411189336647</v>
      </c>
      <c r="BW175" s="169"/>
      <c r="BX175" s="148">
        <f>[3]!mGetRate(BX$1,$B175,EOMONTH($B175,0)+1,"FLAT",E175,F175)</f>
        <v>71.21506241331484</v>
      </c>
      <c r="BY175" s="165">
        <f>[3]!mGetRate(BY$1,$B175,EOMONTH($B175,0)+1,"FLAT",G175,H175)</f>
        <v>62.611180499306521</v>
      </c>
      <c r="BZ175" s="165">
        <f>[3]!mGetRate(BZ$1,$B175,EOMONTH($B175,0)+1,"FLAT",I175,J175)</f>
        <v>55.000825603328707</v>
      </c>
      <c r="CA175" s="165">
        <f>IF(ValuationDate&gt;$D175,"",[3]!mGetRate(CA$1,$B175,EOMONTH($B175,0)+1,"FLAT",M175,N175))</f>
        <v>77.006882649098472</v>
      </c>
      <c r="CB175" s="165">
        <f>[3]!mGetRate(CB$1,$B175,EOMONTH($B175,0)+1,"FLAT",Q175,R175)</f>
        <v>45.354832968099863</v>
      </c>
      <c r="CC175" s="165">
        <f>IF(ValuationDate&gt;$D175,"",[3]!mGetRate(CC$1,$B175,EOMONTH($B175,0)+1,"FLAT",K175,L175))</f>
        <v>76.889927808599168</v>
      </c>
      <c r="CD175" s="165">
        <f>[3]!mGetRate(CD$1,$B175,EOMONTH($B175,0)+1,"FLAT",AE175,AF175)</f>
        <v>58.326333162274615</v>
      </c>
      <c r="CE175" s="165">
        <f>[3]!mGetRate(CE$1,$B175,EOMONTH($B175,0)+1,"FLAT",AA175,AB175)</f>
        <v>49.302262649098481</v>
      </c>
      <c r="CF175" s="165">
        <f>[3]!mGetRate(CF$1,$B175,EOMONTH($B175,0)+1,"FLAT",O175,P175)</f>
        <v>60.611180499306521</v>
      </c>
      <c r="CG175" s="200"/>
      <c r="CH175" s="295"/>
      <c r="CI175" s="295"/>
      <c r="CJ175" s="295"/>
      <c r="CK175" s="295"/>
      <c r="CL175" s="295"/>
      <c r="CM175" s="295"/>
      <c r="CN175" s="177"/>
      <c r="CO175" s="171">
        <f t="shared" si="196"/>
        <v>2032</v>
      </c>
      <c r="CP175" s="173">
        <f t="shared" si="195"/>
        <v>48519</v>
      </c>
      <c r="CQ175" s="272">
        <f t="shared" si="179"/>
        <v>4.8035360296386118</v>
      </c>
      <c r="CR175" s="272">
        <f t="shared" si="180"/>
        <v>4.4305410062516364</v>
      </c>
      <c r="CS175" s="272">
        <f t="shared" si="199"/>
        <v>4.7792320785916695</v>
      </c>
      <c r="CT175" s="272">
        <f t="shared" si="199"/>
        <v>4.721708408811728</v>
      </c>
      <c r="CU175" s="272">
        <f t="shared" si="199"/>
        <v>4.7792320785916695</v>
      </c>
      <c r="CV175" s="272">
        <f t="shared" si="181"/>
        <v>4.5233385216323025</v>
      </c>
      <c r="CW175" s="272">
        <f t="shared" si="182"/>
        <v>4.7535781025850383</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86.308080000000004</v>
      </c>
      <c r="F176" s="329">
        <v>70.679739999999995</v>
      </c>
      <c r="G176" s="327">
        <v>69.202449999999999</v>
      </c>
      <c r="H176" s="328">
        <v>63.481610000000003</v>
      </c>
      <c r="I176" s="325">
        <v>73.365809999999996</v>
      </c>
      <c r="J176" s="329">
        <v>54.808050000000001</v>
      </c>
      <c r="K176" s="327">
        <v>78.720860000000002</v>
      </c>
      <c r="L176" s="328">
        <v>75.182140000000004</v>
      </c>
      <c r="M176" s="325">
        <v>80.818939999999998</v>
      </c>
      <c r="N176" s="329">
        <v>77.219629999999995</v>
      </c>
      <c r="O176" s="337">
        <f>G176+Sheet1!D170</f>
        <v>67.202449999999999</v>
      </c>
      <c r="P176" s="338">
        <f>H176+Sheet1!E170</f>
        <v>61.481610000000003</v>
      </c>
      <c r="Q176" s="325">
        <v>53.318910000000002</v>
      </c>
      <c r="R176" s="329">
        <v>48.079039999999999</v>
      </c>
      <c r="S176" s="4">
        <v>56.738880000000002</v>
      </c>
      <c r="T176" s="5">
        <v>51.55688</v>
      </c>
      <c r="U176" s="2">
        <v>58.238880000000002</v>
      </c>
      <c r="V176" s="3">
        <v>55.55688</v>
      </c>
      <c r="W176" s="4">
        <v>63.729190000000003</v>
      </c>
      <c r="X176" s="5">
        <v>46.977890000000002</v>
      </c>
      <c r="Y176" s="2">
        <v>57.738880000000002</v>
      </c>
      <c r="Z176" s="3">
        <v>56.55688</v>
      </c>
      <c r="AA176" s="327">
        <v>56.253880000000002</v>
      </c>
      <c r="AB176" s="328">
        <v>53.051400000000001</v>
      </c>
      <c r="AC176" s="2">
        <v>60.238880000000002</v>
      </c>
      <c r="AD176" s="73">
        <v>54.55688</v>
      </c>
      <c r="AE176" s="337">
        <f>I176+Sheet1!B170</f>
        <v>74.883359999999996</v>
      </c>
      <c r="AF176" s="341">
        <f>J176+Sheet1!C170</f>
        <v>56.332599999999999</v>
      </c>
      <c r="AG176" s="330">
        <v>4.9520658293202633</v>
      </c>
      <c r="AH176" s="331">
        <v>5.6637399604800622</v>
      </c>
      <c r="AI176" s="330">
        <v>5.2337701729043502</v>
      </c>
      <c r="AJ176" s="331">
        <v>5.1596374509085381</v>
      </c>
      <c r="AK176" s="339">
        <v>5.1446373420311771</v>
      </c>
      <c r="AL176" s="340">
        <v>5.2772383045070423</v>
      </c>
      <c r="AM176" s="339">
        <v>4.7946348015594378</v>
      </c>
      <c r="AN176" s="331">
        <v>5.0261985513160763</v>
      </c>
      <c r="AO176" s="332">
        <v>4.9372392849211018</v>
      </c>
      <c r="AP176" s="333">
        <v>5.441341794492625</v>
      </c>
      <c r="AQ176" s="332">
        <v>3.7362891885889415</v>
      </c>
      <c r="AR176" s="340">
        <v>5.4259393838446082</v>
      </c>
      <c r="AS176" s="339">
        <v>5.234937997472886</v>
      </c>
      <c r="AT176" s="340">
        <v>5.475939746769142</v>
      </c>
      <c r="AU176" s="339">
        <v>5.2569381571596816</v>
      </c>
      <c r="AV176" s="340">
        <v>5.2351379989245848</v>
      </c>
      <c r="AW176" s="339">
        <v>5.6965413479921869</v>
      </c>
      <c r="AX176" s="340">
        <v>5.2347379960211891</v>
      </c>
      <c r="AY176" s="339">
        <v>5.1696375234934449</v>
      </c>
      <c r="AZ176" s="340">
        <v>4.95223594549757</v>
      </c>
      <c r="BA176" s="332">
        <v>4.4776164085470649</v>
      </c>
      <c r="BB176" s="333">
        <v>6.1678424700515864</v>
      </c>
      <c r="BC176" s="15"/>
      <c r="BD176" s="151"/>
      <c r="BE176" s="151"/>
      <c r="BF176" s="151"/>
      <c r="BG176" s="151"/>
      <c r="BH176" s="151"/>
      <c r="BI176" s="151"/>
      <c r="BJ176" s="266">
        <f t="shared" si="183"/>
        <v>5.0276495608507998</v>
      </c>
      <c r="BK176" s="266">
        <f t="shared" si="184"/>
        <v>5.5400009274241535</v>
      </c>
      <c r="BL176" s="266">
        <f t="shared" si="185"/>
        <v>5.2182025805059613</v>
      </c>
      <c r="BM176" s="266">
        <f t="shared" si="186"/>
        <v>5.7499719757480099</v>
      </c>
      <c r="BN176" s="266">
        <f t="shared" si="187"/>
        <v>5.3839562611322309</v>
      </c>
      <c r="BO176" s="266"/>
      <c r="BP176" s="266">
        <f t="shared" si="188"/>
        <v>5.235276347874418</v>
      </c>
      <c r="BQ176" s="292">
        <f t="shared" si="189"/>
        <v>5.0276495608507998</v>
      </c>
      <c r="BR176" s="292">
        <f t="shared" si="190"/>
        <v>5.1895339455364429</v>
      </c>
      <c r="BS176" s="292">
        <f t="shared" si="191"/>
        <v>5.22006788302867</v>
      </c>
      <c r="BT176" s="292">
        <f t="shared" si="192"/>
        <v>4.8368408326402061</v>
      </c>
      <c r="BU176" s="292">
        <f t="shared" si="193"/>
        <v>5.1573879941673528</v>
      </c>
      <c r="BV176" s="292">
        <f t="shared" si="194"/>
        <v>5.2049374509085382</v>
      </c>
      <c r="BW176" s="169"/>
      <c r="BX176" s="148">
        <f>[3]!mGetRate(BX$1,$B176,EOMONTH($B176,0)+1,"FLAT",E176,F176)</f>
        <v>79.418166666666664</v>
      </c>
      <c r="BY176" s="165">
        <f>[3]!mGetRate(BY$1,$B176,EOMONTH($B176,0)+1,"FLAT",G176,H176)</f>
        <v>66.680359247311827</v>
      </c>
      <c r="BZ176" s="165">
        <f>[3]!mGetRate(BZ$1,$B176,EOMONTH($B176,0)+1,"FLAT",I176,J176)</f>
        <v>65.184431935483886</v>
      </c>
      <c r="CA176" s="165">
        <f>IF(ValuationDate&gt;$D176,"",[3]!mGetRate(CA$1,$B176,EOMONTH($B176,0)+1,"FLAT",M176,N176))</f>
        <v>79.232147419354831</v>
      </c>
      <c r="CB176" s="165">
        <f>[3]!mGetRate(CB$1,$B176,EOMONTH($B176,0)+1,"FLAT",Q176,R176)</f>
        <v>51.008859784946239</v>
      </c>
      <c r="CC176" s="165">
        <f>IF(ValuationDate&gt;$D176,"",[3]!mGetRate(CC$1,$B176,EOMONTH($B176,0)+1,"FLAT",K176,L176))</f>
        <v>77.16077913978495</v>
      </c>
      <c r="CD176" s="165">
        <f>[3]!mGetRate(CD$1,$B176,EOMONTH($B176,0)+1,"FLAT",AE176,AF176)</f>
        <v>66.705067956989254</v>
      </c>
      <c r="CE176" s="165">
        <f>[3]!mGetRate(CE$1,$B176,EOMONTH($B176,0)+1,"FLAT",AA176,AB176)</f>
        <v>54.842033978494626</v>
      </c>
      <c r="CF176" s="165">
        <f>[3]!mGetRate(CF$1,$B176,EOMONTH($B176,0)+1,"FLAT",O176,P176)</f>
        <v>64.680359247311827</v>
      </c>
      <c r="CG176" s="200"/>
      <c r="CH176" s="295"/>
      <c r="CI176" s="295"/>
      <c r="CJ176" s="295"/>
      <c r="CK176" s="295"/>
      <c r="CL176" s="295"/>
      <c r="CM176" s="295"/>
      <c r="CN176" s="177"/>
      <c r="CO176" s="171">
        <f t="shared" si="196"/>
        <v>2032</v>
      </c>
      <c r="CP176" s="173">
        <f t="shared" si="195"/>
        <v>48549</v>
      </c>
      <c r="CQ176" s="272">
        <f t="shared" si="179"/>
        <v>5.380621645912476</v>
      </c>
      <c r="CR176" s="272">
        <f t="shared" si="180"/>
        <v>4.8368408326402061</v>
      </c>
      <c r="CS176" s="272">
        <f t="shared" si="199"/>
        <v>5.2302067859993686</v>
      </c>
      <c r="CT176" s="272">
        <f t="shared" si="199"/>
        <v>5.1674083078482624</v>
      </c>
      <c r="CU176" s="272">
        <f t="shared" si="199"/>
        <v>5.2302067859993686</v>
      </c>
      <c r="CV176" s="272">
        <f t="shared" si="181"/>
        <v>4.937004027100472</v>
      </c>
      <c r="CW176" s="272">
        <f t="shared" si="182"/>
        <v>5.2003401877345699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83.959980000000002</v>
      </c>
      <c r="F177" s="329">
        <v>65.425610000000006</v>
      </c>
      <c r="G177" s="327">
        <v>71.059820000000002</v>
      </c>
      <c r="H177" s="328">
        <v>64.21275</v>
      </c>
      <c r="I177" s="325">
        <v>68.695390000000003</v>
      </c>
      <c r="J177" s="329">
        <v>48.87988</v>
      </c>
      <c r="K177" s="327">
        <v>78.685400000000001</v>
      </c>
      <c r="L177" s="328">
        <v>75.958839999999995</v>
      </c>
      <c r="M177" s="325">
        <v>79.836399999999998</v>
      </c>
      <c r="N177" s="329">
        <v>76.231089999999995</v>
      </c>
      <c r="O177" s="337">
        <f>G177+Sheet1!D171</f>
        <v>69.059820000000002</v>
      </c>
      <c r="P177" s="338">
        <f>H177+Sheet1!E171</f>
        <v>62.21275</v>
      </c>
      <c r="Q177" s="325">
        <v>54.802230000000002</v>
      </c>
      <c r="R177" s="329">
        <v>48.17024</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58.187150000000003</v>
      </c>
      <c r="AB177" s="328">
        <v>53.580970000000001</v>
      </c>
      <c r="AC177" s="2">
        <v>58.992440000000002</v>
      </c>
      <c r="AD177" s="73">
        <v>51.423360000000002</v>
      </c>
      <c r="AE177" s="337">
        <f>I177+Sheet1!B171</f>
        <v>70.597139999999996</v>
      </c>
      <c r="AF177" s="341">
        <f>J177+Sheet1!C171</f>
        <v>53.92667999999999</v>
      </c>
      <c r="AG177" s="330">
        <v>4.990125568792914</v>
      </c>
      <c r="AH177" s="331">
        <v>5.8395086443321329</v>
      </c>
      <c r="AI177" s="330">
        <v>5.323811777040464</v>
      </c>
      <c r="AJ177" s="331">
        <v>5.2176388925980612</v>
      </c>
      <c r="AK177" s="339">
        <v>5.2026387807863141</v>
      </c>
      <c r="AL177" s="340">
        <v>5.3367397803833327</v>
      </c>
      <c r="AM177" s="339">
        <v>4.9135366258012443</v>
      </c>
      <c r="AN177" s="331">
        <v>5.0962984532353159</v>
      </c>
      <c r="AO177" s="332">
        <v>5.0052931237132565</v>
      </c>
      <c r="AP177" s="333">
        <v>5.5816602106862989</v>
      </c>
      <c r="AQ177" s="332">
        <v>3.7008834005637414</v>
      </c>
      <c r="AR177" s="340">
        <v>5.4871409014824479</v>
      </c>
      <c r="AS177" s="339">
        <v>5.294339464328794</v>
      </c>
      <c r="AT177" s="340">
        <v>5.5371412741882704</v>
      </c>
      <c r="AU177" s="339">
        <v>5.3168396320464142</v>
      </c>
      <c r="AV177" s="340">
        <v>5.294139462837971</v>
      </c>
      <c r="AW177" s="339">
        <v>5.8425435506754395</v>
      </c>
      <c r="AX177" s="340">
        <v>5.294139462837971</v>
      </c>
      <c r="AY177" s="339">
        <v>5.2276389671392254</v>
      </c>
      <c r="AZ177" s="340">
        <v>5.0203374219008827</v>
      </c>
      <c r="BA177" s="332">
        <v>4.3985909268995282</v>
      </c>
      <c r="BB177" s="333">
        <v>6.2338650722610565</v>
      </c>
      <c r="BC177" s="15"/>
      <c r="BD177" s="151"/>
      <c r="BE177" s="151"/>
      <c r="BF177" s="151"/>
      <c r="BG177" s="151"/>
      <c r="BH177" s="151"/>
      <c r="BI177" s="151"/>
      <c r="BJ177" s="266">
        <f t="shared" si="183"/>
        <v>5.0968169953382017</v>
      </c>
      <c r="BK177" s="266">
        <f t="shared" si="184"/>
        <v>5.6826154372256319</v>
      </c>
      <c r="BL177" s="266">
        <f t="shared" si="185"/>
        <v>5.2899914488636366</v>
      </c>
      <c r="BM177" s="266">
        <f t="shared" si="186"/>
        <v>5.8979915509412688</v>
      </c>
      <c r="BN177" s="266">
        <f t="shared" si="187"/>
        <v>5.4918538580921847</v>
      </c>
      <c r="BO177" s="266"/>
      <c r="BP177" s="266">
        <f t="shared" si="188"/>
        <v>5.2940834468194886</v>
      </c>
      <c r="BQ177" s="292">
        <f t="shared" si="189"/>
        <v>5.0968169953382017</v>
      </c>
      <c r="BR177" s="292">
        <f t="shared" si="190"/>
        <v>5.2617570686055171</v>
      </c>
      <c r="BS177" s="292">
        <f t="shared" si="191"/>
        <v>5.2788749789985951</v>
      </c>
      <c r="BT177" s="292">
        <f t="shared" si="192"/>
        <v>4.9561842274427823</v>
      </c>
      <c r="BU177" s="292">
        <f t="shared" si="193"/>
        <v>5.2155072551944075</v>
      </c>
      <c r="BV177" s="292">
        <f t="shared" si="194"/>
        <v>5.2629388925980614</v>
      </c>
      <c r="BW177" s="169"/>
      <c r="BX177" s="148">
        <f>[3]!mGetRate(BX$1,$B177,EOMONTH($B177,0)+1,"FLAT",E177,F177)</f>
        <v>75.390325053763434</v>
      </c>
      <c r="BY177" s="165">
        <f>[3]!mGetRate(BY$1,$B177,EOMONTH($B177,0)+1,"FLAT",G177,H177)</f>
        <v>67.89397043010753</v>
      </c>
      <c r="BZ177" s="165">
        <f>[3]!mGetRate(BZ$1,$B177,EOMONTH($B177,0)+1,"FLAT",I177,J177)</f>
        <v>59.533380000000001</v>
      </c>
      <c r="CA177" s="165">
        <f>IF(ValuationDate&gt;$D177,"",[3]!mGetRate(CA$1,$B177,EOMONTH($B177,0)+1,"FLAT",M177,N177))</f>
        <v>78.169428709677419</v>
      </c>
      <c r="CB177" s="165">
        <f>[3]!mGetRate(CB$1,$B177,EOMONTH($B177,0)+1,"FLAT",Q177,R177)</f>
        <v>51.735826021505375</v>
      </c>
      <c r="CC177" s="165">
        <f>IF(ValuationDate&gt;$D177,"",[3]!mGetRate(CC$1,$B177,EOMONTH($B177,0)+1,"FLAT",K177,L177))</f>
        <v>77.424732473118283</v>
      </c>
      <c r="CD177" s="165">
        <f>[3]!mGetRate(CD$1,$B177,EOMONTH($B177,0)+1,"FLAT",AE177,AF177)</f>
        <v>62.889292903225794</v>
      </c>
      <c r="CE177" s="165">
        <f>[3]!mGetRate(CE$1,$B177,EOMONTH($B177,0)+1,"FLAT",AA177,AB177)</f>
        <v>56.057410860215057</v>
      </c>
      <c r="CF177" s="165">
        <f>[3]!mGetRate(CF$1,$B177,EOMONTH($B177,0)+1,"FLAT",O177,P177)</f>
        <v>65.89397043010753</v>
      </c>
      <c r="CG177" s="200"/>
      <c r="CH177" s="295"/>
      <c r="CI177" s="295"/>
      <c r="CJ177" s="295"/>
      <c r="CK177" s="295"/>
      <c r="CL177" s="295"/>
      <c r="CM177" s="295"/>
      <c r="CN177" s="177"/>
      <c r="CO177" s="171">
        <f t="shared" si="196"/>
        <v>2033</v>
      </c>
      <c r="CP177" s="173">
        <f t="shared" si="195"/>
        <v>48580</v>
      </c>
      <c r="CQ177" s="272">
        <f t="shared" si="179"/>
        <v>5.4728490392711908</v>
      </c>
      <c r="CR177" s="272">
        <f t="shared" si="180"/>
        <v>4.9561842274427823</v>
      </c>
      <c r="CS177" s="272">
        <f t="shared" si="199"/>
        <v>5.2890138819692938</v>
      </c>
      <c r="CT177" s="272">
        <f t="shared" si="199"/>
        <v>5.2255275688753171</v>
      </c>
      <c r="CU177" s="272">
        <f t="shared" si="199"/>
        <v>5.2890138819692938</v>
      </c>
      <c r="CV177" s="272">
        <f t="shared" si="181"/>
        <v>5.0585109599832867</v>
      </c>
      <c r="CW177" s="272">
        <f t="shared" si="182"/>
        <v>5.2585979636380689</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82.212459999999993</v>
      </c>
      <c r="F178" s="329">
        <v>69.831360000000004</v>
      </c>
      <c r="G178" s="327">
        <v>63.331090000000003</v>
      </c>
      <c r="H178" s="328">
        <v>58.362050000000004</v>
      </c>
      <c r="I178" s="325">
        <v>68.759889999999999</v>
      </c>
      <c r="J178" s="329">
        <v>53.701030000000003</v>
      </c>
      <c r="K178" s="327">
        <v>75.850970000000004</v>
      </c>
      <c r="L178" s="328">
        <v>71.942369999999997</v>
      </c>
      <c r="M178" s="325">
        <v>73.530519999999996</v>
      </c>
      <c r="N178" s="329">
        <v>71.829750000000004</v>
      </c>
      <c r="O178" s="337">
        <f>G178+Sheet1!D172</f>
        <v>61.831090000000003</v>
      </c>
      <c r="P178" s="338">
        <f>H178+Sheet1!E172</f>
        <v>55.862050000000004</v>
      </c>
      <c r="Q178" s="325">
        <v>47.293619999999997</v>
      </c>
      <c r="R178" s="329">
        <v>42.89734</v>
      </c>
      <c r="S178" s="4">
        <v>50.42436</v>
      </c>
      <c r="T178" s="5">
        <v>46.798580000000001</v>
      </c>
      <c r="U178" s="2">
        <v>50.92436</v>
      </c>
      <c r="V178" s="3">
        <v>49.548580000000001</v>
      </c>
      <c r="W178" s="4">
        <v>54.959809999999997</v>
      </c>
      <c r="X178" s="5">
        <v>43.77469</v>
      </c>
      <c r="Y178" s="2">
        <v>52.42436</v>
      </c>
      <c r="Z178" s="3">
        <v>51.548580000000001</v>
      </c>
      <c r="AA178" s="327">
        <v>50.084290000000003</v>
      </c>
      <c r="AB178" s="328">
        <v>48.325409999999998</v>
      </c>
      <c r="AC178" s="2">
        <v>51.42436</v>
      </c>
      <c r="AD178" s="73">
        <v>47.798580000000001</v>
      </c>
      <c r="AE178" s="337">
        <f>I178+Sheet1!B172</f>
        <v>72.076189999999997</v>
      </c>
      <c r="AF178" s="341">
        <f>J178+Sheet1!C172</f>
        <v>59.417830000000002</v>
      </c>
      <c r="AG178" s="330">
        <v>5.0052931237132565</v>
      </c>
      <c r="AH178" s="331">
        <v>5.2024713376777187</v>
      </c>
      <c r="AI178" s="330">
        <v>4.8081149097487952</v>
      </c>
      <c r="AJ178" s="331">
        <v>4.8536175745098253</v>
      </c>
      <c r="AK178" s="339">
        <v>4.838617520195986</v>
      </c>
      <c r="AL178" s="340">
        <v>4.9719180028649657</v>
      </c>
      <c r="AM178" s="339">
        <v>4.5503164762840074</v>
      </c>
      <c r="AN178" s="331">
        <v>4.7019420253063933</v>
      </c>
      <c r="AO178" s="332">
        <v>4.5957691408639905</v>
      </c>
      <c r="AP178" s="333">
        <v>5.0507957884742867</v>
      </c>
      <c r="AQ178" s="332">
        <v>3.6705482907230551</v>
      </c>
      <c r="AR178" s="340">
        <v>5.1213185438307987</v>
      </c>
      <c r="AS178" s="339">
        <v>4.9295178493378486</v>
      </c>
      <c r="AT178" s="340">
        <v>5.1713187248769277</v>
      </c>
      <c r="AU178" s="339">
        <v>4.9518179300844221</v>
      </c>
      <c r="AV178" s="340">
        <v>4.9295178493378486</v>
      </c>
      <c r="AW178" s="339">
        <v>5.2976191821994494</v>
      </c>
      <c r="AX178" s="340">
        <v>4.929317848613664</v>
      </c>
      <c r="AY178" s="339">
        <v>4.863617610719051</v>
      </c>
      <c r="AZ178" s="340">
        <v>4.6108166953498237</v>
      </c>
      <c r="BA178" s="332">
        <v>4.2014127129350669</v>
      </c>
      <c r="BB178" s="333">
        <v>5.9305139738541923</v>
      </c>
      <c r="BC178" s="15"/>
      <c r="BD178" s="151"/>
      <c r="BE178" s="151"/>
      <c r="BF178" s="151"/>
      <c r="BG178" s="151"/>
      <c r="BH178" s="151"/>
      <c r="BI178" s="151"/>
      <c r="BJ178" s="266">
        <f t="shared" si="183"/>
        <v>4.680591786628713</v>
      </c>
      <c r="BK178" s="266">
        <f t="shared" si="184"/>
        <v>5.1430642407503671</v>
      </c>
      <c r="BL178" s="266">
        <f t="shared" si="185"/>
        <v>4.8579913763347946</v>
      </c>
      <c r="BM178" s="266">
        <f t="shared" si="186"/>
        <v>5.3379914569223974</v>
      </c>
      <c r="BN178" s="266">
        <f t="shared" si="187"/>
        <v>5.0049097151590676</v>
      </c>
      <c r="BO178" s="266"/>
      <c r="BP178" s="266">
        <f t="shared" si="188"/>
        <v>4.9250057644832461</v>
      </c>
      <c r="BQ178" s="292">
        <f t="shared" si="189"/>
        <v>4.680591786628713</v>
      </c>
      <c r="BR178" s="292">
        <f t="shared" si="190"/>
        <v>4.8554561744872338</v>
      </c>
      <c r="BS178" s="292">
        <f t="shared" si="191"/>
        <v>4.9097973549589238</v>
      </c>
      <c r="BT178" s="292">
        <f t="shared" si="192"/>
        <v>4.5916151724219683</v>
      </c>
      <c r="BU178" s="292">
        <f t="shared" si="193"/>
        <v>4.8507465334308844</v>
      </c>
      <c r="BV178" s="292">
        <f t="shared" si="194"/>
        <v>4.8989175745098255</v>
      </c>
      <c r="BW178" s="169"/>
      <c r="BX178" s="148">
        <f>[3]!mGetRate(BX$1,$B178,EOMONTH($B178,0)+1,"FLAT",E178,F178)</f>
        <v>76.906274285714289</v>
      </c>
      <c r="BY178" s="165">
        <f>[3]!mGetRate(BY$1,$B178,EOMONTH($B178,0)+1,"FLAT",G178,H178)</f>
        <v>61.201501428571433</v>
      </c>
      <c r="BZ178" s="165">
        <f>[3]!mGetRate(BZ$1,$B178,EOMONTH($B178,0)+1,"FLAT",I178,J178)</f>
        <v>62.306092857142858</v>
      </c>
      <c r="CA178" s="165">
        <f>IF(ValuationDate&gt;$D178,"",[3]!mGetRate(CA$1,$B178,EOMONTH($B178,0)+1,"FLAT",M178,N178))</f>
        <v>72.801618571428577</v>
      </c>
      <c r="CB178" s="165">
        <f>[3]!mGetRate(CB$1,$B178,EOMONTH($B178,0)+1,"FLAT",Q178,R178)</f>
        <v>45.409500000000001</v>
      </c>
      <c r="CC178" s="165">
        <f>IF(ValuationDate&gt;$D178,"",[3]!mGetRate(CC$1,$B178,EOMONTH($B178,0)+1,"FLAT",K178,L178))</f>
        <v>74.175855714285717</v>
      </c>
      <c r="CD178" s="165">
        <f>[3]!mGetRate(CD$1,$B178,EOMONTH($B178,0)+1,"FLAT",AE178,AF178)</f>
        <v>66.651178571428574</v>
      </c>
      <c r="CE178" s="165">
        <f>[3]!mGetRate(CE$1,$B178,EOMONTH($B178,0)+1,"FLAT",AA178,AB178)</f>
        <v>49.330484285714284</v>
      </c>
      <c r="CF178" s="165">
        <f>[3]!mGetRate(CF$1,$B178,EOMONTH($B178,0)+1,"FLAT",O178,P178)</f>
        <v>59.272930000000002</v>
      </c>
      <c r="CG178" s="200"/>
      <c r="CH178" s="295"/>
      <c r="CI178" s="295"/>
      <c r="CJ178" s="295"/>
      <c r="CK178" s="295"/>
      <c r="CL178" s="295"/>
      <c r="CM178" s="295"/>
      <c r="CN178" s="177"/>
      <c r="CO178" s="171">
        <f t="shared" si="196"/>
        <v>2033</v>
      </c>
      <c r="CP178" s="173">
        <f t="shared" si="195"/>
        <v>48611</v>
      </c>
      <c r="CQ178" s="272">
        <f t="shared" si="179"/>
        <v>4.9446334628175714</v>
      </c>
      <c r="CR178" s="272">
        <f t="shared" si="180"/>
        <v>4.5916151724219683</v>
      </c>
      <c r="CS178" s="272">
        <f t="shared" si="199"/>
        <v>4.9199362579296215</v>
      </c>
      <c r="CT178" s="272">
        <f t="shared" si="199"/>
        <v>4.860766847111794</v>
      </c>
      <c r="CU178" s="272">
        <f t="shared" si="199"/>
        <v>4.9199362579296215</v>
      </c>
      <c r="CV178" s="272">
        <f t="shared" si="181"/>
        <v>4.6873327496362078</v>
      </c>
      <c r="CW178" s="272">
        <f t="shared" si="182"/>
        <v>4.8929678731516928</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60.454859999999996</v>
      </c>
      <c r="F179" s="329">
        <v>52.773699999999998</v>
      </c>
      <c r="G179" s="327">
        <v>44.478200000000001</v>
      </c>
      <c r="H179" s="328">
        <v>53.4422</v>
      </c>
      <c r="I179" s="325">
        <v>44.972940000000001</v>
      </c>
      <c r="J179" s="329">
        <v>37.427149999999997</v>
      </c>
      <c r="K179" s="327">
        <v>64.142359999999996</v>
      </c>
      <c r="L179" s="328">
        <v>63.013100000000001</v>
      </c>
      <c r="M179" s="325">
        <v>48.374639999999999</v>
      </c>
      <c r="N179" s="329">
        <v>61.734310000000001</v>
      </c>
      <c r="O179" s="337">
        <f>G179+Sheet1!D173</f>
        <v>42.978200000000001</v>
      </c>
      <c r="P179" s="338">
        <f>H179+Sheet1!E173</f>
        <v>51.9422</v>
      </c>
      <c r="Q179" s="325">
        <v>27.772819999999999</v>
      </c>
      <c r="R179" s="329">
        <v>37.231070000000003</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32.583669999999998</v>
      </c>
      <c r="AB179" s="328">
        <v>43.591549999999998</v>
      </c>
      <c r="AC179" s="2">
        <v>35.502609999999997</v>
      </c>
      <c r="AD179" s="73">
        <v>41.687019999999997</v>
      </c>
      <c r="AE179" s="337">
        <f>I179+Sheet1!B173</f>
        <v>49.097290000000001</v>
      </c>
      <c r="AF179" s="341">
        <f>J179+Sheet1!C173</f>
        <v>43.926299999999998</v>
      </c>
      <c r="AG179" s="330">
        <v>4.8081149097487952</v>
      </c>
      <c r="AH179" s="331">
        <v>4.7929473548284518</v>
      </c>
      <c r="AI179" s="330">
        <v>4.4137584818198725</v>
      </c>
      <c r="AJ179" s="331">
        <v>4.5199313662622744</v>
      </c>
      <c r="AK179" s="339">
        <v>4.5049312621683937</v>
      </c>
      <c r="AL179" s="340">
        <v>4.6320321441905472</v>
      </c>
      <c r="AM179" s="339">
        <v>4.2801297021480922</v>
      </c>
      <c r="AN179" s="331">
        <v>4.428926036740215</v>
      </c>
      <c r="AO179" s="332">
        <v>4.2772504875367829</v>
      </c>
      <c r="AP179" s="333">
        <v>4.4895962564215877</v>
      </c>
      <c r="AQ179" s="332">
        <v>3.4278674119975636</v>
      </c>
      <c r="AR179" s="340">
        <v>4.7746331337763799</v>
      </c>
      <c r="AS179" s="339">
        <v>4.5901318534216387</v>
      </c>
      <c r="AT179" s="340">
        <v>4.8246334807559839</v>
      </c>
      <c r="AU179" s="339">
        <v>4.6089319838859701</v>
      </c>
      <c r="AV179" s="340">
        <v>4.5918318652189454</v>
      </c>
      <c r="AW179" s="339">
        <v>4.7048326493928512</v>
      </c>
      <c r="AX179" s="340">
        <v>4.5899318520337209</v>
      </c>
      <c r="AY179" s="339">
        <v>4.5299314356581952</v>
      </c>
      <c r="AZ179" s="340">
        <v>4.2923297868111154</v>
      </c>
      <c r="BA179" s="332">
        <v>3.9132291694485462</v>
      </c>
      <c r="BB179" s="333">
        <v>5.657497985288015</v>
      </c>
      <c r="BC179" s="15"/>
      <c r="BD179" s="151"/>
      <c r="BE179" s="151"/>
      <c r="BF179" s="151"/>
      <c r="BG179" s="151"/>
      <c r="BH179" s="151"/>
      <c r="BI179" s="151"/>
      <c r="BJ179" s="266">
        <f t="shared" si="183"/>
        <v>4.3568610687435543</v>
      </c>
      <c r="BK179" s="266">
        <f t="shared" si="184"/>
        <v>4.5726815473336595</v>
      </c>
      <c r="BL179" s="266">
        <f t="shared" si="185"/>
        <v>4.5219913199234716</v>
      </c>
      <c r="BM179" s="266">
        <f t="shared" si="186"/>
        <v>4.74599135753102</v>
      </c>
      <c r="BN179" s="266">
        <f t="shared" si="187"/>
        <v>4.5493813233829261</v>
      </c>
      <c r="BO179" s="266"/>
      <c r="BP179" s="266">
        <f t="shared" si="188"/>
        <v>4.5866845556750224</v>
      </c>
      <c r="BQ179" s="292">
        <f t="shared" si="189"/>
        <v>4.3568610687435543</v>
      </c>
      <c r="BR179" s="292">
        <f t="shared" si="190"/>
        <v>4.5741709400976518</v>
      </c>
      <c r="BS179" s="292">
        <f t="shared" si="191"/>
        <v>4.5714760956791984</v>
      </c>
      <c r="BT179" s="292">
        <f t="shared" si="192"/>
        <v>4.3204249946282163</v>
      </c>
      <c r="BU179" s="292">
        <f t="shared" si="193"/>
        <v>4.5163824357863422</v>
      </c>
      <c r="BV179" s="292">
        <f t="shared" si="194"/>
        <v>4.5652313662622745</v>
      </c>
      <c r="BW179" s="169"/>
      <c r="BX179" s="148">
        <f>[3]!mGetRate(BX$1,$B179,EOMONTH($B179,0)+1,"FLAT",E179,F179)</f>
        <v>57.239731117092866</v>
      </c>
      <c r="BY179" s="165">
        <f>[3]!mGetRate(BY$1,$B179,EOMONTH($B179,0)+1,"FLAT",G179,H179)</f>
        <v>48.230291520861371</v>
      </c>
      <c r="BZ179" s="165">
        <f>[3]!mGetRate(BZ$1,$B179,EOMONTH($B179,0)+1,"FLAT",I179,J179)</f>
        <v>41.814473391655447</v>
      </c>
      <c r="CA179" s="165">
        <f>IF(ValuationDate&gt;$D179,"",[3]!mGetRate(CA$1,$B179,EOMONTH($B179,0)+1,"FLAT",M179,N179))</f>
        <v>53.966641843876182</v>
      </c>
      <c r="CB179" s="165">
        <f>[3]!mGetRate(CB$1,$B179,EOMONTH($B179,0)+1,"FLAT",Q179,R179)</f>
        <v>31.731791399730824</v>
      </c>
      <c r="CC179" s="165">
        <f>IF(ValuationDate&gt;$D179,"",[3]!mGetRate(CC$1,$B179,EOMONTH($B179,0)+1,"FLAT",K179,L179))</f>
        <v>63.669681857335128</v>
      </c>
      <c r="CD179" s="165">
        <f>[3]!mGetRate(CD$1,$B179,EOMONTH($B179,0)+1,"FLAT",AE179,AF179)</f>
        <v>46.932851386271871</v>
      </c>
      <c r="CE179" s="165">
        <f>[3]!mGetRate(CE$1,$B179,EOMONTH($B179,0)+1,"FLAT",AA179,AB179)</f>
        <v>37.191275222072676</v>
      </c>
      <c r="CF179" s="165">
        <f>[3]!mGetRate(CF$1,$B179,EOMONTH($B179,0)+1,"FLAT",O179,P179)</f>
        <v>46.730291520861371</v>
      </c>
      <c r="CG179" s="200"/>
      <c r="CH179" s="295"/>
      <c r="CI179" s="295"/>
      <c r="CJ179" s="295"/>
      <c r="CK179" s="295"/>
      <c r="CL179" s="295"/>
      <c r="CM179" s="295"/>
      <c r="CN179" s="177"/>
      <c r="CO179" s="171">
        <f t="shared" si="196"/>
        <v>2033</v>
      </c>
      <c r="CP179" s="173">
        <f t="shared" si="195"/>
        <v>48639</v>
      </c>
      <c r="CQ179" s="272">
        <f t="shared" si="179"/>
        <v>4.5407039043530393</v>
      </c>
      <c r="CR179" s="272">
        <f t="shared" si="180"/>
        <v>4.3204249946282163</v>
      </c>
      <c r="CS179" s="272">
        <f t="shared" si="199"/>
        <v>4.5816149986498971</v>
      </c>
      <c r="CT179" s="272">
        <f t="shared" si="199"/>
        <v>4.526402749467251</v>
      </c>
      <c r="CU179" s="272">
        <f t="shared" si="199"/>
        <v>4.5816149986498971</v>
      </c>
      <c r="CV179" s="272">
        <f t="shared" si="181"/>
        <v>4.4112262521951564</v>
      </c>
      <c r="CW179" s="272">
        <f t="shared" si="182"/>
        <v>4.557806956872513</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29.807849999999998</v>
      </c>
      <c r="F180" s="329">
        <v>34.210900000000002</v>
      </c>
      <c r="G180" s="327">
        <v>29.843689999999999</v>
      </c>
      <c r="H180" s="328">
        <v>42.8157</v>
      </c>
      <c r="I180" s="325">
        <v>20.55921</v>
      </c>
      <c r="J180" s="329">
        <v>20.545100000000001</v>
      </c>
      <c r="K180" s="327">
        <v>22.008050000000001</v>
      </c>
      <c r="L180" s="328">
        <v>34.510860000000001</v>
      </c>
      <c r="M180" s="325">
        <v>22.74267</v>
      </c>
      <c r="N180" s="329">
        <v>35.957729999999998</v>
      </c>
      <c r="O180" s="337">
        <f>G180+Sheet1!D174</f>
        <v>27.843689999999999</v>
      </c>
      <c r="P180" s="338">
        <f>H180+Sheet1!E174</f>
        <v>41.8157</v>
      </c>
      <c r="Q180" s="325">
        <v>20.504169999999998</v>
      </c>
      <c r="R180" s="329">
        <v>34.332439999999998</v>
      </c>
      <c r="S180" s="4">
        <v>20.79842</v>
      </c>
      <c r="T180" s="5">
        <v>31.59478</v>
      </c>
      <c r="U180" s="2">
        <v>22.54842</v>
      </c>
      <c r="V180" s="3">
        <v>33.34478</v>
      </c>
      <c r="W180" s="4">
        <v>14.344580000000001</v>
      </c>
      <c r="X180" s="5">
        <v>16.24146</v>
      </c>
      <c r="Y180" s="2">
        <v>23.79842</v>
      </c>
      <c r="Z180" s="3">
        <v>33.59478</v>
      </c>
      <c r="AA180" s="327">
        <v>23.635190000000001</v>
      </c>
      <c r="AB180" s="328">
        <v>40.513150000000003</v>
      </c>
      <c r="AC180" s="2">
        <v>23.29842</v>
      </c>
      <c r="AD180" s="73">
        <v>34.09478</v>
      </c>
      <c r="AE180" s="337">
        <f>I180+Sheet1!B174</f>
        <v>21.795810000000003</v>
      </c>
      <c r="AF180" s="341">
        <f>J180+Sheet1!C174</f>
        <v>24.255100000000002</v>
      </c>
      <c r="AG180" s="330">
        <v>4.4592611465809018</v>
      </c>
      <c r="AH180" s="331">
        <v>4.3834233719791857</v>
      </c>
      <c r="AI180" s="330">
        <v>4.0497371637316348</v>
      </c>
      <c r="AJ180" s="331">
        <v>4.1104073834130075</v>
      </c>
      <c r="AK180" s="339">
        <v>4.0954073564688667</v>
      </c>
      <c r="AL180" s="340">
        <v>4.2151075714831077</v>
      </c>
      <c r="AM180" s="339">
        <v>4.0521072786901149</v>
      </c>
      <c r="AN180" s="331">
        <v>4.1559100481740376</v>
      </c>
      <c r="AO180" s="332">
        <v>3.8980616145282028</v>
      </c>
      <c r="AP180" s="333">
        <v>3.9435642792892329</v>
      </c>
      <c r="AQ180" s="332">
        <v>3.3671971923161914</v>
      </c>
      <c r="AR180" s="340">
        <v>4.3495078129026066</v>
      </c>
      <c r="AS180" s="339">
        <v>4.173707497117281</v>
      </c>
      <c r="AT180" s="340">
        <v>4.3995079027164081</v>
      </c>
      <c r="AU180" s="339">
        <v>4.1886075238817932</v>
      </c>
      <c r="AV180" s="340">
        <v>4.1775075039431293</v>
      </c>
      <c r="AW180" s="339">
        <v>4.0996073640132256</v>
      </c>
      <c r="AX180" s="340">
        <v>4.1735074967580248</v>
      </c>
      <c r="AY180" s="339">
        <v>4.1204074013757683</v>
      </c>
      <c r="AZ180" s="340">
        <v>3.9131070290077457</v>
      </c>
      <c r="BA180" s="332">
        <v>3.6250456259620254</v>
      </c>
      <c r="BB180" s="333">
        <v>5.3844819967218367</v>
      </c>
      <c r="BC180" s="15"/>
      <c r="BD180" s="151"/>
      <c r="BE180" s="151"/>
      <c r="BF180" s="151"/>
      <c r="BG180" s="151"/>
      <c r="BH180" s="151"/>
      <c r="BI180" s="151"/>
      <c r="BJ180" s="266">
        <f t="shared" si="183"/>
        <v>3.9714673569755083</v>
      </c>
      <c r="BK180" s="266">
        <f t="shared" si="184"/>
        <v>4.0177146023876746</v>
      </c>
      <c r="BL180" s="266">
        <f t="shared" si="185"/>
        <v>4.1219912527671347</v>
      </c>
      <c r="BM180" s="266">
        <f t="shared" si="186"/>
        <v>4.1699912608258964</v>
      </c>
      <c r="BN180" s="266">
        <f t="shared" si="187"/>
        <v>4.0702911182390533</v>
      </c>
      <c r="BO180" s="266"/>
      <c r="BP180" s="266">
        <f t="shared" si="188"/>
        <v>4.1714721630467482</v>
      </c>
      <c r="BQ180" s="292">
        <f t="shared" si="189"/>
        <v>3.9714673569755083</v>
      </c>
      <c r="BR180" s="292">
        <f t="shared" si="190"/>
        <v>4.2928857057080707</v>
      </c>
      <c r="BS180" s="292">
        <f t="shared" si="191"/>
        <v>4.1562637812722976</v>
      </c>
      <c r="BT180" s="292">
        <f t="shared" si="192"/>
        <v>4.0915557549835535</v>
      </c>
      <c r="BU180" s="292">
        <f t="shared" si="193"/>
        <v>4.1060266362922908</v>
      </c>
      <c r="BV180" s="292">
        <f t="shared" si="194"/>
        <v>4.1557073834130076</v>
      </c>
      <c r="BW180" s="169"/>
      <c r="BX180" s="148">
        <f>[3]!mGetRate(BX$1,$B180,EOMONTH($B180,0)+1,"FLAT",E180,F180)</f>
        <v>31.666915555555551</v>
      </c>
      <c r="BY180" s="165">
        <f>[3]!mGetRate(BY$1,$B180,EOMONTH($B180,0)+1,"FLAT",G180,H180)</f>
        <v>35.320760888888891</v>
      </c>
      <c r="BZ180" s="165">
        <f>[3]!mGetRate(BZ$1,$B180,EOMONTH($B180,0)+1,"FLAT",I180,J180)</f>
        <v>20.553252444444443</v>
      </c>
      <c r="CA180" s="165">
        <f>IF(ValuationDate&gt;$D180,"",[3]!mGetRate(CA$1,$B180,EOMONTH($B180,0)+1,"FLAT",M180,N180))</f>
        <v>28.322362000000002</v>
      </c>
      <c r="CB180" s="165">
        <f>[3]!mGetRate(CB$1,$B180,EOMONTH($B180,0)+1,"FLAT",Q180,R180)</f>
        <v>26.342772888888891</v>
      </c>
      <c r="CC180" s="165">
        <f>IF(ValuationDate&gt;$D180,"",[3]!mGetRate(CC$1,$B180,EOMONTH($B180,0)+1,"FLAT",K180,L180))</f>
        <v>27.287014222222222</v>
      </c>
      <c r="CD180" s="165">
        <f>[3]!mGetRate(CD$1,$B180,EOMONTH($B180,0)+1,"FLAT",AE180,AF180)</f>
        <v>22.834176888888887</v>
      </c>
      <c r="CE180" s="165">
        <f>[3]!mGetRate(CE$1,$B180,EOMONTH($B180,0)+1,"FLAT",AA180,AB180)</f>
        <v>30.761439777777777</v>
      </c>
      <c r="CF180" s="165">
        <f>[3]!mGetRate(CF$1,$B180,EOMONTH($B180,0)+1,"FLAT",O180,P180)</f>
        <v>33.742983111111108</v>
      </c>
      <c r="CG180" s="200"/>
      <c r="CH180" s="295"/>
      <c r="CI180" s="295"/>
      <c r="CJ180" s="295"/>
      <c r="CK180" s="295"/>
      <c r="CL180" s="295"/>
      <c r="CM180" s="295"/>
      <c r="CN180" s="177"/>
      <c r="CO180" s="171">
        <f t="shared" si="196"/>
        <v>2033</v>
      </c>
      <c r="CP180" s="173">
        <f t="shared" si="195"/>
        <v>48670</v>
      </c>
      <c r="CQ180" s="272">
        <f t="shared" si="179"/>
        <v>4.1678458503857776</v>
      </c>
      <c r="CR180" s="272">
        <f t="shared" si="180"/>
        <v>4.0915557549835535</v>
      </c>
      <c r="CS180" s="272">
        <f t="shared" si="199"/>
        <v>4.1664026842429953</v>
      </c>
      <c r="CT180" s="272">
        <f t="shared" si="199"/>
        <v>4.1160469499731995</v>
      </c>
      <c r="CU180" s="272">
        <f t="shared" si="199"/>
        <v>4.1664026842429953</v>
      </c>
      <c r="CV180" s="272">
        <f t="shared" si="181"/>
        <v>4.1782079156005922</v>
      </c>
      <c r="CW180" s="272">
        <f t="shared" si="182"/>
        <v>4.1464731050753389</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22.784410000000001</v>
      </c>
      <c r="F181" s="329">
        <v>25.190709999999999</v>
      </c>
      <c r="G181" s="327">
        <v>27.719860000000001</v>
      </c>
      <c r="H181" s="328">
        <v>41.070430000000002</v>
      </c>
      <c r="I181" s="325">
        <v>12.41362</v>
      </c>
      <c r="J181" s="329">
        <v>11.311120000000001</v>
      </c>
      <c r="K181" s="327">
        <v>19.44952</v>
      </c>
      <c r="L181" s="328">
        <v>32.151580000000003</v>
      </c>
      <c r="M181" s="325">
        <v>20.185220000000001</v>
      </c>
      <c r="N181" s="329">
        <v>33.497280000000003</v>
      </c>
      <c r="O181" s="337">
        <f>G181+Sheet1!D175</f>
        <v>25.719860000000001</v>
      </c>
      <c r="P181" s="338">
        <f>H181+Sheet1!E175</f>
        <v>39.570430000000002</v>
      </c>
      <c r="Q181" s="325">
        <v>29.940989999999999</v>
      </c>
      <c r="R181" s="329">
        <v>36.5563</v>
      </c>
      <c r="S181" s="4">
        <v>20.050280000000001</v>
      </c>
      <c r="T181" s="5">
        <v>31.494800000000001</v>
      </c>
      <c r="U181" s="2">
        <v>20.800280000000001</v>
      </c>
      <c r="V181" s="3">
        <v>34.494799999999998</v>
      </c>
      <c r="W181" s="4">
        <v>9.1016539999999999</v>
      </c>
      <c r="X181" s="5">
        <v>9.714658</v>
      </c>
      <c r="Y181" s="2">
        <v>21.550280000000001</v>
      </c>
      <c r="Z181" s="3">
        <v>35.744799999999998</v>
      </c>
      <c r="AA181" s="327">
        <v>30.221789999999999</v>
      </c>
      <c r="AB181" s="328">
        <v>40.860570000000003</v>
      </c>
      <c r="AC181" s="2">
        <v>21.550280000000001</v>
      </c>
      <c r="AD181" s="73">
        <v>34.494799999999998</v>
      </c>
      <c r="AE181" s="337">
        <f>I181+Sheet1!B175</f>
        <v>16.610469999999999</v>
      </c>
      <c r="AF181" s="341">
        <f>J181+Sheet1!C175</f>
        <v>17.891219999999997</v>
      </c>
      <c r="AG181" s="330">
        <v>4.4895962564215877</v>
      </c>
      <c r="AH181" s="331">
        <v>4.3834233719791857</v>
      </c>
      <c r="AI181" s="330">
        <v>4.0497371637316348</v>
      </c>
      <c r="AJ181" s="331">
        <v>4.1104073834130075</v>
      </c>
      <c r="AK181" s="339">
        <v>4.0954073564688667</v>
      </c>
      <c r="AL181" s="340">
        <v>4.2146075705849695</v>
      </c>
      <c r="AM181" s="339">
        <v>3.9229070466112508</v>
      </c>
      <c r="AN181" s="331">
        <v>4.171077603094381</v>
      </c>
      <c r="AO181" s="332">
        <v>3.8677265046875164</v>
      </c>
      <c r="AP181" s="333">
        <v>3.7463860653247711</v>
      </c>
      <c r="AQ181" s="332">
        <v>3.4582025218382499</v>
      </c>
      <c r="AR181" s="340">
        <v>4.3485078111063302</v>
      </c>
      <c r="AS181" s="339">
        <v>4.1732074962191419</v>
      </c>
      <c r="AT181" s="340">
        <v>4.3985079009201327</v>
      </c>
      <c r="AU181" s="339">
        <v>4.1885075237021656</v>
      </c>
      <c r="AV181" s="340">
        <v>4.1772075034042464</v>
      </c>
      <c r="AW181" s="339">
        <v>3.8985070027821154</v>
      </c>
      <c r="AX181" s="340">
        <v>4.1731074960395151</v>
      </c>
      <c r="AY181" s="339">
        <v>4.1204074013757683</v>
      </c>
      <c r="AZ181" s="340">
        <v>3.8827069744009539</v>
      </c>
      <c r="BA181" s="332">
        <v>3.6705482907230551</v>
      </c>
      <c r="BB181" s="333">
        <v>5.3844819967218367</v>
      </c>
      <c r="BC181" s="15"/>
      <c r="BD181" s="151"/>
      <c r="BE181" s="151"/>
      <c r="BF181" s="151"/>
      <c r="BG181" s="151"/>
      <c r="BH181" s="151"/>
      <c r="BI181" s="151"/>
      <c r="BJ181" s="266">
        <f t="shared" si="183"/>
        <v>3.9406358600340647</v>
      </c>
      <c r="BK181" s="266">
        <f t="shared" si="184"/>
        <v>3.8173098722682903</v>
      </c>
      <c r="BL181" s="266">
        <f t="shared" si="185"/>
        <v>4.0899912473946287</v>
      </c>
      <c r="BM181" s="266">
        <f t="shared" si="186"/>
        <v>3.9619912259046011</v>
      </c>
      <c r="BN181" s="266">
        <f t="shared" si="187"/>
        <v>3.9524820514003962</v>
      </c>
      <c r="BO181" s="266"/>
      <c r="BP181" s="266">
        <f t="shared" si="188"/>
        <v>4.1714721630467482</v>
      </c>
      <c r="BQ181" s="292">
        <f t="shared" si="189"/>
        <v>3.9406358600340647</v>
      </c>
      <c r="BR181" s="292">
        <f t="shared" si="190"/>
        <v>4.3085126631741595</v>
      </c>
      <c r="BS181" s="292">
        <f t="shared" si="191"/>
        <v>4.1562637812722976</v>
      </c>
      <c r="BT181" s="292">
        <f t="shared" si="192"/>
        <v>3.9618757067261372</v>
      </c>
      <c r="BU181" s="292">
        <f t="shared" si="193"/>
        <v>4.1060266362922908</v>
      </c>
      <c r="BV181" s="292">
        <f t="shared" si="194"/>
        <v>4.1557073834130076</v>
      </c>
      <c r="BW181" s="169"/>
      <c r="BX181" s="148">
        <f>[3]!mGetRate(BX$1,$B181,EOMONTH($B181,0)+1,"FLAT",E181,F181)</f>
        <v>23.897000322580649</v>
      </c>
      <c r="BY181" s="165">
        <f>[3]!mGetRate(BY$1,$B181,EOMONTH($B181,0)+1,"FLAT",G181,H181)</f>
        <v>33.89270419354839</v>
      </c>
      <c r="BZ181" s="165">
        <f>[3]!mGetRate(BZ$1,$B181,EOMONTH($B181,0)+1,"FLAT",I181,J181)</f>
        <v>11.903861935483871</v>
      </c>
      <c r="CA181" s="165">
        <f>IF(ValuationDate&gt;$D181,"",[3]!mGetRate(CA$1,$B181,EOMONTH($B181,0)+1,"FLAT",M181,N181))</f>
        <v>26.340258494623662</v>
      </c>
      <c r="CB181" s="165">
        <f>[3]!mGetRate(CB$1,$B181,EOMONTH($B181,0)+1,"FLAT",Q181,R181)</f>
        <v>32.999681720430104</v>
      </c>
      <c r="CC181" s="165">
        <f>IF(ValuationDate&gt;$D181,"",[3]!mGetRate(CC$1,$B181,EOMONTH($B181,0)+1,"FLAT",K181,L181))</f>
        <v>25.322515483870969</v>
      </c>
      <c r="CD181" s="165">
        <f>[3]!mGetRate(CD$1,$B181,EOMONTH($B181,0)+1,"FLAT",AE181,AF181)</f>
        <v>17.202644731182794</v>
      </c>
      <c r="CE181" s="165">
        <f>[3]!mGetRate(CE$1,$B181,EOMONTH($B181,0)+1,"FLAT",AA181,AB181)</f>
        <v>35.140795806451614</v>
      </c>
      <c r="CF181" s="165">
        <f>[3]!mGetRate(CF$1,$B181,EOMONTH($B181,0)+1,"FLAT",O181,P181)</f>
        <v>32.123886989247318</v>
      </c>
      <c r="CG181" s="200"/>
      <c r="CH181" s="295"/>
      <c r="CI181" s="295"/>
      <c r="CJ181" s="295"/>
      <c r="CK181" s="295"/>
      <c r="CL181" s="295"/>
      <c r="CM181" s="295"/>
      <c r="CN181" s="177"/>
      <c r="CO181" s="171">
        <f t="shared" si="196"/>
        <v>2033</v>
      </c>
      <c r="CP181" s="173">
        <f t="shared" si="195"/>
        <v>48700</v>
      </c>
      <c r="CQ181" s="272">
        <f t="shared" si="179"/>
        <v>4.1678458503857776</v>
      </c>
      <c r="CR181" s="272">
        <f t="shared" si="180"/>
        <v>3.9618757067261372</v>
      </c>
      <c r="CS181" s="272">
        <f t="shared" si="199"/>
        <v>4.1664026842429953</v>
      </c>
      <c r="CT181" s="272">
        <f t="shared" si="199"/>
        <v>4.1160469499731995</v>
      </c>
      <c r="CU181" s="272">
        <f t="shared" si="199"/>
        <v>4.1664026842429953</v>
      </c>
      <c r="CV181" s="272">
        <f t="shared" si="181"/>
        <v>4.0461769393918114</v>
      </c>
      <c r="CW181" s="272">
        <f t="shared" si="182"/>
        <v>4.1464731050753389</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43.215429999999998</v>
      </c>
      <c r="F182" s="329">
        <v>36.216909999999999</v>
      </c>
      <c r="G182" s="327">
        <v>48.710929999999998</v>
      </c>
      <c r="H182" s="328">
        <v>56.945590000000003</v>
      </c>
      <c r="I182" s="325">
        <v>31.251190000000001</v>
      </c>
      <c r="J182" s="329">
        <v>21.545570000000001</v>
      </c>
      <c r="K182" s="327">
        <v>39.711730000000003</v>
      </c>
      <c r="L182" s="328">
        <v>47.726489999999998</v>
      </c>
      <c r="M182" s="325">
        <v>40.931319999999999</v>
      </c>
      <c r="N182" s="329">
        <v>49.427430000000001</v>
      </c>
      <c r="O182" s="337">
        <f>G182+Sheet1!D176</f>
        <v>47.710929999999998</v>
      </c>
      <c r="P182" s="338">
        <f>H182+Sheet1!E176</f>
        <v>54.445590000000003</v>
      </c>
      <c r="Q182" s="325">
        <v>56.256529999999998</v>
      </c>
      <c r="R182" s="329">
        <v>49.076230000000002</v>
      </c>
      <c r="S182" s="4">
        <v>38.251919999999998</v>
      </c>
      <c r="T182" s="5">
        <v>49.31438</v>
      </c>
      <c r="U182" s="2">
        <v>39.251919999999998</v>
      </c>
      <c r="V182" s="3">
        <v>46.31438</v>
      </c>
      <c r="W182" s="4">
        <v>23.067499999999999</v>
      </c>
      <c r="X182" s="5">
        <v>16.3062</v>
      </c>
      <c r="Y182" s="2">
        <v>41.251919999999998</v>
      </c>
      <c r="Z182" s="3">
        <v>48.31438</v>
      </c>
      <c r="AA182" s="327">
        <v>56.912860000000002</v>
      </c>
      <c r="AB182" s="328">
        <v>51.319780000000002</v>
      </c>
      <c r="AC182" s="2">
        <v>37.751919999999998</v>
      </c>
      <c r="AD182" s="73">
        <v>45.81438</v>
      </c>
      <c r="AE182" s="337">
        <f>I182+Sheet1!B176</f>
        <v>36.389890000000001</v>
      </c>
      <c r="AF182" s="341">
        <f>J182+Sheet1!C176</f>
        <v>29.213720000000002</v>
      </c>
      <c r="AG182" s="330">
        <v>4.5350989211826178</v>
      </c>
      <c r="AH182" s="331">
        <v>4.4592611465809018</v>
      </c>
      <c r="AI182" s="330">
        <v>4.095239828492665</v>
      </c>
      <c r="AJ182" s="331">
        <v>4.1559100481740376</v>
      </c>
      <c r="AK182" s="339">
        <v>4.1409100119068976</v>
      </c>
      <c r="AL182" s="340">
        <v>4.2607103015604615</v>
      </c>
      <c r="AM182" s="339">
        <v>4.0334097519923882</v>
      </c>
      <c r="AN182" s="331">
        <v>4.019402053890949</v>
      </c>
      <c r="AO182" s="332">
        <v>3.7312185104044278</v>
      </c>
      <c r="AP182" s="333">
        <v>3.7767211751654579</v>
      </c>
      <c r="AQ182" s="332">
        <v>3.4885376316789363</v>
      </c>
      <c r="AR182" s="340">
        <v>4.3952106267558237</v>
      </c>
      <c r="AS182" s="339">
        <v>4.2193102014631529</v>
      </c>
      <c r="AT182" s="340">
        <v>4.4452107476462936</v>
      </c>
      <c r="AU182" s="339">
        <v>4.2349102391809792</v>
      </c>
      <c r="AV182" s="340">
        <v>4.2231102106508285</v>
      </c>
      <c r="AW182" s="339">
        <v>3.9317095061011731</v>
      </c>
      <c r="AX182" s="340">
        <v>4.2191102009795909</v>
      </c>
      <c r="AY182" s="339">
        <v>4.1659100723521316</v>
      </c>
      <c r="AZ182" s="340">
        <v>3.7462090575975311</v>
      </c>
      <c r="BA182" s="332">
        <v>3.6402131808823683</v>
      </c>
      <c r="BB182" s="333">
        <v>5.2328064475184055</v>
      </c>
      <c r="BC182" s="15"/>
      <c r="BD182" s="151"/>
      <c r="BE182" s="151"/>
      <c r="BF182" s="151"/>
      <c r="BG182" s="151"/>
      <c r="BH182" s="151"/>
      <c r="BI182" s="151"/>
      <c r="BJ182" s="266">
        <f t="shared" si="183"/>
        <v>3.8018941237975685</v>
      </c>
      <c r="BK182" s="266">
        <f t="shared" si="184"/>
        <v>3.8481413692097344</v>
      </c>
      <c r="BL182" s="266">
        <f t="shared" si="185"/>
        <v>3.9459912232183476</v>
      </c>
      <c r="BM182" s="266">
        <f t="shared" si="186"/>
        <v>3.9939912312771084</v>
      </c>
      <c r="BN182" s="266">
        <f t="shared" si="187"/>
        <v>3.8975044868756901</v>
      </c>
      <c r="BO182" s="266"/>
      <c r="BP182" s="266">
        <f t="shared" si="188"/>
        <v>4.217606873338779</v>
      </c>
      <c r="BQ182" s="292">
        <f t="shared" si="189"/>
        <v>3.8018941237975685</v>
      </c>
      <c r="BR182" s="292">
        <f t="shared" si="190"/>
        <v>4.1522430885132806</v>
      </c>
      <c r="BS182" s="292">
        <f t="shared" si="191"/>
        <v>4.2023984821118301</v>
      </c>
      <c r="BT182" s="292">
        <f t="shared" si="192"/>
        <v>4.0727887905173024</v>
      </c>
      <c r="BU182" s="292">
        <f t="shared" si="193"/>
        <v>4.1516217243726325</v>
      </c>
      <c r="BV182" s="292">
        <f t="shared" si="194"/>
        <v>4.2012100481740378</v>
      </c>
      <c r="BW182" s="169"/>
      <c r="BX182" s="148">
        <f>[3]!mGetRate(BX$1,$B182,EOMONTH($B182,0)+1,"FLAT",E182,F182)</f>
        <v>40.260499333333328</v>
      </c>
      <c r="BY182" s="165">
        <f>[3]!mGetRate(BY$1,$B182,EOMONTH($B182,0)+1,"FLAT",G182,H182)</f>
        <v>52.187786444444441</v>
      </c>
      <c r="BZ182" s="165">
        <f>[3]!mGetRate(BZ$1,$B182,EOMONTH($B182,0)+1,"FLAT",I182,J182)</f>
        <v>27.153261555555556</v>
      </c>
      <c r="CA182" s="165">
        <f>IF(ValuationDate&gt;$D182,"",[3]!mGetRate(CA$1,$B182,EOMONTH($B182,0)+1,"FLAT",M182,N182))</f>
        <v>44.518566444444446</v>
      </c>
      <c r="CB182" s="165">
        <f>[3]!mGetRate(CB$1,$B182,EOMONTH($B182,0)+1,"FLAT",Q182,R182)</f>
        <v>53.224847777777782</v>
      </c>
      <c r="CC182" s="165">
        <f>IF(ValuationDate&gt;$D182,"",[3]!mGetRate(CC$1,$B182,EOMONTH($B182,0)+1,"FLAT",K182,L182))</f>
        <v>43.095739777777787</v>
      </c>
      <c r="CD182" s="165">
        <f>[3]!mGetRate(CD$1,$B182,EOMONTH($B182,0)+1,"FLAT",AE182,AF182)</f>
        <v>33.359951555555554</v>
      </c>
      <c r="CE182" s="165">
        <f>[3]!mGetRate(CE$1,$B182,EOMONTH($B182,0)+1,"FLAT",AA182,AB182)</f>
        <v>54.551337333333336</v>
      </c>
      <c r="CF182" s="165">
        <f>[3]!mGetRate(CF$1,$B182,EOMONTH($B182,0)+1,"FLAT",O182,P182)</f>
        <v>50.554453111111108</v>
      </c>
      <c r="CG182" s="200"/>
      <c r="CH182" s="295"/>
      <c r="CI182" s="295"/>
      <c r="CJ182" s="295"/>
      <c r="CK182" s="295"/>
      <c r="CL182" s="295"/>
      <c r="CM182" s="295"/>
      <c r="CN182" s="177"/>
      <c r="CO182" s="171">
        <f t="shared" si="196"/>
        <v>2033</v>
      </c>
      <c r="CP182" s="173">
        <f t="shared" si="195"/>
        <v>48731</v>
      </c>
      <c r="CQ182" s="272">
        <f t="shared" si="179"/>
        <v>4.2144531071316855</v>
      </c>
      <c r="CR182" s="272">
        <f t="shared" si="180"/>
        <v>4.0727887905173024</v>
      </c>
      <c r="CS182" s="272">
        <f t="shared" si="199"/>
        <v>4.2125373850825278</v>
      </c>
      <c r="CT182" s="272">
        <f t="shared" si="199"/>
        <v>4.1616420380535422</v>
      </c>
      <c r="CU182" s="272">
        <f t="shared" si="199"/>
        <v>4.2125373850825278</v>
      </c>
      <c r="CV182" s="272">
        <f t="shared" si="181"/>
        <v>4.1591007308620709</v>
      </c>
      <c r="CW182" s="272">
        <f t="shared" si="182"/>
        <v>4.192176866386137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142.48589999999999</v>
      </c>
      <c r="F183" s="329">
        <v>50.235709999999997</v>
      </c>
      <c r="G183" s="327">
        <v>159.05240000000001</v>
      </c>
      <c r="H183" s="328">
        <v>69.218689999999995</v>
      </c>
      <c r="I183" s="325">
        <v>128.1387</v>
      </c>
      <c r="J183" s="329">
        <v>35.371409999999997</v>
      </c>
      <c r="K183" s="327">
        <v>139.0667</v>
      </c>
      <c r="L183" s="328">
        <v>59.259979999999999</v>
      </c>
      <c r="M183" s="325">
        <v>151.2439</v>
      </c>
      <c r="N183" s="329">
        <v>61.367229999999999</v>
      </c>
      <c r="O183" s="337">
        <f>G183+Sheet1!D177</f>
        <v>163.55240000000001</v>
      </c>
      <c r="P183" s="338">
        <f>H183+Sheet1!E177</f>
        <v>70.218689999999995</v>
      </c>
      <c r="Q183" s="325">
        <v>163.43299999999999</v>
      </c>
      <c r="R183" s="329">
        <v>62.366259999999997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164.19470000000001</v>
      </c>
      <c r="AB183" s="328">
        <v>62.958680000000001</v>
      </c>
      <c r="AC183" s="2">
        <v>146.99469999999999</v>
      </c>
      <c r="AD183" s="73">
        <v>59.982939999999999</v>
      </c>
      <c r="AE183" s="337">
        <f>I183+Sheet1!B177</f>
        <v>132.1576</v>
      </c>
      <c r="AF183" s="341">
        <f>J183+Sheet1!C177</f>
        <v>42.871259999999992</v>
      </c>
      <c r="AG183" s="330">
        <v>4.7171095802267358</v>
      </c>
      <c r="AH183" s="331">
        <v>4.7626122449877659</v>
      </c>
      <c r="AI183" s="330">
        <v>4.3834233719791857</v>
      </c>
      <c r="AJ183" s="331">
        <v>4.428926036740215</v>
      </c>
      <c r="AK183" s="339">
        <v>4.4139259485577993</v>
      </c>
      <c r="AL183" s="340">
        <v>4.5371266728293778</v>
      </c>
      <c r="AM183" s="339">
        <v>4.2264248462775962</v>
      </c>
      <c r="AN183" s="331">
        <v>4.2317478227757537</v>
      </c>
      <c r="AO183" s="332">
        <v>3.9738993891299192</v>
      </c>
      <c r="AP183" s="333">
        <v>3.8070562850061433</v>
      </c>
      <c r="AQ183" s="332">
        <v>3.5188727415196226</v>
      </c>
      <c r="AR183" s="340">
        <v>4.6754274858712552</v>
      </c>
      <c r="AS183" s="339">
        <v>4.4954264276822604</v>
      </c>
      <c r="AT183" s="340">
        <v>4.7254277798126418</v>
      </c>
      <c r="AU183" s="339">
        <v>4.5127265293859802</v>
      </c>
      <c r="AV183" s="340">
        <v>4.4983264447308615</v>
      </c>
      <c r="AW183" s="339">
        <v>3.9803233994980878</v>
      </c>
      <c r="AX183" s="340">
        <v>4.495326427094378</v>
      </c>
      <c r="AY183" s="339">
        <v>4.4389260955284939</v>
      </c>
      <c r="AZ183" s="340">
        <v>3.988923450056006</v>
      </c>
      <c r="BA183" s="332">
        <v>3.7312185104044278</v>
      </c>
      <c r="BB183" s="333">
        <v>5.4603197713235527</v>
      </c>
      <c r="BC183" s="15"/>
      <c r="BD183" s="151"/>
      <c r="BE183" s="151"/>
      <c r="BF183" s="151"/>
      <c r="BG183" s="151"/>
      <c r="BH183" s="151"/>
      <c r="BI183" s="151"/>
      <c r="BJ183" s="266">
        <f t="shared" si="183"/>
        <v>4.0485460993291182</v>
      </c>
      <c r="BK183" s="266">
        <f t="shared" si="184"/>
        <v>3.8789728661511771</v>
      </c>
      <c r="BL183" s="266">
        <f t="shared" si="185"/>
        <v>4.2019912661984025</v>
      </c>
      <c r="BM183" s="266">
        <f t="shared" si="186"/>
        <v>4.025991236649614</v>
      </c>
      <c r="BN183" s="266">
        <f t="shared" si="187"/>
        <v>4.0388753670820776</v>
      </c>
      <c r="BO183" s="266"/>
      <c r="BP183" s="266">
        <f t="shared" si="188"/>
        <v>4.4944151350909616</v>
      </c>
      <c r="BQ183" s="292">
        <f t="shared" si="189"/>
        <v>4.0485460993291182</v>
      </c>
      <c r="BR183" s="292">
        <f t="shared" si="190"/>
        <v>4.3710204930385101</v>
      </c>
      <c r="BS183" s="292">
        <f t="shared" si="191"/>
        <v>4.4792066912276178</v>
      </c>
      <c r="BT183" s="292">
        <f t="shared" si="192"/>
        <v>4.2665206928411079</v>
      </c>
      <c r="BU183" s="292">
        <f t="shared" si="193"/>
        <v>4.4251922568855706</v>
      </c>
      <c r="BV183" s="292">
        <f t="shared" si="194"/>
        <v>4.4742260367402151</v>
      </c>
      <c r="BW183" s="169"/>
      <c r="BX183" s="148">
        <f>[3]!mGetRate(BX$1,$B183,EOMONTH($B183,0)+1,"FLAT",E183,F183)</f>
        <v>99.83258634408601</v>
      </c>
      <c r="BY183" s="165">
        <f>[3]!mGetRate(BY$1,$B183,EOMONTH($B183,0)+1,"FLAT",G183,H183)</f>
        <v>117.51638354838711</v>
      </c>
      <c r="BZ183" s="165">
        <f>[3]!mGetRate(BZ$1,$B183,EOMONTH($B183,0)+1,"FLAT",I183,J183)</f>
        <v>85.2462970967742</v>
      </c>
      <c r="CA183" s="165">
        <f>IF(ValuationDate&gt;$D183,"",[3]!mGetRate(CA$1,$B183,EOMONTH($B183,0)+1,"FLAT",M183,N183))</f>
        <v>109.68802032258064</v>
      </c>
      <c r="CB183" s="165">
        <f>[3]!mGetRate(CB$1,$B183,EOMONTH($B183,0)+1,"FLAT",Q183,R183)</f>
        <v>116.70321698924731</v>
      </c>
      <c r="CC183" s="165">
        <f>IF(ValuationDate&gt;$D183,"",[3]!mGetRate(CC$1,$B183,EOMONTH($B183,0)+1,"FLAT",K183,L183))</f>
        <v>102.16681870967741</v>
      </c>
      <c r="CD183" s="165">
        <f>[3]!mGetRate(CD$1,$B183,EOMONTH($B183,0)+1,"FLAT",AE183,AF183)</f>
        <v>90.874668602150535</v>
      </c>
      <c r="CE183" s="165">
        <f>[3]!mGetRate(CE$1,$B183,EOMONTH($B183,0)+1,"FLAT",AA183,AB183)</f>
        <v>117.38664774193549</v>
      </c>
      <c r="CF183" s="165">
        <f>[3]!mGetRate(CF$1,$B183,EOMONTH($B183,0)+1,"FLAT",O183,P183)</f>
        <v>120.39810397849463</v>
      </c>
      <c r="CG183" s="200"/>
      <c r="CH183" s="295"/>
      <c r="CI183" s="295"/>
      <c r="CJ183" s="295"/>
      <c r="CK183" s="295"/>
      <c r="CL183" s="295"/>
      <c r="CM183" s="295"/>
      <c r="CN183" s="177"/>
      <c r="CO183" s="171">
        <f t="shared" si="196"/>
        <v>2033</v>
      </c>
      <c r="CP183" s="173">
        <f t="shared" si="195"/>
        <v>48761</v>
      </c>
      <c r="CQ183" s="272">
        <f t="shared" si="179"/>
        <v>4.509632399855767</v>
      </c>
      <c r="CR183" s="272">
        <f t="shared" si="180"/>
        <v>4.2665206928411079</v>
      </c>
      <c r="CS183" s="272">
        <f t="shared" si="199"/>
        <v>4.4893455941983165</v>
      </c>
      <c r="CT183" s="272">
        <f t="shared" si="199"/>
        <v>4.4352125705664802</v>
      </c>
      <c r="CU183" s="272">
        <f t="shared" si="199"/>
        <v>4.4893455941983165</v>
      </c>
      <c r="CV183" s="272">
        <f t="shared" si="181"/>
        <v>4.3563447366309642</v>
      </c>
      <c r="CW183" s="272">
        <f t="shared" si="182"/>
        <v>4.4663994342509188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180.654</v>
      </c>
      <c r="F184" s="329">
        <v>66.731899999999996</v>
      </c>
      <c r="G184" s="327">
        <v>184.0307</v>
      </c>
      <c r="H184" s="328">
        <v>83.865200000000002</v>
      </c>
      <c r="I184" s="325">
        <v>165.46289999999999</v>
      </c>
      <c r="J184" s="329">
        <v>51.163510000000002</v>
      </c>
      <c r="K184" s="327">
        <v>172.55179999999999</v>
      </c>
      <c r="L184" s="328">
        <v>73.251909999999995</v>
      </c>
      <c r="M184" s="325">
        <v>180.0761</v>
      </c>
      <c r="N184" s="329">
        <v>76.122190000000003</v>
      </c>
      <c r="O184" s="337">
        <f>G184+Sheet1!D178</f>
        <v>188.0307</v>
      </c>
      <c r="P184" s="338">
        <f>H184+Sheet1!E178</f>
        <v>84.365200000000002</v>
      </c>
      <c r="Q184" s="325">
        <v>176.7638</v>
      </c>
      <c r="R184" s="329">
        <v>72.927019999999999</v>
      </c>
      <c r="S184" s="4">
        <v>161.11240000000001</v>
      </c>
      <c r="T184" s="5">
        <v>73.270970000000005</v>
      </c>
      <c r="U184" s="2">
        <v>163.11240000000001</v>
      </c>
      <c r="V184" s="3">
        <v>73.770970000000005</v>
      </c>
      <c r="W184" s="4">
        <v>123.7852</v>
      </c>
      <c r="X184" s="5">
        <v>41.383299999999998</v>
      </c>
      <c r="Y184" s="2">
        <v>161.11240000000001</v>
      </c>
      <c r="Z184" s="3">
        <v>74.270970000000005</v>
      </c>
      <c r="AA184" s="327">
        <v>177.50229999999999</v>
      </c>
      <c r="AB184" s="328">
        <v>72.886099999999999</v>
      </c>
      <c r="AC184" s="2">
        <v>160.11240000000001</v>
      </c>
      <c r="AD184" s="73">
        <v>72.770970000000005</v>
      </c>
      <c r="AE184" s="337">
        <f>I184+Sheet1!B178</f>
        <v>168.33184999999997</v>
      </c>
      <c r="AF184" s="341">
        <f>J184+Sheet1!C178</f>
        <v>57.786859999999997</v>
      </c>
      <c r="AG184" s="330">
        <v>4.838450019589482</v>
      </c>
      <c r="AH184" s="331">
        <v>4.9597904589522273</v>
      </c>
      <c r="AI184" s="330">
        <v>4.5654340310233037</v>
      </c>
      <c r="AJ184" s="331">
        <v>4.5654340310233037</v>
      </c>
      <c r="AK184" s="339">
        <v>4.5504339192115566</v>
      </c>
      <c r="AL184" s="340">
        <v>4.6738348390495279</v>
      </c>
      <c r="AM184" s="339">
        <v>4.3604325029294282</v>
      </c>
      <c r="AN184" s="331">
        <v>4.353088262138499</v>
      </c>
      <c r="AO184" s="332">
        <v>4.095239828492665</v>
      </c>
      <c r="AP184" s="333">
        <v>3.8373913948468301</v>
      </c>
      <c r="AQ184" s="332">
        <v>3.5492078513603094</v>
      </c>
      <c r="AR184" s="340">
        <v>4.8123358714446578</v>
      </c>
      <c r="AS184" s="339">
        <v>4.6321345282128714</v>
      </c>
      <c r="AT184" s="340">
        <v>4.8623362441504812</v>
      </c>
      <c r="AU184" s="339">
        <v>4.6495346579144972</v>
      </c>
      <c r="AV184" s="340">
        <v>4.6349345490843969</v>
      </c>
      <c r="AW184" s="339">
        <v>4.0126299103877221</v>
      </c>
      <c r="AX184" s="340">
        <v>4.6319345267220484</v>
      </c>
      <c r="AY184" s="339">
        <v>4.5754341055644687</v>
      </c>
      <c r="AZ184" s="340">
        <v>4.1102306379094893</v>
      </c>
      <c r="BA184" s="332">
        <v>3.8525589497671735</v>
      </c>
      <c r="BB184" s="333">
        <v>5.5816602106862989</v>
      </c>
      <c r="BC184" s="15"/>
      <c r="BD184" s="151"/>
      <c r="BE184" s="151"/>
      <c r="BF184" s="151"/>
      <c r="BG184" s="151"/>
      <c r="BH184" s="151"/>
      <c r="BI184" s="151"/>
      <c r="BJ184" s="266">
        <f t="shared" si="183"/>
        <v>4.1718720870948927</v>
      </c>
      <c r="BK184" s="266">
        <f t="shared" si="184"/>
        <v>3.9098043630926211</v>
      </c>
      <c r="BL184" s="266">
        <f t="shared" si="185"/>
        <v>4.329991287688431</v>
      </c>
      <c r="BM184" s="266">
        <f t="shared" si="186"/>
        <v>4.0579912420221218</v>
      </c>
      <c r="BN184" s="266">
        <f t="shared" si="187"/>
        <v>4.1174147449745169</v>
      </c>
      <c r="BO184" s="266"/>
      <c r="BP184" s="266">
        <f t="shared" si="188"/>
        <v>4.6328192659670524</v>
      </c>
      <c r="BQ184" s="292">
        <f t="shared" si="189"/>
        <v>4.1718720870948927</v>
      </c>
      <c r="BR184" s="292">
        <f t="shared" si="190"/>
        <v>4.4960361527672124</v>
      </c>
      <c r="BS184" s="292">
        <f t="shared" si="191"/>
        <v>4.6176107981461589</v>
      </c>
      <c r="BT184" s="292">
        <f t="shared" si="192"/>
        <v>4.4010260192004695</v>
      </c>
      <c r="BU184" s="292">
        <f t="shared" si="193"/>
        <v>4.5619775254750765</v>
      </c>
      <c r="BV184" s="292">
        <f t="shared" si="194"/>
        <v>4.6107340310233038</v>
      </c>
      <c r="BW184" s="169"/>
      <c r="BX184" s="148">
        <f>[3]!mGetRate(BX$1,$B184,EOMONTH($B184,0)+1,"FLAT",E184,F184)</f>
        <v>132.88021612903225</v>
      </c>
      <c r="BY184" s="165">
        <f>[3]!mGetRate(BY$1,$B184,EOMONTH($B184,0)+1,"FLAT",G184,H184)</f>
        <v>142.02581290322581</v>
      </c>
      <c r="BZ184" s="165">
        <f>[3]!mGetRate(BZ$1,$B184,EOMONTH($B184,0)+1,"FLAT",I184,J184)</f>
        <v>117.53089774193548</v>
      </c>
      <c r="CA184" s="165">
        <f>IF(ValuationDate&gt;$D184,"",[3]!mGetRate(CA$1,$B184,EOMONTH($B184,0)+1,"FLAT",M184,N184))</f>
        <v>136.48252483870968</v>
      </c>
      <c r="CB184" s="165">
        <f>[3]!mGetRate(CB$1,$B184,EOMONTH($B184,0)+1,"FLAT",Q184,R184)</f>
        <v>133.21934387096775</v>
      </c>
      <c r="CC184" s="165">
        <f>IF(ValuationDate&gt;$D184,"",[3]!mGetRate(CC$1,$B184,EOMONTH($B184,0)+1,"FLAT",K184,L184))</f>
        <v>130.90991064516129</v>
      </c>
      <c r="CD184" s="165">
        <f>[3]!mGetRate(CD$1,$B184,EOMONTH($B184,0)+1,"FLAT",AE184,AF184)</f>
        <v>121.97427354838709</v>
      </c>
      <c r="CE184" s="165">
        <f>[3]!mGetRate(CE$1,$B184,EOMONTH($B184,0)+1,"FLAT",AA184,AB184)</f>
        <v>133.63099032258066</v>
      </c>
      <c r="CF184" s="165">
        <f>[3]!mGetRate(CF$1,$B184,EOMONTH($B184,0)+1,"FLAT",O184,P184)</f>
        <v>144.55807096774194</v>
      </c>
      <c r="CG184" s="200"/>
      <c r="CH184" s="295"/>
      <c r="CI184" s="295"/>
      <c r="CJ184" s="295"/>
      <c r="CK184" s="295"/>
      <c r="CL184" s="295"/>
      <c r="CM184" s="295"/>
      <c r="CN184" s="177"/>
      <c r="CO184" s="171">
        <f t="shared" si="196"/>
        <v>2033</v>
      </c>
      <c r="CP184" s="173">
        <f t="shared" si="195"/>
        <v>48792</v>
      </c>
      <c r="CQ184" s="272">
        <f t="shared" si="179"/>
        <v>4.696061426839397</v>
      </c>
      <c r="CR184" s="272">
        <f t="shared" si="180"/>
        <v>4.4010260192004695</v>
      </c>
      <c r="CS184" s="272">
        <f t="shared" si="199"/>
        <v>4.6277497011168576</v>
      </c>
      <c r="CT184" s="272">
        <f t="shared" si="199"/>
        <v>4.5719978391559861</v>
      </c>
      <c r="CU184" s="272">
        <f t="shared" si="199"/>
        <v>4.6277497011168576</v>
      </c>
      <c r="CV184" s="272">
        <f t="shared" si="181"/>
        <v>4.4932884668588828</v>
      </c>
      <c r="CW184" s="272">
        <f t="shared" si="182"/>
        <v>4.6035107181833101</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71.385599999999997</v>
      </c>
      <c r="F185" s="329">
        <v>55.496200000000002</v>
      </c>
      <c r="G185" s="327">
        <v>82.084450000000004</v>
      </c>
      <c r="H185" s="328">
        <v>73.492590000000007</v>
      </c>
      <c r="I185" s="325">
        <v>54.503770000000003</v>
      </c>
      <c r="J185" s="329">
        <v>39.137219999999999</v>
      </c>
      <c r="K185" s="327">
        <v>82.188999999999993</v>
      </c>
      <c r="L185" s="328">
        <v>71.951800000000006</v>
      </c>
      <c r="M185" s="325">
        <v>77.059579999999997</v>
      </c>
      <c r="N185" s="329">
        <v>70.192539999999994</v>
      </c>
      <c r="O185" s="337">
        <f>G185+Sheet1!D179</f>
        <v>84.084450000000004</v>
      </c>
      <c r="P185" s="338">
        <f>H185+Sheet1!E179</f>
        <v>71.492590000000007</v>
      </c>
      <c r="Q185" s="325">
        <v>62.10857</v>
      </c>
      <c r="R185" s="329">
        <v>52.05</v>
      </c>
      <c r="S185" s="4">
        <v>67.467690000000005</v>
      </c>
      <c r="T185" s="5">
        <v>59.84769</v>
      </c>
      <c r="U185" s="2">
        <v>72.467690000000005</v>
      </c>
      <c r="V185" s="3">
        <v>60.84769</v>
      </c>
      <c r="W185" s="4">
        <v>41.647919999999999</v>
      </c>
      <c r="X185" s="5">
        <v>33.320700000000002</v>
      </c>
      <c r="Y185" s="2">
        <v>71.967690000000005</v>
      </c>
      <c r="Z185" s="3">
        <v>62.84769</v>
      </c>
      <c r="AA185" s="327">
        <v>65.040170000000003</v>
      </c>
      <c r="AB185" s="328">
        <v>55.658149999999999</v>
      </c>
      <c r="AC185" s="2">
        <v>70.467690000000005</v>
      </c>
      <c r="AD185" s="73">
        <v>59.34769</v>
      </c>
      <c r="AE185" s="337">
        <f>I185+Sheet1!B179</f>
        <v>58.078220000000002</v>
      </c>
      <c r="AF185" s="341">
        <f>J185+Sheet1!C179</f>
        <v>45.363869999999999</v>
      </c>
      <c r="AG185" s="330">
        <v>4.7019420253063933</v>
      </c>
      <c r="AH185" s="331">
        <v>4.7929473548284518</v>
      </c>
      <c r="AI185" s="330">
        <v>4.3985909268995282</v>
      </c>
      <c r="AJ185" s="331">
        <v>4.4440935916605584</v>
      </c>
      <c r="AK185" s="339">
        <v>4.4290936132903811</v>
      </c>
      <c r="AL185" s="340">
        <v>4.55199343607004</v>
      </c>
      <c r="AM185" s="339">
        <v>4.2565938620333323</v>
      </c>
      <c r="AN185" s="331">
        <v>4.3682558170588424</v>
      </c>
      <c r="AO185" s="332">
        <v>4.0649047186519782</v>
      </c>
      <c r="AP185" s="333">
        <v>3.6250456259620254</v>
      </c>
      <c r="AQ185" s="332">
        <v>3.3216945275551613</v>
      </c>
      <c r="AR185" s="340">
        <v>4.6900932369314789</v>
      </c>
      <c r="AS185" s="339">
        <v>4.5103934960567456</v>
      </c>
      <c r="AT185" s="340">
        <v>4.7400931648320732</v>
      </c>
      <c r="AU185" s="339">
        <v>4.5275934712545505</v>
      </c>
      <c r="AV185" s="340">
        <v>4.5132934918749807</v>
      </c>
      <c r="AW185" s="339">
        <v>3.8000945203009131</v>
      </c>
      <c r="AX185" s="340">
        <v>4.5101934963451438</v>
      </c>
      <c r="AY185" s="339">
        <v>4.4540935772406778</v>
      </c>
      <c r="AZ185" s="340">
        <v>4.0798941168326355</v>
      </c>
      <c r="BA185" s="332">
        <v>3.7312185104044278</v>
      </c>
      <c r="BB185" s="333">
        <v>5.5968277656066414</v>
      </c>
      <c r="BC185" s="15"/>
      <c r="BD185" s="151"/>
      <c r="BE185" s="151"/>
      <c r="BF185" s="151"/>
      <c r="BG185" s="151"/>
      <c r="BH185" s="151"/>
      <c r="BI185" s="151"/>
      <c r="BJ185" s="266">
        <f t="shared" si="183"/>
        <v>4.1410405901534491</v>
      </c>
      <c r="BK185" s="266">
        <f t="shared" si="184"/>
        <v>3.6939838845025159</v>
      </c>
      <c r="BL185" s="266">
        <f t="shared" si="185"/>
        <v>4.2979912823159241</v>
      </c>
      <c r="BM185" s="266">
        <f t="shared" si="186"/>
        <v>3.8339912044145734</v>
      </c>
      <c r="BN185" s="266">
        <f t="shared" si="187"/>
        <v>3.9917517403466158</v>
      </c>
      <c r="BO185" s="266"/>
      <c r="BP185" s="266">
        <f t="shared" si="188"/>
        <v>4.5097933718549719</v>
      </c>
      <c r="BQ185" s="292">
        <f t="shared" si="189"/>
        <v>4.1410405901534491</v>
      </c>
      <c r="BR185" s="292">
        <f t="shared" si="190"/>
        <v>4.5116631102333011</v>
      </c>
      <c r="BS185" s="292">
        <f t="shared" si="191"/>
        <v>4.4945850393291913</v>
      </c>
      <c r="BT185" s="292">
        <f t="shared" si="192"/>
        <v>4.2968017485027925</v>
      </c>
      <c r="BU185" s="292">
        <f t="shared" si="193"/>
        <v>4.4403907327283045</v>
      </c>
      <c r="BV185" s="292">
        <f t="shared" si="194"/>
        <v>4.4893935916605585</v>
      </c>
      <c r="BW185" s="169"/>
      <c r="BX185" s="148">
        <f>[3]!mGetRate(BX$1,$B185,EOMONTH($B185,0)+1,"FLAT",E185,F185)</f>
        <v>64.32364444444444</v>
      </c>
      <c r="BY185" s="165">
        <f>[3]!mGetRate(BY$1,$B185,EOMONTH($B185,0)+1,"FLAT",G185,H185)</f>
        <v>78.265845555555572</v>
      </c>
      <c r="BZ185" s="165">
        <f>[3]!mGetRate(BZ$1,$B185,EOMONTH($B185,0)+1,"FLAT",I185,J185)</f>
        <v>47.674192222222224</v>
      </c>
      <c r="CA185" s="165">
        <f>IF(ValuationDate&gt;$D185,"",[3]!mGetRate(CA$1,$B185,EOMONTH($B185,0)+1,"FLAT",M185,N185))</f>
        <v>74.007562222222234</v>
      </c>
      <c r="CB185" s="165">
        <f>[3]!mGetRate(CB$1,$B185,EOMONTH($B185,0)+1,"FLAT",Q185,R185)</f>
        <v>57.638094444444441</v>
      </c>
      <c r="CC185" s="165">
        <f>IF(ValuationDate&gt;$D185,"",[3]!mGetRate(CC$1,$B185,EOMONTH($B185,0)+1,"FLAT",K185,L185))</f>
        <v>77.639133333333334</v>
      </c>
      <c r="CD185" s="165">
        <f>[3]!mGetRate(CD$1,$B185,EOMONTH($B185,0)+1,"FLAT",AE185,AF185)</f>
        <v>52.427397777777777</v>
      </c>
      <c r="CE185" s="165">
        <f>[3]!mGetRate(CE$1,$B185,EOMONTH($B185,0)+1,"FLAT",AA185,AB185)</f>
        <v>60.870383333333336</v>
      </c>
      <c r="CF185" s="165">
        <f>[3]!mGetRate(CF$1,$B185,EOMONTH($B185,0)+1,"FLAT",O185,P185)</f>
        <v>78.488067777777786</v>
      </c>
      <c r="CG185" s="200"/>
      <c r="CH185" s="295"/>
      <c r="CI185" s="295"/>
      <c r="CJ185" s="295"/>
      <c r="CK185" s="295"/>
      <c r="CL185" s="295"/>
      <c r="CM185" s="295"/>
      <c r="CN185" s="177"/>
      <c r="CO185" s="171">
        <f t="shared" si="196"/>
        <v>2033</v>
      </c>
      <c r="CP185" s="173">
        <f t="shared" si="195"/>
        <v>48823</v>
      </c>
      <c r="CQ185" s="272">
        <f t="shared" si="179"/>
        <v>4.5251681521044027</v>
      </c>
      <c r="CR185" s="272">
        <f t="shared" si="180"/>
        <v>4.2968017485027925</v>
      </c>
      <c r="CS185" s="272">
        <f t="shared" si="199"/>
        <v>4.5047239422998899</v>
      </c>
      <c r="CT185" s="272">
        <f t="shared" si="199"/>
        <v>4.4504110464092141</v>
      </c>
      <c r="CU185" s="272">
        <f t="shared" si="199"/>
        <v>4.5047239422998899</v>
      </c>
      <c r="CV185" s="272">
        <f t="shared" si="181"/>
        <v>4.3871747478267382</v>
      </c>
      <c r="CW185" s="272">
        <f t="shared" si="182"/>
        <v>4.4816340213545178</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81.817670000000007</v>
      </c>
      <c r="F186" s="329">
        <v>65.080470000000005</v>
      </c>
      <c r="G186" s="327">
        <v>68.082310000000007</v>
      </c>
      <c r="H186" s="328">
        <v>63.928449999999998</v>
      </c>
      <c r="I186" s="325">
        <v>66.518860000000004</v>
      </c>
      <c r="J186" s="329">
        <v>48.883360000000003</v>
      </c>
      <c r="K186" s="327">
        <v>81.215999999999994</v>
      </c>
      <c r="L186" s="328">
        <v>74.044169999999994</v>
      </c>
      <c r="M186" s="325">
        <v>79.97551</v>
      </c>
      <c r="N186" s="329">
        <v>74.12876</v>
      </c>
      <c r="O186" s="337">
        <f>G186+Sheet1!D180</f>
        <v>66.332310000000007</v>
      </c>
      <c r="P186" s="338">
        <f>H186+Sheet1!E180</f>
        <v>61.928449999999998</v>
      </c>
      <c r="Q186" s="325">
        <v>48.626260000000002</v>
      </c>
      <c r="R186" s="329">
        <v>44.534750000000003</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50.232880000000002</v>
      </c>
      <c r="AB186" s="328">
        <v>47.855559999999997</v>
      </c>
      <c r="AC186" s="2">
        <v>57.072740000000003</v>
      </c>
      <c r="AD186" s="73">
        <v>52.215229999999998</v>
      </c>
      <c r="AE186" s="337">
        <f>I186+Sheet1!B180</f>
        <v>71.731760000000008</v>
      </c>
      <c r="AF186" s="341">
        <f>J186+Sheet1!C180</f>
        <v>52.471460000000008</v>
      </c>
      <c r="AG186" s="330">
        <v>4.686774470386049</v>
      </c>
      <c r="AH186" s="331">
        <v>4.7777797999081084</v>
      </c>
      <c r="AI186" s="330">
        <v>4.3985909268995282</v>
      </c>
      <c r="AJ186" s="331">
        <v>4.4592611465809018</v>
      </c>
      <c r="AK186" s="339">
        <v>4.4442612772743493</v>
      </c>
      <c r="AL186" s="340">
        <v>4.5658602177861409</v>
      </c>
      <c r="AM186" s="339">
        <v>4.3492621049995108</v>
      </c>
      <c r="AN186" s="331">
        <v>4.5199313662622744</v>
      </c>
      <c r="AO186" s="332">
        <v>4.2469153776960962</v>
      </c>
      <c r="AP186" s="333">
        <v>4.1255749383333518</v>
      </c>
      <c r="AQ186" s="332">
        <v>3.3065269726348183</v>
      </c>
      <c r="AR186" s="340">
        <v>4.7024590276044869</v>
      </c>
      <c r="AS186" s="339">
        <v>4.5243605793713435</v>
      </c>
      <c r="AT186" s="340">
        <v>4.752458591959666</v>
      </c>
      <c r="AU186" s="339">
        <v>4.5408604356085522</v>
      </c>
      <c r="AV186" s="340">
        <v>4.5276605506187861</v>
      </c>
      <c r="AW186" s="339">
        <v>4.2975625554562562</v>
      </c>
      <c r="AX186" s="340">
        <v>4.5241605811139234</v>
      </c>
      <c r="AY186" s="339">
        <v>4.4692610594519371</v>
      </c>
      <c r="AZ186" s="340">
        <v>4.2618628665066591</v>
      </c>
      <c r="BA186" s="332">
        <v>3.8677265046875164</v>
      </c>
      <c r="BB186" s="333">
        <v>5.7485033148100735</v>
      </c>
      <c r="BC186" s="15"/>
      <c r="BD186" s="151"/>
      <c r="BE186" s="151"/>
      <c r="BF186" s="151"/>
      <c r="BG186" s="151"/>
      <c r="BH186" s="151"/>
      <c r="BI186" s="151"/>
      <c r="BJ186" s="266">
        <f t="shared" si="183"/>
        <v>4.3260295718021098</v>
      </c>
      <c r="BK186" s="266">
        <f t="shared" si="184"/>
        <v>4.2027035840363363</v>
      </c>
      <c r="BL186" s="266">
        <f t="shared" si="185"/>
        <v>4.4899913145509638</v>
      </c>
      <c r="BM186" s="266">
        <f t="shared" si="186"/>
        <v>4.361991293060937</v>
      </c>
      <c r="BN186" s="266">
        <f t="shared" si="187"/>
        <v>4.3451789408625867</v>
      </c>
      <c r="BO186" s="266"/>
      <c r="BP186" s="266">
        <f t="shared" si="188"/>
        <v>4.5251716086189822</v>
      </c>
      <c r="BQ186" s="292">
        <f t="shared" si="189"/>
        <v>4.3260295718021098</v>
      </c>
      <c r="BR186" s="292">
        <f t="shared" si="190"/>
        <v>4.6679326848941791</v>
      </c>
      <c r="BS186" s="292">
        <f t="shared" si="191"/>
        <v>4.5099633866717523</v>
      </c>
      <c r="BT186" s="292">
        <f t="shared" si="192"/>
        <v>4.3898141373075488</v>
      </c>
      <c r="BU186" s="292">
        <f t="shared" si="193"/>
        <v>4.4555892078209043</v>
      </c>
      <c r="BV186" s="292">
        <f t="shared" si="194"/>
        <v>4.5045611465809019</v>
      </c>
      <c r="BW186" s="169"/>
      <c r="BX186" s="148">
        <f>[3]!mGetRate(BX$1,$B186,EOMONTH($B186,0)+1,"FLAT",E186,F186)</f>
        <v>74.438904408602156</v>
      </c>
      <c r="BY186" s="165">
        <f>[3]!mGetRate(BY$1,$B186,EOMONTH($B186,0)+1,"FLAT",G186,H186)</f>
        <v>66.25103838709677</v>
      </c>
      <c r="BZ186" s="165">
        <f>[3]!mGetRate(BZ$1,$B186,EOMONTH($B186,0)+1,"FLAT",I186,J186)</f>
        <v>58.744069677419361</v>
      </c>
      <c r="CA186" s="165">
        <f>IF(ValuationDate&gt;$D186,"",[3]!mGetRate(CA$1,$B186,EOMONTH($B186,0)+1,"FLAT",M186,N186))</f>
        <v>77.397910537634402</v>
      </c>
      <c r="CB186" s="165">
        <f>[3]!mGetRate(CB$1,$B186,EOMONTH($B186,0)+1,"FLAT",Q186,R186)</f>
        <v>46.822476021505373</v>
      </c>
      <c r="CC186" s="165">
        <f>IF(ValuationDate&gt;$D186,"",[3]!mGetRate(CC$1,$B186,EOMONTH($B186,0)+1,"FLAT",K186,L186))</f>
        <v>78.054225483870951</v>
      </c>
      <c r="CD186" s="165">
        <f>[3]!mGetRate(CD$1,$B186,EOMONTH($B186,0)+1,"FLAT",AE186,AF186)</f>
        <v>63.240660000000005</v>
      </c>
      <c r="CE186" s="165">
        <f>[3]!mGetRate(CE$1,$B186,EOMONTH($B186,0)+1,"FLAT",AA186,AB186)</f>
        <v>49.184814193548384</v>
      </c>
      <c r="CF186" s="165">
        <f>[3]!mGetRate(CF$1,$B186,EOMONTH($B186,0)+1,"FLAT",O186,P186)</f>
        <v>64.39082333333333</v>
      </c>
      <c r="CG186" s="200"/>
      <c r="CH186" s="295"/>
      <c r="CI186" s="295"/>
      <c r="CJ186" s="295"/>
      <c r="CK186" s="295"/>
      <c r="CL186" s="295"/>
      <c r="CM186" s="295"/>
      <c r="CN186" s="177"/>
      <c r="CO186" s="171">
        <f t="shared" si="196"/>
        <v>2033</v>
      </c>
      <c r="CP186" s="173">
        <f t="shared" si="195"/>
        <v>48853</v>
      </c>
      <c r="CQ186" s="272">
        <f t="shared" si="179"/>
        <v>4.5251681521044027</v>
      </c>
      <c r="CR186" s="272">
        <f t="shared" si="180"/>
        <v>4.3898141373075488</v>
      </c>
      <c r="CS186" s="272">
        <f t="shared" si="199"/>
        <v>4.520102289642451</v>
      </c>
      <c r="CT186" s="272">
        <f t="shared" si="199"/>
        <v>4.4656095215018139</v>
      </c>
      <c r="CU186" s="272">
        <f t="shared" si="199"/>
        <v>4.520102289642451</v>
      </c>
      <c r="CV186" s="272">
        <f t="shared" si="181"/>
        <v>4.4818733283595398</v>
      </c>
      <c r="CW186" s="272">
        <f t="shared" si="182"/>
        <v>4.4968686084581178</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82.188770000000005</v>
      </c>
      <c r="F187" s="329">
        <v>67.667659999999998</v>
      </c>
      <c r="G187" s="327">
        <v>66.892769999999999</v>
      </c>
      <c r="H187" s="328">
        <v>61.277000000000001</v>
      </c>
      <c r="I187" s="325">
        <v>65.840029999999999</v>
      </c>
      <c r="J187" s="329">
        <v>51.187089999999998</v>
      </c>
      <c r="K187" s="327">
        <v>81.318060000000003</v>
      </c>
      <c r="L187" s="328">
        <v>76.585859999999997</v>
      </c>
      <c r="M187" s="325">
        <v>81.801730000000006</v>
      </c>
      <c r="N187" s="329">
        <v>77.195750000000004</v>
      </c>
      <c r="O187" s="337">
        <f>G187+Sheet1!D181</f>
        <v>64.892769999999999</v>
      </c>
      <c r="P187" s="338">
        <f>H187+Sheet1!E181</f>
        <v>59.277000000000001</v>
      </c>
      <c r="Q187" s="325">
        <v>49.958770000000001</v>
      </c>
      <c r="R187" s="329">
        <v>46.507959999999997</v>
      </c>
      <c r="S187" s="4">
        <v>54.068689999999997</v>
      </c>
      <c r="T187" s="5">
        <v>49.066049999999997</v>
      </c>
      <c r="U187" s="2">
        <v>54.818689999999997</v>
      </c>
      <c r="V187" s="3">
        <v>51.816049999999997</v>
      </c>
      <c r="W187" s="4">
        <v>53.23903</v>
      </c>
      <c r="X187" s="5">
        <v>43.244909999999997</v>
      </c>
      <c r="Y187" s="2">
        <v>54.568689999999997</v>
      </c>
      <c r="Z187" s="3">
        <v>53.566049999999997</v>
      </c>
      <c r="AA187" s="327">
        <v>53.119709999999998</v>
      </c>
      <c r="AB187" s="328">
        <v>51.058860000000003</v>
      </c>
      <c r="AC187" s="2">
        <v>54.568689999999997</v>
      </c>
      <c r="AD187" s="73">
        <v>52.066049999999997</v>
      </c>
      <c r="AE187" s="337">
        <f>I187+Sheet1!B181</f>
        <v>69.581680000000006</v>
      </c>
      <c r="AF187" s="341">
        <f>J187+Sheet1!C181</f>
        <v>53.994039999999991</v>
      </c>
      <c r="AG187" s="330">
        <v>4.9294553491115405</v>
      </c>
      <c r="AH187" s="331">
        <v>5.4603197713235527</v>
      </c>
      <c r="AI187" s="330">
        <v>5.0659633433946292</v>
      </c>
      <c r="AJ187" s="331">
        <v>5.0962984532353159</v>
      </c>
      <c r="AK187" s="339">
        <v>5.0812984577879261</v>
      </c>
      <c r="AL187" s="340">
        <v>5.2098984187568771</v>
      </c>
      <c r="AM187" s="339">
        <v>4.7712985518752156</v>
      </c>
      <c r="AN187" s="331">
        <v>4.8991202392708546</v>
      </c>
      <c r="AO187" s="332">
        <v>4.7626122449877659</v>
      </c>
      <c r="AP187" s="333">
        <v>5.1266335630760027</v>
      </c>
      <c r="AQ187" s="332">
        <v>3.6857158456433985</v>
      </c>
      <c r="AR187" s="340">
        <v>5.3541983749607605</v>
      </c>
      <c r="AS187" s="339">
        <v>5.1678984315041872</v>
      </c>
      <c r="AT187" s="340">
        <v>5.4041983597853918</v>
      </c>
      <c r="AU187" s="339">
        <v>5.1878984254340388</v>
      </c>
      <c r="AV187" s="340">
        <v>5.1691984311096268</v>
      </c>
      <c r="AW187" s="339">
        <v>5.354498374869709</v>
      </c>
      <c r="AX187" s="340">
        <v>5.1676984315648884</v>
      </c>
      <c r="AY187" s="339">
        <v>5.1062984502002422</v>
      </c>
      <c r="AZ187" s="340">
        <v>4.7775985499631188</v>
      </c>
      <c r="BA187" s="332">
        <v>4.3075855973774697</v>
      </c>
      <c r="BB187" s="333">
        <v>6.142859742738997</v>
      </c>
      <c r="BC187" s="15"/>
      <c r="BD187" s="151"/>
      <c r="BE187" s="151"/>
      <c r="BF187" s="151"/>
      <c r="BG187" s="151"/>
      <c r="BH187" s="151"/>
      <c r="BI187" s="151"/>
      <c r="BJ187" s="266">
        <f t="shared" si="183"/>
        <v>4.8501650198066528</v>
      </c>
      <c r="BK187" s="266">
        <f t="shared" si="184"/>
        <v>5.220142983103977</v>
      </c>
      <c r="BL187" s="266">
        <f t="shared" si="185"/>
        <v>5.0339914058835822</v>
      </c>
      <c r="BM187" s="266">
        <f t="shared" si="186"/>
        <v>5.4179914703536651</v>
      </c>
      <c r="BN187" s="266">
        <f t="shared" si="187"/>
        <v>5.1305727197869695</v>
      </c>
      <c r="BO187" s="266"/>
      <c r="BP187" s="266">
        <f t="shared" si="188"/>
        <v>5.1710575527074072</v>
      </c>
      <c r="BQ187" s="292">
        <f t="shared" si="189"/>
        <v>4.8501650198066528</v>
      </c>
      <c r="BR187" s="292">
        <f t="shared" si="190"/>
        <v>5.0586066215463754</v>
      </c>
      <c r="BS187" s="292">
        <f t="shared" si="191"/>
        <v>5.1558492028672074</v>
      </c>
      <c r="BT187" s="292">
        <f t="shared" si="192"/>
        <v>4.8134179181724539</v>
      </c>
      <c r="BU187" s="292">
        <f t="shared" si="193"/>
        <v>5.0939204453357334</v>
      </c>
      <c r="BV187" s="292">
        <f t="shared" si="194"/>
        <v>5.1415984532353161</v>
      </c>
      <c r="BW187" s="169"/>
      <c r="BX187" s="148">
        <f>[3]!mGetRate(BX$1,$B187,EOMONTH($B187,0)+1,"FLAT",E187,F187)</f>
        <v>75.72375431345354</v>
      </c>
      <c r="BY187" s="165">
        <f>[3]!mGetRate(BY$1,$B187,EOMONTH($B187,0)+1,"FLAT",G187,H187)</f>
        <v>64.392545076282943</v>
      </c>
      <c r="BZ187" s="165">
        <f>[3]!mGetRate(BZ$1,$B187,EOMONTH($B187,0)+1,"FLAT",I187,J187)</f>
        <v>59.31632162274618</v>
      </c>
      <c r="CA187" s="165">
        <f>IF(ValuationDate&gt;$D187,"",[3]!mGetRate(CA$1,$B187,EOMONTH($B187,0)+1,"FLAT",M187,N187))</f>
        <v>79.75107871012483</v>
      </c>
      <c r="CB187" s="165">
        <f>[3]!mGetRate(CB$1,$B187,EOMONTH($B187,0)+1,"FLAT",Q187,R187)</f>
        <v>48.42241769764216</v>
      </c>
      <c r="CC187" s="165">
        <f>IF(ValuationDate&gt;$D187,"",[3]!mGetRate(CC$1,$B187,EOMONTH($B187,0)+1,"FLAT",K187,L187))</f>
        <v>79.211213675450765</v>
      </c>
      <c r="CD187" s="165">
        <f>[3]!mGetRate(CD$1,$B187,EOMONTH($B187,0)+1,"FLAT",AE187,AF187)</f>
        <v>62.641829181692096</v>
      </c>
      <c r="CE187" s="165">
        <f>[3]!mGetRate(CE$1,$B187,EOMONTH($B187,0)+1,"FLAT",AA187,AB187)</f>
        <v>52.20218871012483</v>
      </c>
      <c r="CF187" s="165">
        <f>[3]!mGetRate(CF$1,$B187,EOMONTH($B187,0)+1,"FLAT",O187,P187)</f>
        <v>62.392545076282943</v>
      </c>
      <c r="CG187" s="200"/>
      <c r="CH187" s="295"/>
      <c r="CI187" s="295"/>
      <c r="CJ187" s="295"/>
      <c r="CK187" s="295"/>
      <c r="CL187" s="295"/>
      <c r="CM187" s="295"/>
      <c r="CN187" s="177"/>
      <c r="CO187" s="171">
        <f t="shared" si="196"/>
        <v>2033</v>
      </c>
      <c r="CP187" s="173">
        <f t="shared" si="195"/>
        <v>48884</v>
      </c>
      <c r="CQ187" s="272">
        <f t="shared" si="179"/>
        <v>5.2087412510443807</v>
      </c>
      <c r="CR187" s="272">
        <f t="shared" si="180"/>
        <v>4.8134179181724539</v>
      </c>
      <c r="CS187" s="272">
        <f t="shared" si="199"/>
        <v>5.1659881058379051</v>
      </c>
      <c r="CT187" s="272">
        <f t="shared" si="199"/>
        <v>5.103940759016643</v>
      </c>
      <c r="CU187" s="272">
        <f t="shared" si="199"/>
        <v>5.1659881058379051</v>
      </c>
      <c r="CV187" s="272">
        <f t="shared" si="181"/>
        <v>4.913156486138015</v>
      </c>
      <c r="CW187" s="272">
        <f t="shared" si="182"/>
        <v>5.1367212668092765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88.407809999999998</v>
      </c>
      <c r="F188" s="329">
        <v>72.845089999999999</v>
      </c>
      <c r="G188" s="327">
        <v>71.991919999999993</v>
      </c>
      <c r="H188" s="328">
        <v>66.135310000000004</v>
      </c>
      <c r="I188" s="325">
        <v>74.847549999999998</v>
      </c>
      <c r="J188" s="329">
        <v>56.607790000000001</v>
      </c>
      <c r="K188" s="327">
        <v>80.834559999999996</v>
      </c>
      <c r="L188" s="328">
        <v>78.110050000000001</v>
      </c>
      <c r="M188" s="325">
        <v>82.608670000000004</v>
      </c>
      <c r="N188" s="329">
        <v>79.842640000000003</v>
      </c>
      <c r="O188" s="337">
        <f>G188+Sheet1!D182</f>
        <v>69.991919999999993</v>
      </c>
      <c r="P188" s="338">
        <f>H188+Sheet1!E182</f>
        <v>64.135310000000004</v>
      </c>
      <c r="Q188" s="325">
        <v>55.632260000000002</v>
      </c>
      <c r="R188" s="329">
        <v>50.742519999999999</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58.341549999999998</v>
      </c>
      <c r="AB188" s="328">
        <v>55.338830000000002</v>
      </c>
      <c r="AC188" s="2">
        <v>60.802950000000003</v>
      </c>
      <c r="AD188" s="73">
        <v>55.407699999999998</v>
      </c>
      <c r="AE188" s="337">
        <f>I188+Sheet1!B182</f>
        <v>76.365099999999998</v>
      </c>
      <c r="AF188" s="341">
        <f>J188+Sheet1!C182</f>
        <v>58.132339999999999</v>
      </c>
      <c r="AG188" s="330">
        <v>5.1114660081556593</v>
      </c>
      <c r="AH188" s="331">
        <v>5.9305139738541923</v>
      </c>
      <c r="AI188" s="330">
        <v>5.505822436084582</v>
      </c>
      <c r="AJ188" s="331">
        <v>5.4603197713235527</v>
      </c>
      <c r="AK188" s="339">
        <v>5.4453197170097134</v>
      </c>
      <c r="AL188" s="340">
        <v>5.5779201971440466</v>
      </c>
      <c r="AM188" s="339">
        <v>5.095318449686812</v>
      </c>
      <c r="AN188" s="331">
        <v>5.323811777040464</v>
      </c>
      <c r="AO188" s="332">
        <v>5.247974002438748</v>
      </c>
      <c r="AP188" s="333">
        <v>5.7181682049693876</v>
      </c>
      <c r="AQ188" s="332">
        <v>3.8373913948468301</v>
      </c>
      <c r="AR188" s="340">
        <v>5.726620735575235</v>
      </c>
      <c r="AS188" s="339">
        <v>5.535620043979022</v>
      </c>
      <c r="AT188" s="340">
        <v>5.776620916621364</v>
      </c>
      <c r="AU188" s="339">
        <v>5.5575201232772269</v>
      </c>
      <c r="AV188" s="340">
        <v>5.5358200447032075</v>
      </c>
      <c r="AW188" s="339">
        <v>5.9733216288568345</v>
      </c>
      <c r="AX188" s="340">
        <v>5.5353200428927458</v>
      </c>
      <c r="AY188" s="339">
        <v>5.4703198075327784</v>
      </c>
      <c r="AZ188" s="340">
        <v>5.2630190569155282</v>
      </c>
      <c r="BA188" s="332">
        <v>4.7626122449877659</v>
      </c>
      <c r="BB188" s="333">
        <v>6.3855406214644885</v>
      </c>
      <c r="BC188" s="15"/>
      <c r="BD188" s="151"/>
      <c r="BE188" s="151"/>
      <c r="BF188" s="151"/>
      <c r="BG188" s="151"/>
      <c r="BH188" s="151"/>
      <c r="BI188" s="151"/>
      <c r="BJ188" s="266">
        <f t="shared" si="183"/>
        <v>5.3434689708697505</v>
      </c>
      <c r="BK188" s="266">
        <f t="shared" si="184"/>
        <v>5.8213571734621281</v>
      </c>
      <c r="BL188" s="266">
        <f t="shared" si="185"/>
        <v>5.5459914918436919</v>
      </c>
      <c r="BM188" s="266">
        <f t="shared" si="186"/>
        <v>6.0419915751175495</v>
      </c>
      <c r="BN188" s="266">
        <f t="shared" si="187"/>
        <v>5.6882023028232798</v>
      </c>
      <c r="BO188" s="266"/>
      <c r="BP188" s="266">
        <f t="shared" si="188"/>
        <v>5.5401352350436506</v>
      </c>
      <c r="BQ188" s="292">
        <f t="shared" si="189"/>
        <v>5.3434689708697505</v>
      </c>
      <c r="BR188" s="292">
        <f t="shared" si="190"/>
        <v>5.4961614305968354</v>
      </c>
      <c r="BS188" s="292">
        <f t="shared" si="191"/>
        <v>5.5249268255193282</v>
      </c>
      <c r="BT188" s="292">
        <f t="shared" si="192"/>
        <v>5.1386411419118856</v>
      </c>
      <c r="BU188" s="292">
        <f t="shared" si="193"/>
        <v>5.4586811657279357</v>
      </c>
      <c r="BV188" s="292">
        <f t="shared" si="194"/>
        <v>5.5056197713235528</v>
      </c>
      <c r="BW188" s="169"/>
      <c r="BX188" s="148">
        <f>[3]!mGetRate(BX$1,$B188,EOMONTH($B188,0)+1,"FLAT",E188,F188)</f>
        <v>81.546825913978495</v>
      </c>
      <c r="BY188" s="165">
        <f>[3]!mGetRate(BY$1,$B188,EOMONTH($B188,0)+1,"FLAT",G188,H188)</f>
        <v>69.409973655913973</v>
      </c>
      <c r="BZ188" s="165">
        <f>[3]!mGetRate(BZ$1,$B188,EOMONTH($B188,0)+1,"FLAT",I188,J188)</f>
        <v>66.806365483870962</v>
      </c>
      <c r="CA188" s="165">
        <f>IF(ValuationDate&gt;$D188,"",[3]!mGetRate(CA$1,$B188,EOMONTH($B188,0)+1,"FLAT",M188,N188))</f>
        <v>81.389237419354842</v>
      </c>
      <c r="CB188" s="165">
        <f>[3]!mGetRate(CB$1,$B188,EOMONTH($B188,0)+1,"FLAT",Q188,R188)</f>
        <v>53.476568172043017</v>
      </c>
      <c r="CC188" s="165">
        <f>IF(ValuationDate&gt;$D188,"",[3]!mGetRate(CC$1,$B188,EOMONTH($B188,0)+1,"FLAT",K188,L188))</f>
        <v>79.63343193548387</v>
      </c>
      <c r="CD188" s="165">
        <f>[3]!mGetRate(CD$1,$B188,EOMONTH($B188,0)+1,"FLAT",AE188,AF188)</f>
        <v>68.327001505376344</v>
      </c>
      <c r="CE188" s="165">
        <f>[3]!mGetRate(CE$1,$B188,EOMONTH($B188,0)+1,"FLAT",AA188,AB188)</f>
        <v>57.017770215053758</v>
      </c>
      <c r="CF188" s="165">
        <f>[3]!mGetRate(CF$1,$B188,EOMONTH($B188,0)+1,"FLAT",O188,P188)</f>
        <v>67.409973655913973</v>
      </c>
      <c r="CG188" s="200"/>
      <c r="CH188" s="295"/>
      <c r="CI188" s="295"/>
      <c r="CJ188" s="295"/>
      <c r="CK188" s="295"/>
      <c r="CL188" s="295"/>
      <c r="CM188" s="295"/>
      <c r="CN188" s="177"/>
      <c r="CO188" s="171">
        <f t="shared" si="196"/>
        <v>2033</v>
      </c>
      <c r="CP188" s="173">
        <f t="shared" si="195"/>
        <v>48914</v>
      </c>
      <c r="CQ188" s="272">
        <f t="shared" si="179"/>
        <v>5.6592780662548208</v>
      </c>
      <c r="CR188" s="272">
        <f t="shared" si="180"/>
        <v>5.1386411419118856</v>
      </c>
      <c r="CS188" s="272">
        <f t="shared" si="199"/>
        <v>5.5350657284900269</v>
      </c>
      <c r="CT188" s="272">
        <f t="shared" si="199"/>
        <v>5.4687014794088453</v>
      </c>
      <c r="CU188" s="272">
        <f t="shared" si="199"/>
        <v>5.5350657284900269</v>
      </c>
      <c r="CV188" s="272">
        <f t="shared" si="181"/>
        <v>5.2442755772633385</v>
      </c>
      <c r="CW188" s="272">
        <f t="shared" si="182"/>
        <v>5.5023513572956535</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86.972700000000003</v>
      </c>
      <c r="F189" s="329">
        <v>65.30359</v>
      </c>
      <c r="G189" s="327">
        <v>72.837959999999995</v>
      </c>
      <c r="H189" s="328">
        <v>65.814769999999996</v>
      </c>
      <c r="I189" s="325">
        <v>70.902919999999995</v>
      </c>
      <c r="J189" s="329">
        <v>48.118720000000003</v>
      </c>
      <c r="K189" s="327">
        <v>81.975149999999999</v>
      </c>
      <c r="L189" s="328">
        <v>77.655640000000005</v>
      </c>
      <c r="M189" s="325">
        <v>82.929280000000006</v>
      </c>
      <c r="N189" s="329">
        <v>77.885599999999997</v>
      </c>
      <c r="O189" s="337">
        <f>G189+Sheet1!D183</f>
        <v>70.837959999999995</v>
      </c>
      <c r="P189" s="338">
        <f>H189+Sheet1!E183</f>
        <v>63.814769999999996</v>
      </c>
      <c r="Q189" s="325">
        <v>56.086109999999998</v>
      </c>
      <c r="R189" s="329">
        <v>49.527949999999997</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58.443440000000002</v>
      </c>
      <c r="AB189" s="328">
        <v>54.673859999999998</v>
      </c>
      <c r="AC189" s="2">
        <v>61.303220000000003</v>
      </c>
      <c r="AD189" s="73">
        <v>53.166119999999999</v>
      </c>
      <c r="AE189" s="337">
        <f>I189+Sheet1!B183</f>
        <v>72.804669999999987</v>
      </c>
      <c r="AF189" s="341">
        <f>J189+Sheet1!C183</f>
        <v>53.165520000000001</v>
      </c>
      <c r="AG189" s="330">
        <v>5.1564833111592376</v>
      </c>
      <c r="AH189" s="331">
        <v>6.0883778854651238</v>
      </c>
      <c r="AI189" s="330">
        <v>5.6690253270274749</v>
      </c>
      <c r="AJ189" s="331">
        <v>5.5292411408815925</v>
      </c>
      <c r="AK189" s="339">
        <v>5.5142410292717345</v>
      </c>
      <c r="AL189" s="340">
        <v>5.64834202706386</v>
      </c>
      <c r="AM189" s="339">
        <v>5.2251388781777486</v>
      </c>
      <c r="AN189" s="331">
        <v>5.3894569547357101</v>
      </c>
      <c r="AO189" s="332">
        <v>5.3117990735435523</v>
      </c>
      <c r="AP189" s="333">
        <v>5.8709358181270836</v>
      </c>
      <c r="AQ189" s="332">
        <v>3.7897046021772711</v>
      </c>
      <c r="AR189" s="340">
        <v>5.7987431461386985</v>
      </c>
      <c r="AS189" s="339">
        <v>5.6059417115799963</v>
      </c>
      <c r="AT189" s="340">
        <v>5.8487435181715561</v>
      </c>
      <c r="AU189" s="339">
        <v>5.6284418789947832</v>
      </c>
      <c r="AV189" s="340">
        <v>5.6057417100918645</v>
      </c>
      <c r="AW189" s="339">
        <v>6.1318456246215991</v>
      </c>
      <c r="AX189" s="340">
        <v>5.6057417100918645</v>
      </c>
      <c r="AY189" s="339">
        <v>5.5392412152881638</v>
      </c>
      <c r="AZ189" s="340">
        <v>5.3268396348925826</v>
      </c>
      <c r="BA189" s="332">
        <v>4.628409719052569</v>
      </c>
      <c r="BB189" s="333">
        <v>6.4611357151874786</v>
      </c>
      <c r="BC189" s="15"/>
      <c r="BD189" s="151"/>
      <c r="BE189" s="151"/>
      <c r="BF189" s="151"/>
      <c r="BG189" s="151"/>
      <c r="BH189" s="151"/>
      <c r="BI189" s="151"/>
      <c r="BJ189" s="266">
        <f t="shared" si="183"/>
        <v>5.408338440434548</v>
      </c>
      <c r="BK189" s="266">
        <f t="shared" si="184"/>
        <v>5.9766245920592374</v>
      </c>
      <c r="BL189" s="266">
        <f t="shared" si="185"/>
        <v>5.6133195031474461</v>
      </c>
      <c r="BM189" s="266">
        <f t="shared" si="186"/>
        <v>6.2031436021734931</v>
      </c>
      <c r="BN189" s="266">
        <f t="shared" si="187"/>
        <v>5.8003565344536812</v>
      </c>
      <c r="BO189" s="266"/>
      <c r="BP189" s="266">
        <f t="shared" si="188"/>
        <v>5.6100139428993137</v>
      </c>
      <c r="BQ189" s="292">
        <f t="shared" si="189"/>
        <v>5.408338440434548</v>
      </c>
      <c r="BR189" s="292">
        <f t="shared" si="190"/>
        <v>5.5637949025100637</v>
      </c>
      <c r="BS189" s="292">
        <f t="shared" si="191"/>
        <v>5.5948054752831133</v>
      </c>
      <c r="BT189" s="292">
        <f t="shared" si="192"/>
        <v>5.2689436898301203</v>
      </c>
      <c r="BU189" s="292">
        <f t="shared" si="193"/>
        <v>5.5277424825444736</v>
      </c>
      <c r="BV189" s="292">
        <f t="shared" si="194"/>
        <v>5.5745411408815926</v>
      </c>
      <c r="BW189" s="169"/>
      <c r="BX189" s="148">
        <f>[3]!mGetRate(BX$1,$B189,EOMONTH($B189,0)+1,"FLAT",E189,F189)</f>
        <v>76.953649139784943</v>
      </c>
      <c r="BY189" s="165">
        <f>[3]!mGetRate(BY$1,$B189,EOMONTH($B189,0)+1,"FLAT",G189,H189)</f>
        <v>69.590678602150533</v>
      </c>
      <c r="BZ189" s="165">
        <f>[3]!mGetRate(BZ$1,$B189,EOMONTH($B189,0)+1,"FLAT",I189,J189)</f>
        <v>60.368289892473115</v>
      </c>
      <c r="CA189" s="165">
        <f>IF(ValuationDate&gt;$D189,"",[3]!mGetRate(CA$1,$B189,EOMONTH($B189,0)+1,"FLAT",M189,N189))</f>
        <v>80.597255913978501</v>
      </c>
      <c r="CB189" s="165">
        <f>[3]!mGetRate(CB$1,$B189,EOMONTH($B189,0)+1,"FLAT",Q189,R189)</f>
        <v>53.05384247311828</v>
      </c>
      <c r="CC189" s="165">
        <f>IF(ValuationDate&gt;$D189,"",[3]!mGetRate(CC$1,$B189,EOMONTH($B189,0)+1,"FLAT",K189,L189))</f>
        <v>79.977957204301077</v>
      </c>
      <c r="CD189" s="165">
        <f>[3]!mGetRate(CD$1,$B189,EOMONTH($B189,0)+1,"FLAT",AE189,AF189)</f>
        <v>63.724202795698908</v>
      </c>
      <c r="CE189" s="165">
        <f>[3]!mGetRate(CE$1,$B189,EOMONTH($B189,0)+1,"FLAT",AA189,AB189)</f>
        <v>56.700515913978492</v>
      </c>
      <c r="CF189" s="165">
        <f>[3]!mGetRate(CF$1,$B189,EOMONTH($B189,0)+1,"FLAT",O189,P189)</f>
        <v>67.590678602150533</v>
      </c>
      <c r="CG189" s="200"/>
      <c r="CH189" s="295"/>
      <c r="CI189" s="295"/>
      <c r="CJ189" s="295"/>
      <c r="CK189" s="295"/>
      <c r="CL189" s="295"/>
      <c r="CM189" s="295"/>
      <c r="CN189" s="177"/>
      <c r="CO189" s="171">
        <f t="shared" si="196"/>
        <v>2034</v>
      </c>
      <c r="CP189" s="173">
        <f t="shared" si="195"/>
        <v>48945</v>
      </c>
      <c r="CQ189" s="272">
        <f t="shared" si="179"/>
        <v>5.826442760450143</v>
      </c>
      <c r="CR189" s="272">
        <f t="shared" si="180"/>
        <v>5.2689436898301203</v>
      </c>
      <c r="CS189" s="272">
        <f t="shared" si="199"/>
        <v>5.604944378253812</v>
      </c>
      <c r="CT189" s="272">
        <f t="shared" si="199"/>
        <v>5.5377627962253824</v>
      </c>
      <c r="CU189" s="272">
        <f t="shared" si="199"/>
        <v>5.604944378253812</v>
      </c>
      <c r="CV189" s="272">
        <f t="shared" si="181"/>
        <v>5.376940338229387</v>
      </c>
      <c r="CW189" s="272">
        <f t="shared" si="182"/>
        <v>5.5715773210944075</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83.192019999999999</v>
      </c>
      <c r="F190" s="329">
        <v>70.981819999999999</v>
      </c>
      <c r="G190" s="327">
        <v>63.120519999999999</v>
      </c>
      <c r="H190" s="328">
        <v>59.453189999999999</v>
      </c>
      <c r="I190" s="325">
        <v>69.228830000000002</v>
      </c>
      <c r="J190" s="329">
        <v>53.983710000000002</v>
      </c>
      <c r="K190" s="327">
        <v>76.696209999999994</v>
      </c>
      <c r="L190" s="328">
        <v>74.379549999999995</v>
      </c>
      <c r="M190" s="325">
        <v>73.985339999999994</v>
      </c>
      <c r="N190" s="329">
        <v>73.614379999999997</v>
      </c>
      <c r="O190" s="337">
        <f>G190+Sheet1!D184</f>
        <v>61.620519999999999</v>
      </c>
      <c r="P190" s="338">
        <f>H190+Sheet1!E184</f>
        <v>56.953189999999999</v>
      </c>
      <c r="Q190" s="325">
        <v>46.193550000000002</v>
      </c>
      <c r="R190" s="329">
        <v>43.628900000000002</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48.051549999999999</v>
      </c>
      <c r="AB190" s="328">
        <v>48.7057</v>
      </c>
      <c r="AC190" s="2">
        <v>52.072249999999997</v>
      </c>
      <c r="AD190" s="73">
        <v>49.070549999999997</v>
      </c>
      <c r="AE190" s="337">
        <f>I190+Sheet1!B184</f>
        <v>72.54513</v>
      </c>
      <c r="AF190" s="341">
        <f>J190+Sheet1!C184</f>
        <v>59.700510000000001</v>
      </c>
      <c r="AG190" s="330">
        <v>5.1875464636361004</v>
      </c>
      <c r="AH190" s="331">
        <v>5.4049885309741406</v>
      </c>
      <c r="AI190" s="330">
        <v>5.0011675487749239</v>
      </c>
      <c r="AJ190" s="331">
        <v>5.047762277490218</v>
      </c>
      <c r="AK190" s="339">
        <v>5.0327623895861109</v>
      </c>
      <c r="AL190" s="340">
        <v>5.1659613941745857</v>
      </c>
      <c r="AM190" s="339">
        <v>4.7443645448164729</v>
      </c>
      <c r="AN190" s="331">
        <v>4.8458517863906092</v>
      </c>
      <c r="AO190" s="332">
        <v>4.7681939051984514</v>
      </c>
      <c r="AP190" s="333">
        <v>5.2341411923513954</v>
      </c>
      <c r="AQ190" s="332">
        <v>3.7586414497004084</v>
      </c>
      <c r="AR190" s="340">
        <v>5.3154602769521881</v>
      </c>
      <c r="AS190" s="339">
        <v>5.1236617102850026</v>
      </c>
      <c r="AT190" s="340">
        <v>5.3654599032992127</v>
      </c>
      <c r="AU190" s="339">
        <v>5.1459615436357753</v>
      </c>
      <c r="AV190" s="340">
        <v>5.1236617102850026</v>
      </c>
      <c r="AW190" s="339">
        <v>5.480859040908145</v>
      </c>
      <c r="AX190" s="340">
        <v>5.1233617125269202</v>
      </c>
      <c r="AY190" s="339">
        <v>5.0577622027596227</v>
      </c>
      <c r="AZ190" s="340">
        <v>4.7831642548617639</v>
      </c>
      <c r="BA190" s="332">
        <v>4.333309770522372</v>
      </c>
      <c r="BB190" s="333">
        <v>6.0417831567498297</v>
      </c>
      <c r="BC190" s="15"/>
      <c r="BD190" s="151"/>
      <c r="BE190" s="151"/>
      <c r="BF190" s="151"/>
      <c r="BG190" s="151"/>
      <c r="BH190" s="151"/>
      <c r="BI190" s="151"/>
      <c r="BJ190" s="266">
        <f t="shared" si="183"/>
        <v>4.8558380152438776</v>
      </c>
      <c r="BK190" s="266">
        <f t="shared" si="184"/>
        <v>5.3294098082644528</v>
      </c>
      <c r="BL190" s="266">
        <f t="shared" si="185"/>
        <v>5.0398794068721227</v>
      </c>
      <c r="BM190" s="266">
        <f t="shared" si="186"/>
        <v>5.531399489393829</v>
      </c>
      <c r="BN190" s="266">
        <f t="shared" si="187"/>
        <v>5.1891316799435705</v>
      </c>
      <c r="BO190" s="266"/>
      <c r="BP190" s="266">
        <f t="shared" si="188"/>
        <v>5.1218471950625757</v>
      </c>
      <c r="BQ190" s="292">
        <f t="shared" si="189"/>
        <v>4.8558380152438776</v>
      </c>
      <c r="BR190" s="292">
        <f t="shared" si="190"/>
        <v>5.0037247469254753</v>
      </c>
      <c r="BS190" s="292">
        <f t="shared" si="191"/>
        <v>5.1066389542594655</v>
      </c>
      <c r="BT190" s="292">
        <f t="shared" si="192"/>
        <v>4.7863838851916816</v>
      </c>
      <c r="BU190" s="292">
        <f t="shared" si="193"/>
        <v>5.0452857825137123</v>
      </c>
      <c r="BV190" s="292">
        <f t="shared" si="194"/>
        <v>5.0930622774902181</v>
      </c>
      <c r="BW190" s="169"/>
      <c r="BX190" s="148">
        <f>[3]!mGetRate(BX$1,$B190,EOMONTH($B190,0)+1,"FLAT",E190,F190)</f>
        <v>77.95907714285714</v>
      </c>
      <c r="BY190" s="165">
        <f>[3]!mGetRate(BY$1,$B190,EOMONTH($B190,0)+1,"FLAT",G190,H190)</f>
        <v>61.548807142857143</v>
      </c>
      <c r="BZ190" s="165">
        <f>[3]!mGetRate(BZ$1,$B190,EOMONTH($B190,0)+1,"FLAT",I190,J190)</f>
        <v>62.69520714285715</v>
      </c>
      <c r="CA190" s="165">
        <f>IF(ValuationDate&gt;$D190,"",[3]!mGetRate(CA$1,$B190,EOMONTH($B190,0)+1,"FLAT",M190,N190))</f>
        <v>73.826357142857134</v>
      </c>
      <c r="CB190" s="165">
        <f>[3]!mGetRate(CB$1,$B190,EOMONTH($B190,0)+1,"FLAT",Q190,R190)</f>
        <v>45.094414285714294</v>
      </c>
      <c r="CC190" s="165">
        <f>IF(ValuationDate&gt;$D190,"",[3]!mGetRate(CC$1,$B190,EOMONTH($B190,0)+1,"FLAT",K190,L190))</f>
        <v>75.703355714285706</v>
      </c>
      <c r="CD190" s="165">
        <f>[3]!mGetRate(CD$1,$B190,EOMONTH($B190,0)+1,"FLAT",AE190,AF190)</f>
        <v>67.040292857142859</v>
      </c>
      <c r="CE190" s="165">
        <f>[3]!mGetRate(CE$1,$B190,EOMONTH($B190,0)+1,"FLAT",AA190,AB190)</f>
        <v>48.331899999999997</v>
      </c>
      <c r="CF190" s="165">
        <f>[3]!mGetRate(CF$1,$B190,EOMONTH($B190,0)+1,"FLAT",O190,P190)</f>
        <v>59.620235714285712</v>
      </c>
      <c r="CG190" s="200"/>
      <c r="CH190" s="295"/>
      <c r="CI190" s="295"/>
      <c r="CJ190" s="295"/>
      <c r="CK190" s="295"/>
      <c r="CL190" s="295"/>
      <c r="CM190" s="295"/>
      <c r="CN190" s="177"/>
      <c r="CO190" s="171">
        <f t="shared" si="196"/>
        <v>2034</v>
      </c>
      <c r="CP190" s="173">
        <f t="shared" si="195"/>
        <v>48976</v>
      </c>
      <c r="CQ190" s="272">
        <f t="shared" si="179"/>
        <v>5.1423725174382096</v>
      </c>
      <c r="CR190" s="272">
        <f t="shared" si="180"/>
        <v>4.7863838851916816</v>
      </c>
      <c r="CS190" s="272">
        <f t="shared" si="199"/>
        <v>5.1167778572301641</v>
      </c>
      <c r="CT190" s="272">
        <f t="shared" si="199"/>
        <v>5.0553060961946219</v>
      </c>
      <c r="CU190" s="272">
        <f t="shared" si="199"/>
        <v>5.1167778572301641</v>
      </c>
      <c r="CV190" s="272">
        <f t="shared" si="181"/>
        <v>4.8856323618546362</v>
      </c>
      <c r="CW190" s="272">
        <f t="shared" si="182"/>
        <v>5.0879705880777601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59.932279999999999</v>
      </c>
      <c r="F191" s="329">
        <v>53.501359999999998</v>
      </c>
      <c r="G191" s="327">
        <v>46.20693</v>
      </c>
      <c r="H191" s="328">
        <v>56.207810000000002</v>
      </c>
      <c r="I191" s="325">
        <v>44.846209999999999</v>
      </c>
      <c r="J191" s="329">
        <v>37.544699999999999</v>
      </c>
      <c r="K191" s="327">
        <v>60.802489999999999</v>
      </c>
      <c r="L191" s="328">
        <v>63.770449999999997</v>
      </c>
      <c r="M191" s="325">
        <v>48.025109999999998</v>
      </c>
      <c r="N191" s="329">
        <v>62.936369999999997</v>
      </c>
      <c r="O191" s="337">
        <f>G191+Sheet1!D185</f>
        <v>44.70693</v>
      </c>
      <c r="P191" s="338">
        <f>H191+Sheet1!E185</f>
        <v>54.707810000000002</v>
      </c>
      <c r="Q191" s="325">
        <v>28.761970000000002</v>
      </c>
      <c r="R191" s="329">
        <v>39.546819999999997</v>
      </c>
      <c r="S191" s="4">
        <v>33.524039999999999</v>
      </c>
      <c r="T191" s="5">
        <v>41.153930000000003</v>
      </c>
      <c r="U191" s="2">
        <v>34.774039999999999</v>
      </c>
      <c r="V191" s="3">
        <v>43.653930000000003</v>
      </c>
      <c r="W191" s="4">
        <v>30.47561</v>
      </c>
      <c r="X191" s="5">
        <v>30.30414</v>
      </c>
      <c r="Y191" s="2">
        <v>35.024039999999999</v>
      </c>
      <c r="Z191" s="3">
        <v>45.903930000000003</v>
      </c>
      <c r="AA191" s="327">
        <v>33.431930000000001</v>
      </c>
      <c r="AB191" s="328">
        <v>45.876550000000002</v>
      </c>
      <c r="AC191" s="2">
        <v>35.274039999999999</v>
      </c>
      <c r="AD191" s="73">
        <v>43.153930000000003</v>
      </c>
      <c r="AE191" s="337">
        <f>I191+Sheet1!B185</f>
        <v>48.970559999999999</v>
      </c>
      <c r="AF191" s="341">
        <f>J191+Sheet1!C185</f>
        <v>44.043849999999992</v>
      </c>
      <c r="AG191" s="330">
        <v>4.9390412438211984</v>
      </c>
      <c r="AH191" s="331">
        <v>4.9856359725364916</v>
      </c>
      <c r="AI191" s="330">
        <v>4.6128781428141377</v>
      </c>
      <c r="AJ191" s="331">
        <v>4.6750044477678632</v>
      </c>
      <c r="AK191" s="339">
        <v>4.6600044334969501</v>
      </c>
      <c r="AL191" s="340">
        <v>4.787004554324013</v>
      </c>
      <c r="AM191" s="339">
        <v>4.4352042196235351</v>
      </c>
      <c r="AN191" s="331">
        <v>4.5196886853835494</v>
      </c>
      <c r="AO191" s="332">
        <v>4.3954360754760975</v>
      </c>
      <c r="AP191" s="333">
        <v>4.5973465665757063</v>
      </c>
      <c r="AQ191" s="332">
        <v>3.4324783486933481</v>
      </c>
      <c r="AR191" s="340">
        <v>4.9297046900879646</v>
      </c>
      <c r="AS191" s="339">
        <v>4.7451045144605963</v>
      </c>
      <c r="AT191" s="340">
        <v>4.9797047376576753</v>
      </c>
      <c r="AU191" s="339">
        <v>4.7640045324419464</v>
      </c>
      <c r="AV191" s="340">
        <v>4.7469045161731058</v>
      </c>
      <c r="AW191" s="339">
        <v>4.8125045785845657</v>
      </c>
      <c r="AX191" s="340">
        <v>4.7449045142703179</v>
      </c>
      <c r="AY191" s="339">
        <v>4.6850044572818055</v>
      </c>
      <c r="AZ191" s="340">
        <v>4.4104041960289591</v>
      </c>
      <c r="BA191" s="332">
        <v>4.0071466695153113</v>
      </c>
      <c r="BB191" s="333">
        <v>5.7777463606964954</v>
      </c>
      <c r="BC191" s="15"/>
      <c r="BD191" s="151"/>
      <c r="BE191" s="151"/>
      <c r="BF191" s="151"/>
      <c r="BG191" s="151"/>
      <c r="BH191" s="151"/>
      <c r="BI191" s="151"/>
      <c r="BJ191" s="266">
        <f t="shared" si="183"/>
        <v>4.4769805808274192</v>
      </c>
      <c r="BK191" s="266">
        <f t="shared" si="184"/>
        <v>4.6821950244696682</v>
      </c>
      <c r="BL191" s="266">
        <f t="shared" si="185"/>
        <v>4.6466633408547589</v>
      </c>
      <c r="BM191" s="266">
        <f t="shared" si="186"/>
        <v>4.8596553766141648</v>
      </c>
      <c r="BN191" s="266">
        <f t="shared" si="187"/>
        <v>4.6663735806915021</v>
      </c>
      <c r="BO191" s="266"/>
      <c r="BP191" s="266">
        <f t="shared" si="188"/>
        <v>4.7439116483502621</v>
      </c>
      <c r="BQ191" s="292">
        <f t="shared" si="189"/>
        <v>4.4769805808274192</v>
      </c>
      <c r="BR191" s="292">
        <f t="shared" si="190"/>
        <v>4.6676826535747225</v>
      </c>
      <c r="BS191" s="292">
        <f t="shared" si="191"/>
        <v>4.7287032794250736</v>
      </c>
      <c r="BT191" s="292">
        <f t="shared" si="192"/>
        <v>4.4760754186726235</v>
      </c>
      <c r="BU191" s="292">
        <f t="shared" si="193"/>
        <v>4.6717706178068994</v>
      </c>
      <c r="BV191" s="292">
        <f t="shared" si="194"/>
        <v>4.7203044477678633</v>
      </c>
      <c r="BW191" s="169"/>
      <c r="BX191" s="148">
        <f>[3]!mGetRate(BX$1,$B191,EOMONTH($B191,0)+1,"FLAT",E191,F191)</f>
        <v>57.240468263795421</v>
      </c>
      <c r="BY191" s="165">
        <f>[3]!mGetRate(BY$1,$B191,EOMONTH($B191,0)+1,"FLAT",G191,H191)</f>
        <v>50.393031857335131</v>
      </c>
      <c r="BZ191" s="165">
        <f>[3]!mGetRate(BZ$1,$B191,EOMONTH($B191,0)+1,"FLAT",I191,J191)</f>
        <v>41.789992489905785</v>
      </c>
      <c r="CA191" s="165">
        <f>IF(ValuationDate&gt;$D191,"",[3]!mGetRate(CA$1,$B191,EOMONTH($B191,0)+1,"FLAT",M191,N191))</f>
        <v>54.266566069986546</v>
      </c>
      <c r="CB191" s="165">
        <f>[3]!mGetRate(CB$1,$B191,EOMONTH($B191,0)+1,"FLAT",Q191,R191)</f>
        <v>33.276220807537015</v>
      </c>
      <c r="CC191" s="165">
        <f>IF(ValuationDate&gt;$D191,"",[3]!mGetRate(CC$1,$B191,EOMONTH($B191,0)+1,"FLAT",K191,L191))</f>
        <v>62.044798963660831</v>
      </c>
      <c r="CD191" s="165">
        <f>[3]!mGetRate(CD$1,$B191,EOMONTH($B191,0)+1,"FLAT",AE191,AF191)</f>
        <v>46.908370484522202</v>
      </c>
      <c r="CE191" s="165">
        <f>[3]!mGetRate(CE$1,$B191,EOMONTH($B191,0)+1,"FLAT",AA191,AB191)</f>
        <v>38.640916298788696</v>
      </c>
      <c r="CF191" s="165">
        <f>[3]!mGetRate(CF$1,$B191,EOMONTH($B191,0)+1,"FLAT",O191,P191)</f>
        <v>48.893031857335131</v>
      </c>
      <c r="CG191" s="200"/>
      <c r="CH191" s="295"/>
      <c r="CI191" s="295"/>
      <c r="CJ191" s="295"/>
      <c r="CK191" s="295"/>
      <c r="CL191" s="295"/>
      <c r="CM191" s="295"/>
      <c r="CN191" s="177"/>
      <c r="CO191" s="171">
        <f t="shared" si="196"/>
        <v>2034</v>
      </c>
      <c r="CP191" s="173">
        <f t="shared" si="195"/>
        <v>49004</v>
      </c>
      <c r="CQ191" s="272">
        <f t="shared" si="179"/>
        <v>4.7446572598731311</v>
      </c>
      <c r="CR191" s="272">
        <f t="shared" si="180"/>
        <v>4.4760754186726235</v>
      </c>
      <c r="CS191" s="272">
        <f t="shared" si="199"/>
        <v>4.7388421823957723</v>
      </c>
      <c r="CT191" s="272">
        <f t="shared" si="199"/>
        <v>4.681790931487809</v>
      </c>
      <c r="CU191" s="272">
        <f t="shared" si="199"/>
        <v>4.7388421823957723</v>
      </c>
      <c r="CV191" s="272">
        <f t="shared" si="181"/>
        <v>4.5696984127938354</v>
      </c>
      <c r="CW191" s="272">
        <f t="shared" si="182"/>
        <v>4.7135653754197095</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29.96752</v>
      </c>
      <c r="F192" s="329">
        <v>33.888840000000002</v>
      </c>
      <c r="G192" s="327">
        <v>30.68647</v>
      </c>
      <c r="H192" s="328">
        <v>42.216320000000003</v>
      </c>
      <c r="I192" s="325">
        <v>20.461639999999999</v>
      </c>
      <c r="J192" s="329">
        <v>20.241790000000002</v>
      </c>
      <c r="K192" s="327">
        <v>22.463000000000001</v>
      </c>
      <c r="L192" s="328">
        <v>33.274009999999997</v>
      </c>
      <c r="M192" s="325">
        <v>23.27515</v>
      </c>
      <c r="N192" s="329">
        <v>34.667479999999998</v>
      </c>
      <c r="O192" s="337">
        <f>G192+Sheet1!D186</f>
        <v>28.68647</v>
      </c>
      <c r="P192" s="338">
        <f>H192+Sheet1!E186</f>
        <v>41.216320000000003</v>
      </c>
      <c r="Q192" s="325">
        <v>22.593319999999999</v>
      </c>
      <c r="R192" s="329">
        <v>34.697899999999997</v>
      </c>
      <c r="S192" s="4">
        <v>21.44013</v>
      </c>
      <c r="T192" s="5">
        <v>32.520240000000001</v>
      </c>
      <c r="U192" s="2">
        <v>23.19013</v>
      </c>
      <c r="V192" s="3">
        <v>34.270240000000001</v>
      </c>
      <c r="W192" s="4">
        <v>14.10051</v>
      </c>
      <c r="X192" s="5">
        <v>15.22462</v>
      </c>
      <c r="Y192" s="2">
        <v>24.44013</v>
      </c>
      <c r="Z192" s="3">
        <v>34.520240000000001</v>
      </c>
      <c r="AA192" s="327">
        <v>25.472760000000001</v>
      </c>
      <c r="AB192" s="328">
        <v>41.058509999999998</v>
      </c>
      <c r="AC192" s="2">
        <v>23.94013</v>
      </c>
      <c r="AD192" s="73">
        <v>35.020240000000001</v>
      </c>
      <c r="AE192" s="337">
        <f>I192+Sheet1!B186</f>
        <v>21.698240000000002</v>
      </c>
      <c r="AF192" s="341">
        <f>J192+Sheet1!C186</f>
        <v>23.951790000000003</v>
      </c>
      <c r="AG192" s="330">
        <v>4.5507518378604122</v>
      </c>
      <c r="AH192" s="331">
        <v>4.5041571091451171</v>
      </c>
      <c r="AI192" s="330">
        <v>4.1469308556611946</v>
      </c>
      <c r="AJ192" s="331">
        <v>4.2090571606149201</v>
      </c>
      <c r="AK192" s="339">
        <v>4.1940573132819452</v>
      </c>
      <c r="AL192" s="340">
        <v>4.3136560960168628</v>
      </c>
      <c r="AM192" s="339">
        <v>4.1506577549985382</v>
      </c>
      <c r="AN192" s="331">
        <v>4.2401203130917828</v>
      </c>
      <c r="AO192" s="332">
        <v>3.9605519408000167</v>
      </c>
      <c r="AP192" s="333">
        <v>3.929488788323154</v>
      </c>
      <c r="AQ192" s="332">
        <v>3.4014151962164849</v>
      </c>
      <c r="AR192" s="340">
        <v>4.4480547281203169</v>
      </c>
      <c r="AS192" s="339">
        <v>4.2722565173778539</v>
      </c>
      <c r="AT192" s="340">
        <v>4.498054219230232</v>
      </c>
      <c r="AU192" s="339">
        <v>4.2871563657286078</v>
      </c>
      <c r="AV192" s="340">
        <v>4.2761564776844274</v>
      </c>
      <c r="AW192" s="339">
        <v>4.085458418591208</v>
      </c>
      <c r="AX192" s="340">
        <v>4.2721565183956329</v>
      </c>
      <c r="AY192" s="339">
        <v>4.2190570588369036</v>
      </c>
      <c r="AZ192" s="340">
        <v>3.9755595371316135</v>
      </c>
      <c r="BA192" s="332">
        <v>3.6343888397929565</v>
      </c>
      <c r="BB192" s="333">
        <v>5.4826464121662974</v>
      </c>
      <c r="BC192" s="15"/>
      <c r="BD192" s="151"/>
      <c r="BE192" s="151"/>
      <c r="BF192" s="151"/>
      <c r="BG192" s="151"/>
      <c r="BH192" s="151"/>
      <c r="BI192" s="151"/>
      <c r="BJ192" s="266">
        <f t="shared" si="183"/>
        <v>4.0349802406748818</v>
      </c>
      <c r="BK192" s="266">
        <f t="shared" si="184"/>
        <v>4.0034087878068441</v>
      </c>
      <c r="BL192" s="266">
        <f t="shared" si="185"/>
        <v>4.1879112638344997</v>
      </c>
      <c r="BM192" s="266">
        <f t="shared" si="186"/>
        <v>4.1551432583330516</v>
      </c>
      <c r="BN192" s="266">
        <f t="shared" si="187"/>
        <v>4.0953608876623191</v>
      </c>
      <c r="BO192" s="266"/>
      <c r="BP192" s="266">
        <f t="shared" si="188"/>
        <v>4.2714922149598706</v>
      </c>
      <c r="BQ192" s="292">
        <f t="shared" si="189"/>
        <v>4.0349802406748818</v>
      </c>
      <c r="BR192" s="292">
        <f t="shared" si="190"/>
        <v>4.3796465735597909</v>
      </c>
      <c r="BS192" s="292">
        <f t="shared" si="191"/>
        <v>4.2562840152914383</v>
      </c>
      <c r="BT192" s="292">
        <f t="shared" si="192"/>
        <v>4.1904722222207544</v>
      </c>
      <c r="BU192" s="292">
        <f t="shared" si="193"/>
        <v>4.204876987479814</v>
      </c>
      <c r="BV192" s="292">
        <f t="shared" si="194"/>
        <v>4.2543571606149202</v>
      </c>
      <c r="BW192" s="169"/>
      <c r="BX192" s="148">
        <f>[3]!mGetRate(BX$1,$B192,EOMONTH($B192,0)+1,"FLAT",E192,F192)</f>
        <v>31.710328888888888</v>
      </c>
      <c r="BY192" s="165">
        <f>[3]!mGetRate(BY$1,$B192,EOMONTH($B192,0)+1,"FLAT",G192,H192)</f>
        <v>35.810847777777781</v>
      </c>
      <c r="BZ192" s="165">
        <f>[3]!mGetRate(BZ$1,$B192,EOMONTH($B192,0)+1,"FLAT",I192,J192)</f>
        <v>20.363928888888889</v>
      </c>
      <c r="CA192" s="165">
        <f>IF(ValuationDate&gt;$D192,"",[3]!mGetRate(CA$1,$B192,EOMONTH($B192,0)+1,"FLAT",M192,N192))</f>
        <v>28.338407777777778</v>
      </c>
      <c r="CB192" s="165">
        <f>[3]!mGetRate(CB$1,$B192,EOMONTH($B192,0)+1,"FLAT",Q192,R192)</f>
        <v>27.97313333333333</v>
      </c>
      <c r="CC192" s="165">
        <f>IF(ValuationDate&gt;$D192,"",[3]!mGetRate(CC$1,$B192,EOMONTH($B192,0)+1,"FLAT",K192,L192))</f>
        <v>27.267893333333333</v>
      </c>
      <c r="CD192" s="165">
        <f>[3]!mGetRate(CD$1,$B192,EOMONTH($B192,0)+1,"FLAT",AE192,AF192)</f>
        <v>22.699817777777778</v>
      </c>
      <c r="CE192" s="165">
        <f>[3]!mGetRate(CE$1,$B192,EOMONTH($B192,0)+1,"FLAT",AA192,AB192)</f>
        <v>32.399760000000001</v>
      </c>
      <c r="CF192" s="165">
        <f>[3]!mGetRate(CF$1,$B192,EOMONTH($B192,0)+1,"FLAT",O192,P192)</f>
        <v>34.255292222222224</v>
      </c>
      <c r="CG192" s="200"/>
      <c r="CH192" s="295"/>
      <c r="CI192" s="295"/>
      <c r="CJ192" s="295"/>
      <c r="CK192" s="295"/>
      <c r="CL192" s="295"/>
      <c r="CM192" s="295"/>
      <c r="CN192" s="177"/>
      <c r="CO192" s="171">
        <f t="shared" si="196"/>
        <v>2034</v>
      </c>
      <c r="CP192" s="173">
        <f t="shared" si="195"/>
        <v>49035</v>
      </c>
      <c r="CQ192" s="272">
        <f t="shared" si="179"/>
        <v>4.2673989507950365</v>
      </c>
      <c r="CR192" s="272">
        <f t="shared" si="180"/>
        <v>4.1904722222207544</v>
      </c>
      <c r="CS192" s="272">
        <f t="shared" si="199"/>
        <v>4.266422918262136</v>
      </c>
      <c r="CT192" s="272">
        <f t="shared" si="199"/>
        <v>4.2148973011607236</v>
      </c>
      <c r="CU192" s="272">
        <f t="shared" si="199"/>
        <v>4.266422918262136</v>
      </c>
      <c r="CV192" s="272">
        <f t="shared" si="181"/>
        <v>4.2789176077077933</v>
      </c>
      <c r="CW192" s="272">
        <f t="shared" si="182"/>
        <v>4.2455588595971472</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23.81653</v>
      </c>
      <c r="F193" s="329">
        <v>26.297170000000001</v>
      </c>
      <c r="G193" s="327">
        <v>29.026769999999999</v>
      </c>
      <c r="H193" s="328">
        <v>43.680700000000002</v>
      </c>
      <c r="I193" s="325">
        <v>13.15347</v>
      </c>
      <c r="J193" s="329">
        <v>11.64026</v>
      </c>
      <c r="K193" s="327">
        <v>20.518940000000001</v>
      </c>
      <c r="L193" s="328">
        <v>34.401989999999998</v>
      </c>
      <c r="M193" s="325">
        <v>21.246680000000001</v>
      </c>
      <c r="N193" s="329">
        <v>35.84252</v>
      </c>
      <c r="O193" s="337">
        <f>G193+Sheet1!D187</f>
        <v>27.026769999999999</v>
      </c>
      <c r="P193" s="338">
        <f>H193+Sheet1!E187</f>
        <v>42.180700000000002</v>
      </c>
      <c r="Q193" s="325">
        <v>32.311689999999999</v>
      </c>
      <c r="R193" s="329">
        <v>39.97063</v>
      </c>
      <c r="S193" s="4">
        <v>21.22148</v>
      </c>
      <c r="T193" s="5">
        <v>33.548389999999998</v>
      </c>
      <c r="U193" s="2">
        <v>21.97148</v>
      </c>
      <c r="V193" s="3">
        <v>36.548389999999998</v>
      </c>
      <c r="W193" s="4">
        <v>10.15706</v>
      </c>
      <c r="X193" s="5">
        <v>10.23396</v>
      </c>
      <c r="Y193" s="2">
        <v>22.72148</v>
      </c>
      <c r="Z193" s="3">
        <v>37.798389999999998</v>
      </c>
      <c r="AA193" s="327">
        <v>33.051229999999997</v>
      </c>
      <c r="AB193" s="328">
        <v>43.58502</v>
      </c>
      <c r="AC193" s="2">
        <v>22.72148</v>
      </c>
      <c r="AD193" s="73">
        <v>36.548389999999998</v>
      </c>
      <c r="AE193" s="337">
        <f>I193+Sheet1!B187</f>
        <v>17.350320000000004</v>
      </c>
      <c r="AF193" s="341">
        <f>J193+Sheet1!C187</f>
        <v>18.220359999999999</v>
      </c>
      <c r="AG193" s="330">
        <v>4.5973465665757063</v>
      </c>
      <c r="AH193" s="331">
        <v>4.4730939566682544</v>
      </c>
      <c r="AI193" s="330">
        <v>4.1313992794227632</v>
      </c>
      <c r="AJ193" s="331">
        <v>4.1935255843764887</v>
      </c>
      <c r="AK193" s="339">
        <v>4.1785254928620859</v>
      </c>
      <c r="AL193" s="340">
        <v>4.2977262200965383</v>
      </c>
      <c r="AM193" s="339">
        <v>4.0060244404464562</v>
      </c>
      <c r="AN193" s="331">
        <v>4.2556518893302151</v>
      </c>
      <c r="AO193" s="332">
        <v>3.929488788323154</v>
      </c>
      <c r="AP193" s="333">
        <v>3.7741730259388402</v>
      </c>
      <c r="AQ193" s="332">
        <v>3.4790730774086427</v>
      </c>
      <c r="AR193" s="340">
        <v>4.4316270370151063</v>
      </c>
      <c r="AS193" s="339">
        <v>4.2564259681268837</v>
      </c>
      <c r="AT193" s="340">
        <v>4.4816273420631152</v>
      </c>
      <c r="AU193" s="339">
        <v>4.271626060861478</v>
      </c>
      <c r="AV193" s="340">
        <v>4.2603259919206282</v>
      </c>
      <c r="AW193" s="339">
        <v>3.9263239541999297</v>
      </c>
      <c r="AX193" s="340">
        <v>4.2562259669066913</v>
      </c>
      <c r="AY193" s="339">
        <v>4.2035256453860894</v>
      </c>
      <c r="AZ193" s="340">
        <v>3.9445240652374052</v>
      </c>
      <c r="BA193" s="332">
        <v>3.6188572635545255</v>
      </c>
      <c r="BB193" s="333">
        <v>5.4981779884047297</v>
      </c>
      <c r="BC193" s="15"/>
      <c r="BD193" s="151"/>
      <c r="BE193" s="151"/>
      <c r="BF193" s="151"/>
      <c r="BG193" s="151"/>
      <c r="BH193" s="151"/>
      <c r="BI193" s="151"/>
      <c r="BJ193" s="266">
        <f t="shared" si="183"/>
        <v>4.0034087878068441</v>
      </c>
      <c r="BK193" s="266">
        <f t="shared" si="184"/>
        <v>3.8455515234666531</v>
      </c>
      <c r="BL193" s="266">
        <f t="shared" si="185"/>
        <v>4.1551432583330516</v>
      </c>
      <c r="BM193" s="266">
        <f t="shared" si="186"/>
        <v>3.9913032308258174</v>
      </c>
      <c r="BN193" s="266">
        <f t="shared" si="187"/>
        <v>3.9988517001080917</v>
      </c>
      <c r="BO193" s="266"/>
      <c r="BP193" s="266">
        <f t="shared" si="188"/>
        <v>4.2557449005135242</v>
      </c>
      <c r="BQ193" s="292">
        <f t="shared" si="189"/>
        <v>4.0034087878068441</v>
      </c>
      <c r="BR193" s="292">
        <f t="shared" si="190"/>
        <v>4.3956485780050656</v>
      </c>
      <c r="BS193" s="292">
        <f t="shared" si="191"/>
        <v>4.2405364532719112</v>
      </c>
      <c r="BT193" s="292">
        <f t="shared" si="192"/>
        <v>4.045301777021435</v>
      </c>
      <c r="BU193" s="292">
        <f t="shared" si="193"/>
        <v>4.1893136162155589</v>
      </c>
      <c r="BV193" s="292">
        <f t="shared" si="194"/>
        <v>4.2388255843764888</v>
      </c>
      <c r="BW193" s="169"/>
      <c r="BX193" s="148">
        <f>[3]!mGetRate(BX$1,$B193,EOMONTH($B193,0)+1,"FLAT",E193,F193)</f>
        <v>24.91014548387097</v>
      </c>
      <c r="BY193" s="165">
        <f>[3]!mGetRate(BY$1,$B193,EOMONTH($B193,0)+1,"FLAT",G193,H193)</f>
        <v>35.487104731182797</v>
      </c>
      <c r="BZ193" s="165">
        <f>[3]!mGetRate(BZ$1,$B193,EOMONTH($B193,0)+1,"FLAT",I193,J193)</f>
        <v>12.486355913978494</v>
      </c>
      <c r="CA193" s="165">
        <f>IF(ValuationDate&gt;$D193,"",[3]!mGetRate(CA$1,$B193,EOMONTH($B193,0)+1,"FLAT",M193,N193))</f>
        <v>27.681405161290321</v>
      </c>
      <c r="CB193" s="165">
        <f>[3]!mGetRate(CB$1,$B193,EOMONTH($B193,0)+1,"FLAT",Q193,R193)</f>
        <v>35.688211935483871</v>
      </c>
      <c r="CC193" s="165">
        <f>IF(ValuationDate&gt;$D193,"",[3]!mGetRate(CC$1,$B193,EOMONTH($B193,0)+1,"FLAT",K193,L193))</f>
        <v>26.639424408602149</v>
      </c>
      <c r="CD193" s="165">
        <f>[3]!mGetRate(CD$1,$B193,EOMONTH($B193,0)+1,"FLAT",AE193,AF193)</f>
        <v>17.733886021505377</v>
      </c>
      <c r="CE193" s="165">
        <f>[3]!mGetRate(CE$1,$B193,EOMONTH($B193,0)+1,"FLAT",AA193,AB193)</f>
        <v>37.695158924731182</v>
      </c>
      <c r="CF193" s="165">
        <f>[3]!mGetRate(CF$1,$B193,EOMONTH($B193,0)+1,"FLAT",O193,P193)</f>
        <v>33.707534838709677</v>
      </c>
      <c r="CG193" s="200"/>
      <c r="CH193" s="295"/>
      <c r="CI193" s="295"/>
      <c r="CJ193" s="295"/>
      <c r="CK193" s="295"/>
      <c r="CL193" s="295"/>
      <c r="CM193" s="295"/>
      <c r="CN193" s="177"/>
      <c r="CO193" s="171">
        <f t="shared" si="196"/>
        <v>2034</v>
      </c>
      <c r="CP193" s="173">
        <f t="shared" si="195"/>
        <v>49065</v>
      </c>
      <c r="CQ193" s="272">
        <f t="shared" si="179"/>
        <v>4.2514903404924338</v>
      </c>
      <c r="CR193" s="272">
        <f t="shared" si="180"/>
        <v>4.045301777021435</v>
      </c>
      <c r="CS193" s="272">
        <f t="shared" si="199"/>
        <v>4.2506753562426098</v>
      </c>
      <c r="CT193" s="272">
        <f t="shared" si="199"/>
        <v>4.1993339298964685</v>
      </c>
      <c r="CU193" s="272">
        <f t="shared" si="199"/>
        <v>4.2506753562426098</v>
      </c>
      <c r="CV193" s="272">
        <f t="shared" si="181"/>
        <v>4.1311154141253033</v>
      </c>
      <c r="CW193" s="272">
        <f t="shared" si="182"/>
        <v>4.2299586424030622</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44.563639999999999</v>
      </c>
      <c r="F194" s="329">
        <v>36.858930000000001</v>
      </c>
      <c r="G194" s="327">
        <v>50.169359999999998</v>
      </c>
      <c r="H194" s="328">
        <v>58.639409999999998</v>
      </c>
      <c r="I194" s="325">
        <v>32.236020000000003</v>
      </c>
      <c r="J194" s="329">
        <v>21.6919</v>
      </c>
      <c r="K194" s="327">
        <v>41.02046</v>
      </c>
      <c r="L194" s="328">
        <v>49.158929999999998</v>
      </c>
      <c r="M194" s="325">
        <v>42.230240000000002</v>
      </c>
      <c r="N194" s="329">
        <v>50.824629999999999</v>
      </c>
      <c r="O194" s="337">
        <f>G194+Sheet1!D188</f>
        <v>49.169359999999998</v>
      </c>
      <c r="P194" s="338">
        <f>H194+Sheet1!E188</f>
        <v>56.139409999999998</v>
      </c>
      <c r="Q194" s="325">
        <v>58.10586</v>
      </c>
      <c r="R194" s="329">
        <v>51.534550000000003</v>
      </c>
      <c r="S194" s="4">
        <v>39.09357</v>
      </c>
      <c r="T194" s="5">
        <v>50.83334</v>
      </c>
      <c r="U194" s="2">
        <v>40.09357</v>
      </c>
      <c r="V194" s="3">
        <v>47.83334</v>
      </c>
      <c r="W194" s="4">
        <v>23.701840000000001</v>
      </c>
      <c r="X194" s="5">
        <v>17.030709999999999</v>
      </c>
      <c r="Y194" s="2">
        <v>42.09357</v>
      </c>
      <c r="Z194" s="3">
        <v>49.83334</v>
      </c>
      <c r="AA194" s="327">
        <v>58.94473</v>
      </c>
      <c r="AB194" s="328">
        <v>53.728619999999999</v>
      </c>
      <c r="AC194" s="2">
        <v>38.59357</v>
      </c>
      <c r="AD194" s="73">
        <v>47.33334</v>
      </c>
      <c r="AE194" s="337">
        <f>I194+Sheet1!B188</f>
        <v>37.374720000000003</v>
      </c>
      <c r="AF194" s="341">
        <f>J194+Sheet1!C188</f>
        <v>29.360050000000001</v>
      </c>
      <c r="AG194" s="330">
        <v>4.628409719052569</v>
      </c>
      <c r="AH194" s="331">
        <v>4.5507518378604122</v>
      </c>
      <c r="AI194" s="330">
        <v>4.1779940081380573</v>
      </c>
      <c r="AJ194" s="331">
        <v>4.2401203130917828</v>
      </c>
      <c r="AK194" s="339">
        <v>4.2251202412311253</v>
      </c>
      <c r="AL194" s="340">
        <v>4.3449208151582486</v>
      </c>
      <c r="AM194" s="339">
        <v>4.1176197262297416</v>
      </c>
      <c r="AN194" s="331">
        <v>4.1003361269459004</v>
      </c>
      <c r="AO194" s="332">
        <v>3.8984256358462908</v>
      </c>
      <c r="AP194" s="333">
        <v>3.8052361784157029</v>
      </c>
      <c r="AQ194" s="332">
        <v>3.510136229885505</v>
      </c>
      <c r="AR194" s="340">
        <v>4.4794214595088162</v>
      </c>
      <c r="AS194" s="339">
        <v>4.3035206168228308</v>
      </c>
      <c r="AT194" s="340">
        <v>4.5294216990443434</v>
      </c>
      <c r="AU194" s="339">
        <v>4.3191206915579157</v>
      </c>
      <c r="AV194" s="340">
        <v>4.3073206350275308</v>
      </c>
      <c r="AW194" s="339">
        <v>3.9602189721719014</v>
      </c>
      <c r="AX194" s="340">
        <v>4.3033206158646893</v>
      </c>
      <c r="AY194" s="339">
        <v>4.2501203609988876</v>
      </c>
      <c r="AZ194" s="340">
        <v>3.9134187479666478</v>
      </c>
      <c r="BA194" s="332">
        <v>3.6499204160313883</v>
      </c>
      <c r="BB194" s="333">
        <v>5.3428622260204151</v>
      </c>
      <c r="BC194" s="15"/>
      <c r="BD194" s="151"/>
      <c r="BE194" s="151"/>
      <c r="BF194" s="151"/>
      <c r="BG194" s="151"/>
      <c r="BH194" s="151"/>
      <c r="BI194" s="151"/>
      <c r="BJ194" s="266">
        <f t="shared" si="183"/>
        <v>3.9718373349388054</v>
      </c>
      <c r="BK194" s="266">
        <f t="shared" si="184"/>
        <v>3.8771229763346913</v>
      </c>
      <c r="BL194" s="266">
        <f t="shared" si="185"/>
        <v>4.1223752528316053</v>
      </c>
      <c r="BM194" s="266">
        <f t="shared" si="186"/>
        <v>4.0240712363272646</v>
      </c>
      <c r="BN194" s="266">
        <f t="shared" si="187"/>
        <v>3.9988517001080917</v>
      </c>
      <c r="BO194" s="266"/>
      <c r="BP194" s="266">
        <f t="shared" si="188"/>
        <v>4.3029868438525627</v>
      </c>
      <c r="BQ194" s="292">
        <f t="shared" si="189"/>
        <v>3.9718373349388054</v>
      </c>
      <c r="BR194" s="292">
        <f t="shared" si="190"/>
        <v>4.2356285335523252</v>
      </c>
      <c r="BS194" s="292">
        <f t="shared" si="191"/>
        <v>4.2877784165376918</v>
      </c>
      <c r="BT194" s="292">
        <f t="shared" si="192"/>
        <v>4.1573114987752096</v>
      </c>
      <c r="BU194" s="292">
        <f t="shared" si="193"/>
        <v>4.2360030156696418</v>
      </c>
      <c r="BV194" s="292">
        <f t="shared" si="194"/>
        <v>4.285420313091783</v>
      </c>
      <c r="BW194" s="169"/>
      <c r="BX194" s="148">
        <f>[3]!mGetRate(BX$1,$B194,EOMONTH($B194,0)+1,"FLAT",E194,F194)</f>
        <v>41.310540222222222</v>
      </c>
      <c r="BY194" s="165">
        <f>[3]!mGetRate(BY$1,$B194,EOMONTH($B194,0)+1,"FLAT",G194,H194)</f>
        <v>53.745603333333335</v>
      </c>
      <c r="BZ194" s="165">
        <f>[3]!mGetRate(BZ$1,$B194,EOMONTH($B194,0)+1,"FLAT",I194,J194)</f>
        <v>27.784058222222221</v>
      </c>
      <c r="CA194" s="165">
        <f>IF(ValuationDate&gt;$D194,"",[3]!mGetRate(CA$1,$B194,EOMONTH($B194,0)+1,"FLAT",M194,N194))</f>
        <v>45.85898244444445</v>
      </c>
      <c r="CB194" s="165">
        <f>[3]!mGetRate(CB$1,$B194,EOMONTH($B194,0)+1,"FLAT",Q194,R194)</f>
        <v>55.331306888888896</v>
      </c>
      <c r="CC194" s="165">
        <f>IF(ValuationDate&gt;$D194,"",[3]!mGetRate(CC$1,$B194,EOMONTH($B194,0)+1,"FLAT",K194,L194))</f>
        <v>44.456702888888891</v>
      </c>
      <c r="CD194" s="165">
        <f>[3]!mGetRate(CD$1,$B194,EOMONTH($B194,0)+1,"FLAT",AE194,AF194)</f>
        <v>33.990748222222223</v>
      </c>
      <c r="CE194" s="165">
        <f>[3]!mGetRate(CE$1,$B194,EOMONTH($B194,0)+1,"FLAT",AA194,AB194)</f>
        <v>56.742372444444442</v>
      </c>
      <c r="CF194" s="165">
        <f>[3]!mGetRate(CF$1,$B194,EOMONTH($B194,0)+1,"FLAT",O194,P194)</f>
        <v>52.112270000000002</v>
      </c>
      <c r="CG194" s="200"/>
      <c r="CH194" s="295"/>
      <c r="CI194" s="295"/>
      <c r="CJ194" s="295"/>
      <c r="CK194" s="295"/>
      <c r="CL194" s="295"/>
      <c r="CM194" s="295"/>
      <c r="CN194" s="177"/>
      <c r="CO194" s="171">
        <f t="shared" si="196"/>
        <v>2034</v>
      </c>
      <c r="CP194" s="173">
        <f t="shared" si="195"/>
        <v>49096</v>
      </c>
      <c r="CQ194" s="272">
        <f t="shared" si="179"/>
        <v>4.2992161714002428</v>
      </c>
      <c r="CR194" s="272">
        <f t="shared" si="180"/>
        <v>4.1573114987752096</v>
      </c>
      <c r="CS194" s="272">
        <f t="shared" si="199"/>
        <v>4.2979173195083904</v>
      </c>
      <c r="CT194" s="272">
        <f t="shared" si="199"/>
        <v>4.2460233293505514</v>
      </c>
      <c r="CU194" s="272">
        <f t="shared" si="199"/>
        <v>4.2979173195083904</v>
      </c>
      <c r="CV194" s="272">
        <f t="shared" si="181"/>
        <v>4.245155724155639</v>
      </c>
      <c r="CW194" s="272">
        <f t="shared" si="182"/>
        <v>4.2767592939853181</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145.40780000000001</v>
      </c>
      <c r="F195" s="329">
        <v>50.369869999999999</v>
      </c>
      <c r="G195" s="327">
        <v>164.3407</v>
      </c>
      <c r="H195" s="328">
        <v>69.458680000000001</v>
      </c>
      <c r="I195" s="325">
        <v>130.79769999999999</v>
      </c>
      <c r="J195" s="329">
        <v>35.052799999999998</v>
      </c>
      <c r="K195" s="327">
        <v>140.5855</v>
      </c>
      <c r="L195" s="328">
        <v>59.457099999999997</v>
      </c>
      <c r="M195" s="325">
        <v>156.27209999999999</v>
      </c>
      <c r="N195" s="329">
        <v>61.423110000000001</v>
      </c>
      <c r="O195" s="337">
        <f>G195+Sheet1!D189</f>
        <v>168.8407</v>
      </c>
      <c r="P195" s="338">
        <f>H195+Sheet1!E189</f>
        <v>70.458680000000001</v>
      </c>
      <c r="Q195" s="325">
        <v>171.23580000000001</v>
      </c>
      <c r="R195" s="329">
        <v>64.687209999999993</v>
      </c>
      <c r="S195" s="4">
        <v>159.0735</v>
      </c>
      <c r="T195" s="5">
        <v>63.721969999999999</v>
      </c>
      <c r="U195" s="2">
        <v>161.5735</v>
      </c>
      <c r="V195" s="3">
        <v>63.721969999999999</v>
      </c>
      <c r="W195" s="4">
        <v>101.77500000000001</v>
      </c>
      <c r="X195" s="5">
        <v>30.678260000000002</v>
      </c>
      <c r="Y195" s="2">
        <v>160.0735</v>
      </c>
      <c r="Z195" s="3">
        <v>63.721969999999999</v>
      </c>
      <c r="AA195" s="327">
        <v>171.6943</v>
      </c>
      <c r="AB195" s="328">
        <v>65.074129999999997</v>
      </c>
      <c r="AC195" s="2">
        <v>158.0735</v>
      </c>
      <c r="AD195" s="73">
        <v>62.221969999999999</v>
      </c>
      <c r="AE195" s="337">
        <f>I195+Sheet1!B189</f>
        <v>134.81659999999999</v>
      </c>
      <c r="AF195" s="341">
        <f>J195+Sheet1!C189</f>
        <v>42.55265</v>
      </c>
      <c r="AG195" s="330">
        <v>4.8303202101521778</v>
      </c>
      <c r="AH195" s="331">
        <v>4.7837254814368837</v>
      </c>
      <c r="AI195" s="330">
        <v>4.3954360754760975</v>
      </c>
      <c r="AJ195" s="331">
        <v>4.4420308041913916</v>
      </c>
      <c r="AK195" s="339">
        <v>4.4270307001700333</v>
      </c>
      <c r="AL195" s="340">
        <v>4.5502315545321181</v>
      </c>
      <c r="AM195" s="339">
        <v>4.2395293999030628</v>
      </c>
      <c r="AN195" s="331">
        <v>4.2090571606149201</v>
      </c>
      <c r="AO195" s="332">
        <v>3.9760835170384485</v>
      </c>
      <c r="AP195" s="333">
        <v>3.8052361784157029</v>
      </c>
      <c r="AQ195" s="332">
        <v>3.510136229885505</v>
      </c>
      <c r="AR195" s="340">
        <v>4.6885325136090366</v>
      </c>
      <c r="AS195" s="339">
        <v>4.5085312653527438</v>
      </c>
      <c r="AT195" s="340">
        <v>4.7385328603468952</v>
      </c>
      <c r="AU195" s="339">
        <v>4.5258313853240439</v>
      </c>
      <c r="AV195" s="340">
        <v>4.5114312854635399</v>
      </c>
      <c r="AW195" s="339">
        <v>3.9784275892379632</v>
      </c>
      <c r="AX195" s="340">
        <v>4.5084312646592686</v>
      </c>
      <c r="AY195" s="339">
        <v>4.4520308735389635</v>
      </c>
      <c r="AZ195" s="340">
        <v>3.9911276773093789</v>
      </c>
      <c r="BA195" s="332">
        <v>3.7275782972235452</v>
      </c>
      <c r="BB195" s="333">
        <v>5.467114835927867</v>
      </c>
      <c r="BC195" s="15"/>
      <c r="BD195" s="151"/>
      <c r="BE195" s="151"/>
      <c r="BF195" s="151"/>
      <c r="BG195" s="151"/>
      <c r="BH195" s="151"/>
      <c r="BI195" s="151"/>
      <c r="BJ195" s="266">
        <f t="shared" si="183"/>
        <v>4.0507659671089016</v>
      </c>
      <c r="BK195" s="266">
        <f t="shared" si="184"/>
        <v>3.8771229763346913</v>
      </c>
      <c r="BL195" s="266">
        <f t="shared" si="185"/>
        <v>4.2042952665852233</v>
      </c>
      <c r="BM195" s="266">
        <f t="shared" si="186"/>
        <v>4.0240712363272646</v>
      </c>
      <c r="BN195" s="266">
        <f t="shared" si="187"/>
        <v>4.0390638615890202</v>
      </c>
      <c r="BO195" s="266"/>
      <c r="BP195" s="266">
        <f t="shared" si="188"/>
        <v>4.5077019316550659</v>
      </c>
      <c r="BQ195" s="292">
        <f t="shared" si="189"/>
        <v>4.0507659671089016</v>
      </c>
      <c r="BR195" s="292">
        <f t="shared" si="190"/>
        <v>4.3476425646692425</v>
      </c>
      <c r="BS195" s="292">
        <f t="shared" si="191"/>
        <v>4.4924934717327725</v>
      </c>
      <c r="BT195" s="292">
        <f t="shared" si="192"/>
        <v>4.2796739133825783</v>
      </c>
      <c r="BU195" s="292">
        <f t="shared" si="193"/>
        <v>4.4383236290720705</v>
      </c>
      <c r="BV195" s="292">
        <f t="shared" si="194"/>
        <v>4.4873308041913917</v>
      </c>
      <c r="BW195" s="169"/>
      <c r="BX195" s="148">
        <f>[3]!mGetRate(BX$1,$B195,EOMONTH($B195,0)+1,"FLAT",E195,F195)</f>
        <v>101.46553129032259</v>
      </c>
      <c r="BY195" s="165">
        <f>[3]!mGetRate(BY$1,$B195,EOMONTH($B195,0)+1,"FLAT",G195,H195)</f>
        <v>120.47051870967742</v>
      </c>
      <c r="BZ195" s="165">
        <f>[3]!mGetRate(BZ$1,$B195,EOMONTH($B195,0)+1,"FLAT",I195,J195)</f>
        <v>86.528552688172041</v>
      </c>
      <c r="CA195" s="165">
        <f>IF(ValuationDate&gt;$D195,"",[3]!mGetRate(CA$1,$B195,EOMONTH($B195,0)+1,"FLAT",M195,N195))</f>
        <v>112.41719064516128</v>
      </c>
      <c r="CB195" s="165">
        <f>[3]!mGetRate(CB$1,$B195,EOMONTH($B195,0)+1,"FLAT",Q195,R195)</f>
        <v>121.97139817204301</v>
      </c>
      <c r="CC195" s="165">
        <f>IF(ValuationDate&gt;$D195,"",[3]!mGetRate(CC$1,$B195,EOMONTH($B195,0)+1,"FLAT",K195,L195))</f>
        <v>103.0745193548387</v>
      </c>
      <c r="CD195" s="165">
        <f>[3]!mGetRate(CD$1,$B195,EOMONTH($B195,0)+1,"FLAT",AE195,AF195)</f>
        <v>92.156924193548392</v>
      </c>
      <c r="CE195" s="165">
        <f>[3]!mGetRate(CE$1,$B195,EOMONTH($B195,0)+1,"FLAT",AA195,AB195)</f>
        <v>122.39680204301075</v>
      </c>
      <c r="CF195" s="165">
        <f>[3]!mGetRate(CF$1,$B195,EOMONTH($B195,0)+1,"FLAT",O195,P195)</f>
        <v>123.35223913978494</v>
      </c>
      <c r="CG195" s="200"/>
      <c r="CH195" s="295"/>
      <c r="CI195" s="295"/>
      <c r="CJ195" s="295"/>
      <c r="CK195" s="295"/>
      <c r="CL195" s="295"/>
      <c r="CM195" s="295"/>
      <c r="CN195" s="177"/>
      <c r="CO195" s="171">
        <f t="shared" si="196"/>
        <v>2034</v>
      </c>
      <c r="CP195" s="173">
        <f t="shared" si="195"/>
        <v>49126</v>
      </c>
      <c r="CQ195" s="272">
        <f t="shared" si="179"/>
        <v>4.521936715636687</v>
      </c>
      <c r="CR195" s="272">
        <f t="shared" si="180"/>
        <v>4.2796739133825783</v>
      </c>
      <c r="CS195" s="272">
        <f t="shared" si="199"/>
        <v>4.5026323747034711</v>
      </c>
      <c r="CT195" s="272">
        <f t="shared" si="199"/>
        <v>4.4483439427529792</v>
      </c>
      <c r="CU195" s="272">
        <f t="shared" si="199"/>
        <v>4.5026323747034711</v>
      </c>
      <c r="CV195" s="272">
        <f t="shared" si="181"/>
        <v>4.3697364076838037</v>
      </c>
      <c r="CW195" s="272">
        <f t="shared" si="182"/>
        <v>4.4795621175084284</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170.95050000000001</v>
      </c>
      <c r="F196" s="329">
        <v>66.959469999999996</v>
      </c>
      <c r="G196" s="327">
        <v>173.5095</v>
      </c>
      <c r="H196" s="328">
        <v>84.380210000000005</v>
      </c>
      <c r="I196" s="325">
        <v>156.05770000000001</v>
      </c>
      <c r="J196" s="329">
        <v>50.878</v>
      </c>
      <c r="K196" s="327">
        <v>161.78819999999999</v>
      </c>
      <c r="L196" s="328">
        <v>73.492660000000001</v>
      </c>
      <c r="M196" s="325">
        <v>168.81389999999999</v>
      </c>
      <c r="N196" s="329">
        <v>76.348529999999997</v>
      </c>
      <c r="O196" s="337">
        <f>G196+Sheet1!D190</f>
        <v>177.5095</v>
      </c>
      <c r="P196" s="338">
        <f>H196+Sheet1!E190</f>
        <v>84.880210000000005</v>
      </c>
      <c r="Q196" s="325">
        <v>169.08860000000001</v>
      </c>
      <c r="R196" s="329">
        <v>74.405379999999994</v>
      </c>
      <c r="S196" s="4">
        <v>159.4297</v>
      </c>
      <c r="T196" s="5">
        <v>74.569659999999999</v>
      </c>
      <c r="U196" s="2">
        <v>161.4297</v>
      </c>
      <c r="V196" s="3">
        <v>75.069659999999999</v>
      </c>
      <c r="W196" s="4">
        <v>122.31740000000001</v>
      </c>
      <c r="X196" s="5">
        <v>41.415619999999997</v>
      </c>
      <c r="Y196" s="2">
        <v>159.4297</v>
      </c>
      <c r="Z196" s="3">
        <v>75.569659999999999</v>
      </c>
      <c r="AA196" s="327">
        <v>169.59370000000001</v>
      </c>
      <c r="AB196" s="328">
        <v>74.322429999999997</v>
      </c>
      <c r="AC196" s="2">
        <v>158.4297</v>
      </c>
      <c r="AD196" s="73">
        <v>74.069659999999999</v>
      </c>
      <c r="AE196" s="337">
        <f>I196+Sheet1!B190</f>
        <v>158.92665</v>
      </c>
      <c r="AF196" s="341">
        <f>J196+Sheet1!C190</f>
        <v>57.501349999999995</v>
      </c>
      <c r="AG196" s="330">
        <v>4.9390412438211984</v>
      </c>
      <c r="AH196" s="331">
        <v>4.9856359725364916</v>
      </c>
      <c r="AI196" s="330">
        <v>4.5973465665757063</v>
      </c>
      <c r="AJ196" s="331">
        <v>4.6439412952910004</v>
      </c>
      <c r="AK196" s="339">
        <v>4.6289411619054048</v>
      </c>
      <c r="AL196" s="340">
        <v>4.7523422592242337</v>
      </c>
      <c r="AM196" s="339">
        <v>4.4389394723545337</v>
      </c>
      <c r="AN196" s="331">
        <v>4.3488413467608025</v>
      </c>
      <c r="AO196" s="332">
        <v>4.1158677031843309</v>
      </c>
      <c r="AP196" s="333">
        <v>3.8362993308925657</v>
      </c>
      <c r="AQ196" s="332">
        <v>3.5411993823623678</v>
      </c>
      <c r="AR196" s="340">
        <v>4.890843490817895</v>
      </c>
      <c r="AS196" s="339">
        <v>4.7106418884122796</v>
      </c>
      <c r="AT196" s="340">
        <v>4.9408439354365461</v>
      </c>
      <c r="AU196" s="339">
        <v>4.7280420431395696</v>
      </c>
      <c r="AV196" s="340">
        <v>4.7134419133109242</v>
      </c>
      <c r="AW196" s="339">
        <v>4.0115356717543111</v>
      </c>
      <c r="AX196" s="340">
        <v>4.7105418875230418</v>
      </c>
      <c r="AY196" s="339">
        <v>4.6539413842147299</v>
      </c>
      <c r="AZ196" s="340">
        <v>4.1309367335036473</v>
      </c>
      <c r="BA196" s="332">
        <v>3.8673624833694289</v>
      </c>
      <c r="BB196" s="333">
        <v>5.6068990220737494</v>
      </c>
      <c r="BC196" s="15"/>
      <c r="BD196" s="151"/>
      <c r="BE196" s="151"/>
      <c r="BF196" s="151"/>
      <c r="BG196" s="151"/>
      <c r="BH196" s="151"/>
      <c r="BI196" s="151"/>
      <c r="BJ196" s="266">
        <f t="shared" si="183"/>
        <v>4.1928375050150732</v>
      </c>
      <c r="BK196" s="266">
        <f t="shared" si="184"/>
        <v>3.9086944292027295</v>
      </c>
      <c r="BL196" s="266">
        <f t="shared" si="185"/>
        <v>4.351751291341734</v>
      </c>
      <c r="BM196" s="266">
        <f t="shared" si="186"/>
        <v>4.0568392418287118</v>
      </c>
      <c r="BN196" s="266">
        <f t="shared" si="187"/>
        <v>4.1275306168470625</v>
      </c>
      <c r="BO196" s="266"/>
      <c r="BP196" s="266">
        <f t="shared" si="188"/>
        <v>4.7124170194575692</v>
      </c>
      <c r="BQ196" s="292">
        <f t="shared" si="189"/>
        <v>4.1928375050150732</v>
      </c>
      <c r="BR196" s="292">
        <f t="shared" si="190"/>
        <v>4.4916606046767074</v>
      </c>
      <c r="BS196" s="292">
        <f t="shared" si="191"/>
        <v>4.6972085297631603</v>
      </c>
      <c r="BT196" s="292">
        <f t="shared" si="192"/>
        <v>4.4798245431642414</v>
      </c>
      <c r="BU196" s="292">
        <f t="shared" si="193"/>
        <v>4.6406442452766425</v>
      </c>
      <c r="BV196" s="292">
        <f t="shared" si="194"/>
        <v>4.6892412952910005</v>
      </c>
      <c r="BW196" s="169"/>
      <c r="BX196" s="148">
        <f>[3]!mGetRate(BX$1,$B196,EOMONTH($B196,0)+1,"FLAT",E196,F196)</f>
        <v>127.34135838709678</v>
      </c>
      <c r="BY196" s="165">
        <f>[3]!mGetRate(BY$1,$B196,EOMONTH($B196,0)+1,"FLAT",G196,H196)</f>
        <v>136.13270096774195</v>
      </c>
      <c r="BZ196" s="165">
        <f>[3]!mGetRate(BZ$1,$B196,EOMONTH($B196,0)+1,"FLAT",I196,J196)</f>
        <v>111.95008387096775</v>
      </c>
      <c r="CA196" s="165">
        <f>IF(ValuationDate&gt;$D196,"",[3]!mGetRate(CA$1,$B196,EOMONTH($B196,0)+1,"FLAT",M196,N196))</f>
        <v>130.03809967741935</v>
      </c>
      <c r="CB196" s="165">
        <f>[3]!mGetRate(CB$1,$B196,EOMONTH($B196,0)+1,"FLAT",Q196,R196)</f>
        <v>129.38273354838711</v>
      </c>
      <c r="CC196" s="165">
        <f>IF(ValuationDate&gt;$D196,"",[3]!mGetRate(CC$1,$B196,EOMONTH($B196,0)+1,"FLAT",K196,L196))</f>
        <v>124.76103806451613</v>
      </c>
      <c r="CD196" s="165">
        <f>[3]!mGetRate(CD$1,$B196,EOMONTH($B196,0)+1,"FLAT",AE196,AF196)</f>
        <v>116.39345967741936</v>
      </c>
      <c r="CE196" s="165">
        <f>[3]!mGetRate(CE$1,$B196,EOMONTH($B196,0)+1,"FLAT",AA196,AB196)</f>
        <v>129.64123193548389</v>
      </c>
      <c r="CF196" s="165">
        <f>[3]!mGetRate(CF$1,$B196,EOMONTH($B196,0)+1,"FLAT",O196,P196)</f>
        <v>138.66495903225808</v>
      </c>
      <c r="CG196" s="200"/>
      <c r="CH196" s="295"/>
      <c r="CI196" s="295"/>
      <c r="CJ196" s="295"/>
      <c r="CK196" s="295"/>
      <c r="CL196" s="295"/>
      <c r="CM196" s="295"/>
      <c r="CN196" s="177"/>
      <c r="CO196" s="171">
        <f t="shared" si="196"/>
        <v>2034</v>
      </c>
      <c r="CP196" s="173">
        <f t="shared" si="195"/>
        <v>49157</v>
      </c>
      <c r="CQ196" s="272">
        <f t="shared" si="179"/>
        <v>4.7287486495705275</v>
      </c>
      <c r="CR196" s="272">
        <f t="shared" si="180"/>
        <v>4.4798245431642414</v>
      </c>
      <c r="CS196" s="272">
        <f t="shared" si="199"/>
        <v>4.7073474327338589</v>
      </c>
      <c r="CT196" s="272">
        <f t="shared" si="199"/>
        <v>4.6506645589575513</v>
      </c>
      <c r="CU196" s="272">
        <f t="shared" si="199"/>
        <v>4.7073474327338589</v>
      </c>
      <c r="CV196" s="272">
        <f t="shared" si="181"/>
        <v>4.573515503959424</v>
      </c>
      <c r="CW196" s="272">
        <f t="shared" si="182"/>
        <v>4.6823649410315396</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70.515940000000001</v>
      </c>
      <c r="F197" s="329">
        <v>55.390160000000002</v>
      </c>
      <c r="G197" s="327">
        <v>78.17671</v>
      </c>
      <c r="H197" s="328">
        <v>72.63503</v>
      </c>
      <c r="I197" s="325">
        <v>53.132689999999997</v>
      </c>
      <c r="J197" s="329">
        <v>38.475749999999998</v>
      </c>
      <c r="K197" s="327">
        <v>83.743709999999993</v>
      </c>
      <c r="L197" s="328">
        <v>72.951809999999995</v>
      </c>
      <c r="M197" s="325">
        <v>73.810329999999993</v>
      </c>
      <c r="N197" s="329">
        <v>70.032120000000006</v>
      </c>
      <c r="O197" s="337">
        <f>G197+Sheet1!D191</f>
        <v>80.17671</v>
      </c>
      <c r="P197" s="338">
        <f>H197+Sheet1!E191</f>
        <v>70.63503</v>
      </c>
      <c r="Q197" s="325">
        <v>60.842329999999997</v>
      </c>
      <c r="R197" s="329">
        <v>51.980240000000002</v>
      </c>
      <c r="S197" s="4">
        <v>62.599020000000003</v>
      </c>
      <c r="T197" s="5">
        <v>58.073329999999999</v>
      </c>
      <c r="U197" s="2">
        <v>67.599019999999996</v>
      </c>
      <c r="V197" s="3">
        <v>59.073329999999999</v>
      </c>
      <c r="W197" s="4">
        <v>39.563510000000001</v>
      </c>
      <c r="X197" s="5">
        <v>33.26558</v>
      </c>
      <c r="Y197" s="2">
        <v>67.099019999999996</v>
      </c>
      <c r="Z197" s="3">
        <v>61.073329999999999</v>
      </c>
      <c r="AA197" s="327">
        <v>63.29083</v>
      </c>
      <c r="AB197" s="328">
        <v>55.780059999999999</v>
      </c>
      <c r="AC197" s="2">
        <v>65.599019999999996</v>
      </c>
      <c r="AD197" s="73">
        <v>57.573329999999999</v>
      </c>
      <c r="AE197" s="337">
        <f>I197+Sheet1!B191</f>
        <v>56.707139999999995</v>
      </c>
      <c r="AF197" s="341">
        <f>J197+Sheet1!C191</f>
        <v>44.702399999999997</v>
      </c>
      <c r="AG197" s="330">
        <v>4.7215991764831573</v>
      </c>
      <c r="AH197" s="331">
        <v>4.7992570576753142</v>
      </c>
      <c r="AI197" s="330">
        <v>4.4109676517145289</v>
      </c>
      <c r="AJ197" s="331">
        <v>4.457562380429823</v>
      </c>
      <c r="AK197" s="339">
        <v>4.4425625070211616</v>
      </c>
      <c r="AL197" s="340">
        <v>4.5654614698161247</v>
      </c>
      <c r="AM197" s="339">
        <v>4.2700639628215598</v>
      </c>
      <c r="AN197" s="331">
        <v>4.286715041807077</v>
      </c>
      <c r="AO197" s="332">
        <v>4.038209821992174</v>
      </c>
      <c r="AP197" s="333">
        <v>3.6188572635545255</v>
      </c>
      <c r="AQ197" s="332">
        <v>3.3082257387858962</v>
      </c>
      <c r="AR197" s="340">
        <v>4.7034603051758062</v>
      </c>
      <c r="AS197" s="339">
        <v>4.523861820896105</v>
      </c>
      <c r="AT197" s="340">
        <v>4.7534598832046751</v>
      </c>
      <c r="AU197" s="339">
        <v>4.5409616765819782</v>
      </c>
      <c r="AV197" s="340">
        <v>4.5267617964217788</v>
      </c>
      <c r="AW197" s="339">
        <v>3.7938679816746013</v>
      </c>
      <c r="AX197" s="340">
        <v>4.5236618225839891</v>
      </c>
      <c r="AY197" s="339">
        <v>4.467562296035597</v>
      </c>
      <c r="AZ197" s="340">
        <v>4.0531657933323224</v>
      </c>
      <c r="BA197" s="332">
        <v>3.7586414497004084</v>
      </c>
      <c r="BB197" s="333">
        <v>5.5447727171200238</v>
      </c>
      <c r="BC197" s="15"/>
      <c r="BD197" s="151"/>
      <c r="BE197" s="151"/>
      <c r="BF197" s="151"/>
      <c r="BG197" s="151"/>
      <c r="BH197" s="151"/>
      <c r="BI197" s="151"/>
      <c r="BJ197" s="266">
        <f t="shared" si="183"/>
        <v>4.113908872844978</v>
      </c>
      <c r="BK197" s="266">
        <f t="shared" si="184"/>
        <v>3.6876942591264616</v>
      </c>
      <c r="BL197" s="266">
        <f t="shared" si="185"/>
        <v>4.2698312775881169</v>
      </c>
      <c r="BM197" s="266">
        <f t="shared" si="186"/>
        <v>3.8274632033185823</v>
      </c>
      <c r="BN197" s="266">
        <f t="shared" si="187"/>
        <v>3.9747244032195352</v>
      </c>
      <c r="BO197" s="266"/>
      <c r="BP197" s="266">
        <f t="shared" si="188"/>
        <v>4.5234492461014124</v>
      </c>
      <c r="BQ197" s="292">
        <f t="shared" si="189"/>
        <v>4.113908872844978</v>
      </c>
      <c r="BR197" s="292">
        <f t="shared" si="190"/>
        <v>4.4276525868956123</v>
      </c>
      <c r="BS197" s="292">
        <f t="shared" si="191"/>
        <v>4.5082410199950944</v>
      </c>
      <c r="BT197" s="292">
        <f t="shared" si="192"/>
        <v>4.3103218737544511</v>
      </c>
      <c r="BU197" s="292">
        <f t="shared" si="193"/>
        <v>4.4538869867400308</v>
      </c>
      <c r="BV197" s="292">
        <f t="shared" si="194"/>
        <v>4.5028623804298231</v>
      </c>
      <c r="BW197" s="169"/>
      <c r="BX197" s="148">
        <f>[3]!mGetRate(BX$1,$B197,EOMONTH($B197,0)+1,"FLAT",E197,F197)</f>
        <v>63.793371111111114</v>
      </c>
      <c r="BY197" s="165">
        <f>[3]!mGetRate(BY$1,$B197,EOMONTH($B197,0)+1,"FLAT",G197,H197)</f>
        <v>75.713741111111105</v>
      </c>
      <c r="BZ197" s="165">
        <f>[3]!mGetRate(BZ$1,$B197,EOMONTH($B197,0)+1,"FLAT",I197,J197)</f>
        <v>46.618494444444444</v>
      </c>
      <c r="CA197" s="165">
        <f>IF(ValuationDate&gt;$D197,"",[3]!mGetRate(CA$1,$B197,EOMONTH($B197,0)+1,"FLAT",M197,N197))</f>
        <v>72.131125555555556</v>
      </c>
      <c r="CB197" s="165">
        <f>[3]!mGetRate(CB$1,$B197,EOMONTH($B197,0)+1,"FLAT",Q197,R197)</f>
        <v>56.903623333333329</v>
      </c>
      <c r="CC197" s="165">
        <f>IF(ValuationDate&gt;$D197,"",[3]!mGetRate(CC$1,$B197,EOMONTH($B197,0)+1,"FLAT",K197,L197))</f>
        <v>78.947310000000002</v>
      </c>
      <c r="CD197" s="165">
        <f>[3]!mGetRate(CD$1,$B197,EOMONTH($B197,0)+1,"FLAT",AE197,AF197)</f>
        <v>51.371699999999997</v>
      </c>
      <c r="CE197" s="165">
        <f>[3]!mGetRate(CE$1,$B197,EOMONTH($B197,0)+1,"FLAT",AA197,AB197)</f>
        <v>59.952709999999996</v>
      </c>
      <c r="CF197" s="165">
        <f>[3]!mGetRate(CF$1,$B197,EOMONTH($B197,0)+1,"FLAT",O197,P197)</f>
        <v>75.935963333333333</v>
      </c>
      <c r="CG197" s="200"/>
      <c r="CH197" s="295"/>
      <c r="CI197" s="295"/>
      <c r="CJ197" s="295"/>
      <c r="CK197" s="295"/>
      <c r="CL197" s="295"/>
      <c r="CM197" s="295"/>
      <c r="CN197" s="177"/>
      <c r="CO197" s="171">
        <f t="shared" si="196"/>
        <v>2034</v>
      </c>
      <c r="CP197" s="173">
        <f t="shared" si="195"/>
        <v>49188</v>
      </c>
      <c r="CQ197" s="272">
        <f t="shared" si="179"/>
        <v>4.5378453259392897</v>
      </c>
      <c r="CR197" s="272">
        <f t="shared" si="180"/>
        <v>4.3103218737544511</v>
      </c>
      <c r="CS197" s="272">
        <f t="shared" si="199"/>
        <v>4.518379922965793</v>
      </c>
      <c r="CT197" s="272">
        <f t="shared" si="199"/>
        <v>4.4639073004209404</v>
      </c>
      <c r="CU197" s="272">
        <f t="shared" si="199"/>
        <v>4.518379922965793</v>
      </c>
      <c r="CV197" s="272">
        <f t="shared" si="181"/>
        <v>4.400939975087435</v>
      </c>
      <c r="CW197" s="272">
        <f t="shared" si="182"/>
        <v>4.4951623347025143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80.019390000000001</v>
      </c>
      <c r="F198" s="329">
        <v>64.677899999999994</v>
      </c>
      <c r="G198" s="327">
        <v>66.275040000000004</v>
      </c>
      <c r="H198" s="328">
        <v>62.176650000000002</v>
      </c>
      <c r="I198" s="325">
        <v>63.6479</v>
      </c>
      <c r="J198" s="329">
        <v>48.020829999999997</v>
      </c>
      <c r="K198" s="327">
        <v>79.781490000000005</v>
      </c>
      <c r="L198" s="328">
        <v>74.018690000000007</v>
      </c>
      <c r="M198" s="325">
        <v>79.559229999999999</v>
      </c>
      <c r="N198" s="329">
        <v>74.303629999999998</v>
      </c>
      <c r="O198" s="337">
        <f>G198+Sheet1!D192</f>
        <v>64.525040000000004</v>
      </c>
      <c r="P198" s="338">
        <f>H198+Sheet1!E192</f>
        <v>60.176650000000002</v>
      </c>
      <c r="Q198" s="325">
        <v>49.352209999999999</v>
      </c>
      <c r="R198" s="329">
        <v>46.509540000000001</v>
      </c>
      <c r="S198" s="4">
        <v>51.967889999999997</v>
      </c>
      <c r="T198" s="5">
        <v>47.51173</v>
      </c>
      <c r="U198" s="2">
        <v>52.467889999999997</v>
      </c>
      <c r="V198" s="3">
        <v>49.26173</v>
      </c>
      <c r="W198" s="4">
        <v>50.943179999999998</v>
      </c>
      <c r="X198" s="5">
        <v>40.062249999999999</v>
      </c>
      <c r="Y198" s="2">
        <v>54.967889999999997</v>
      </c>
      <c r="Z198" s="3">
        <v>51.01173</v>
      </c>
      <c r="AA198" s="327">
        <v>50.532020000000003</v>
      </c>
      <c r="AB198" s="328">
        <v>50.2149</v>
      </c>
      <c r="AC198" s="2">
        <v>53.967889999999997</v>
      </c>
      <c r="AD198" s="73">
        <v>49.01173</v>
      </c>
      <c r="AE198" s="337">
        <f>I198+Sheet1!B192</f>
        <v>68.860799999999998</v>
      </c>
      <c r="AF198" s="341">
        <f>J198+Sheet1!C192</f>
        <v>51.608930000000001</v>
      </c>
      <c r="AG198" s="330">
        <v>4.7371307527215887</v>
      </c>
      <c r="AH198" s="331">
        <v>4.8303202101521778</v>
      </c>
      <c r="AI198" s="330">
        <v>4.4420308041913916</v>
      </c>
      <c r="AJ198" s="331">
        <v>4.4886255329066858</v>
      </c>
      <c r="AK198" s="339">
        <v>4.4736254475808384</v>
      </c>
      <c r="AL198" s="340">
        <v>4.5953261398578826</v>
      </c>
      <c r="AM198" s="339">
        <v>4.3786249071838013</v>
      </c>
      <c r="AN198" s="331">
        <v>4.3488413467608025</v>
      </c>
      <c r="AO198" s="332">
        <v>4.1935255843764887</v>
      </c>
      <c r="AP198" s="333">
        <v>4.1158677031843309</v>
      </c>
      <c r="AQ198" s="332">
        <v>3.3392888912627594</v>
      </c>
      <c r="AR198" s="340">
        <v>4.7319269168919371</v>
      </c>
      <c r="AS198" s="339">
        <v>4.5537259032208652</v>
      </c>
      <c r="AT198" s="340">
        <v>4.7819272013114293</v>
      </c>
      <c r="AU198" s="339">
        <v>4.5702259970792971</v>
      </c>
      <c r="AV198" s="340">
        <v>4.557025921992552</v>
      </c>
      <c r="AW198" s="339">
        <v>4.2879243912468423</v>
      </c>
      <c r="AX198" s="340">
        <v>4.5536259026520263</v>
      </c>
      <c r="AY198" s="339">
        <v>4.498625589790584</v>
      </c>
      <c r="AZ198" s="340">
        <v>4.2085239395886882</v>
      </c>
      <c r="BA198" s="332">
        <v>3.8207677546541339</v>
      </c>
      <c r="BB198" s="333">
        <v>5.6068990220737494</v>
      </c>
      <c r="BC198" s="15"/>
      <c r="BD198" s="151"/>
      <c r="BE198" s="151"/>
      <c r="BF198" s="151"/>
      <c r="BG198" s="151"/>
      <c r="BH198" s="151"/>
      <c r="BI198" s="151"/>
      <c r="BJ198" s="266">
        <f t="shared" si="183"/>
        <v>4.2717661371851694</v>
      </c>
      <c r="BK198" s="266">
        <f t="shared" si="184"/>
        <v>4.1928375050150732</v>
      </c>
      <c r="BL198" s="266">
        <f t="shared" si="185"/>
        <v>4.433671305095352</v>
      </c>
      <c r="BM198" s="266">
        <f t="shared" si="186"/>
        <v>4.351751291341734</v>
      </c>
      <c r="BN198" s="266">
        <f t="shared" si="187"/>
        <v>4.3125065596593322</v>
      </c>
      <c r="BO198" s="266"/>
      <c r="BP198" s="266">
        <f t="shared" si="188"/>
        <v>4.5549438749941054</v>
      </c>
      <c r="BQ198" s="292">
        <f t="shared" si="189"/>
        <v>4.2717661371851694</v>
      </c>
      <c r="BR198" s="292">
        <f t="shared" si="190"/>
        <v>4.4916606046767074</v>
      </c>
      <c r="BS198" s="292">
        <f t="shared" si="191"/>
        <v>4.5397354340270084</v>
      </c>
      <c r="BT198" s="292">
        <f t="shared" si="192"/>
        <v>4.4192859853295205</v>
      </c>
      <c r="BU198" s="292">
        <f t="shared" si="193"/>
        <v>4.4850130275659721</v>
      </c>
      <c r="BV198" s="292">
        <f t="shared" si="194"/>
        <v>4.5339255329066859</v>
      </c>
      <c r="BW198" s="169"/>
      <c r="BX198" s="148">
        <f>[3]!mGetRate(BX$1,$B198,EOMONTH($B198,0)+1,"FLAT",E198,F198)</f>
        <v>73.255937419354836</v>
      </c>
      <c r="BY198" s="165">
        <f>[3]!mGetRate(BY$1,$B198,EOMONTH($B198,0)+1,"FLAT",G198,H198)</f>
        <v>64.468222903225808</v>
      </c>
      <c r="BZ198" s="165">
        <f>[3]!mGetRate(BZ$1,$B198,EOMONTH($B198,0)+1,"FLAT",I198,J198)</f>
        <v>56.758546559139781</v>
      </c>
      <c r="CA198" s="165">
        <f>IF(ValuationDate&gt;$D198,"",[3]!mGetRate(CA$1,$B198,EOMONTH($B198,0)+1,"FLAT",M198,N198))</f>
        <v>77.24224505376344</v>
      </c>
      <c r="CB198" s="165">
        <f>[3]!mGetRate(CB$1,$B198,EOMONTH($B198,0)+1,"FLAT",Q198,R198)</f>
        <v>48.098989892473121</v>
      </c>
      <c r="CC198" s="165">
        <f>IF(ValuationDate&gt;$D198,"",[3]!mGetRate(CC$1,$B198,EOMONTH($B198,0)+1,"FLAT",K198,L198))</f>
        <v>77.240900752688191</v>
      </c>
      <c r="CD198" s="165">
        <f>[3]!mGetRate(CD$1,$B198,EOMONTH($B198,0)+1,"FLAT",AE198,AF198)</f>
        <v>61.255136881720432</v>
      </c>
      <c r="CE198" s="165">
        <f>[3]!mGetRate(CE$1,$B198,EOMONTH($B198,0)+1,"FLAT",AA198,AB198)</f>
        <v>50.39221440860215</v>
      </c>
      <c r="CF198" s="165">
        <f>[3]!mGetRate(CF$1,$B198,EOMONTH($B198,0)+1,"FLAT",O198,P198)</f>
        <v>62.608007849462368</v>
      </c>
      <c r="CG198" s="200"/>
      <c r="CH198" s="295"/>
      <c r="CI198" s="295"/>
      <c r="CJ198" s="295"/>
      <c r="CK198" s="295"/>
      <c r="CL198" s="295"/>
      <c r="CM198" s="295"/>
      <c r="CN198" s="177"/>
      <c r="CO198" s="171">
        <f t="shared" si="196"/>
        <v>2034</v>
      </c>
      <c r="CP198" s="173">
        <f t="shared" si="195"/>
        <v>49218</v>
      </c>
      <c r="CQ198" s="272">
        <f t="shared" si="179"/>
        <v>4.569662546544496</v>
      </c>
      <c r="CR198" s="272">
        <f t="shared" si="180"/>
        <v>4.4192859853295205</v>
      </c>
      <c r="CS198" s="272">
        <f t="shared" si="199"/>
        <v>4.549874336997707</v>
      </c>
      <c r="CT198" s="272">
        <f t="shared" si="199"/>
        <v>4.4950333412468808</v>
      </c>
      <c r="CU198" s="272">
        <f t="shared" si="199"/>
        <v>4.549874336997707</v>
      </c>
      <c r="CV198" s="272">
        <f t="shared" si="181"/>
        <v>4.5118794620501568</v>
      </c>
      <c r="CW198" s="272">
        <f t="shared" si="182"/>
        <v>4.5263627690906851</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83.616630000000001</v>
      </c>
      <c r="F199" s="329">
        <v>68.265360000000001</v>
      </c>
      <c r="G199" s="327">
        <v>67.510120000000001</v>
      </c>
      <c r="H199" s="328">
        <v>62.297150000000002</v>
      </c>
      <c r="I199" s="325">
        <v>66.916150000000002</v>
      </c>
      <c r="J199" s="329">
        <v>51.537730000000003</v>
      </c>
      <c r="K199" s="327">
        <v>81.448660000000004</v>
      </c>
      <c r="L199" s="328">
        <v>76.663830000000004</v>
      </c>
      <c r="M199" s="325">
        <v>81.745949999999993</v>
      </c>
      <c r="N199" s="329">
        <v>77.452579999999998</v>
      </c>
      <c r="O199" s="337">
        <f>G199+Sheet1!D193</f>
        <v>65.510120000000001</v>
      </c>
      <c r="P199" s="338">
        <f>H199+Sheet1!E193</f>
        <v>60.297150000000002</v>
      </c>
      <c r="Q199" s="325">
        <v>50.470829999999999</v>
      </c>
      <c r="R199" s="329">
        <v>47.046480000000003</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53.118400000000001</v>
      </c>
      <c r="AB199" s="328">
        <v>51.136299999999999</v>
      </c>
      <c r="AC199" s="2">
        <v>53.797289999999997</v>
      </c>
      <c r="AD199" s="73">
        <v>51.698369999999997</v>
      </c>
      <c r="AE199" s="337">
        <f>I199+Sheet1!B193</f>
        <v>70.657800000000009</v>
      </c>
      <c r="AF199" s="341">
        <f>J199+Sheet1!C193</f>
        <v>54.344679999999997</v>
      </c>
      <c r="AG199" s="330">
        <v>4.8458517863906092</v>
      </c>
      <c r="AH199" s="331">
        <v>5.2652043448282582</v>
      </c>
      <c r="AI199" s="330">
        <v>4.8613833626290406</v>
      </c>
      <c r="AJ199" s="331">
        <v>4.9079780913443347</v>
      </c>
      <c r="AK199" s="339">
        <v>4.892978158302328</v>
      </c>
      <c r="AL199" s="340">
        <v>5.0215775842491261</v>
      </c>
      <c r="AM199" s="339">
        <v>4.5829795421008734</v>
      </c>
      <c r="AN199" s="331">
        <v>4.7215991764831573</v>
      </c>
      <c r="AO199" s="332">
        <v>4.5973465665757063</v>
      </c>
      <c r="AP199" s="333">
        <v>5.047762277490218</v>
      </c>
      <c r="AQ199" s="332">
        <v>3.7120467209851142</v>
      </c>
      <c r="AR199" s="340">
        <v>5.1658769401132227</v>
      </c>
      <c r="AS199" s="339">
        <v>4.979477772177896</v>
      </c>
      <c r="AT199" s="340">
        <v>5.215876716919909</v>
      </c>
      <c r="AU199" s="339">
        <v>4.9994776829005705</v>
      </c>
      <c r="AV199" s="340">
        <v>4.9808777659284837</v>
      </c>
      <c r="AW199" s="339">
        <v>5.275676449980705</v>
      </c>
      <c r="AX199" s="340">
        <v>4.9792777730706694</v>
      </c>
      <c r="AY199" s="339">
        <v>4.9179780467056711</v>
      </c>
      <c r="AZ199" s="340">
        <v>4.6122794113095917</v>
      </c>
      <c r="BA199" s="332">
        <v>4.1624624318996259</v>
      </c>
      <c r="BB199" s="333">
        <v>5.9951884280345356</v>
      </c>
      <c r="BC199" s="15"/>
      <c r="BD199" s="151"/>
      <c r="BE199" s="151"/>
      <c r="BF199" s="151"/>
      <c r="BG199" s="151"/>
      <c r="BH199" s="151"/>
      <c r="BI199" s="151"/>
      <c r="BJ199" s="266">
        <f t="shared" si="183"/>
        <v>4.6821950244696682</v>
      </c>
      <c r="BK199" s="266">
        <f t="shared" si="184"/>
        <v>5.1399810910562227</v>
      </c>
      <c r="BL199" s="266">
        <f t="shared" si="185"/>
        <v>4.8596553766141648</v>
      </c>
      <c r="BM199" s="266">
        <f t="shared" si="186"/>
        <v>5.3347914563851466</v>
      </c>
      <c r="BN199" s="266">
        <f t="shared" si="187"/>
        <v>5.0041557371313008</v>
      </c>
      <c r="BO199" s="266"/>
      <c r="BP199" s="266">
        <f t="shared" si="188"/>
        <v>4.9801213650454574</v>
      </c>
      <c r="BQ199" s="292">
        <f t="shared" si="189"/>
        <v>4.6821950244696682</v>
      </c>
      <c r="BR199" s="292">
        <f t="shared" si="190"/>
        <v>4.8757087113632833</v>
      </c>
      <c r="BS199" s="292">
        <f t="shared" si="191"/>
        <v>4.9649130784774691</v>
      </c>
      <c r="BT199" s="292">
        <f t="shared" si="192"/>
        <v>4.6243995404003542</v>
      </c>
      <c r="BU199" s="292">
        <f t="shared" si="193"/>
        <v>4.9052175980028796</v>
      </c>
      <c r="BV199" s="292">
        <f t="shared" si="194"/>
        <v>4.9532780913443348</v>
      </c>
      <c r="BW199" s="169"/>
      <c r="BX199" s="148">
        <f>[3]!mGetRate(BX$1,$B199,EOMONTH($B199,0)+1,"FLAT",E199,F199)</f>
        <v>76.782014646324555</v>
      </c>
      <c r="BY199" s="165">
        <f>[3]!mGetRate(BY$1,$B199,EOMONTH($B199,0)+1,"FLAT",G199,H199)</f>
        <v>65.18922766990292</v>
      </c>
      <c r="BZ199" s="165">
        <f>[3]!mGetRate(BZ$1,$B199,EOMONTH($B199,0)+1,"FLAT",I199,J199)</f>
        <v>60.069447059639394</v>
      </c>
      <c r="CA199" s="165">
        <f>IF(ValuationDate&gt;$D199,"",[3]!mGetRate(CA$1,$B199,EOMONTH($B199,0)+1,"FLAT",M199,N199))</f>
        <v>79.834477364771146</v>
      </c>
      <c r="CB199" s="165">
        <f>[3]!mGetRate(CB$1,$B199,EOMONTH($B199,0)+1,"FLAT",Q199,R199)</f>
        <v>48.946258085991673</v>
      </c>
      <c r="CC199" s="165">
        <f>IF(ValuationDate&gt;$D199,"",[3]!mGetRate(CC$1,$B199,EOMONTH($B199,0)+1,"FLAT",K199,L199))</f>
        <v>79.318382011095707</v>
      </c>
      <c r="CD199" s="165">
        <f>[3]!mGetRate(CD$1,$B199,EOMONTH($B199,0)+1,"FLAT",AE199,AF199)</f>
        <v>63.394954618585302</v>
      </c>
      <c r="CE199" s="165">
        <f>[3]!mGetRate(CE$1,$B199,EOMONTH($B199,0)+1,"FLAT",AA199,AB199)</f>
        <v>52.23593938973648</v>
      </c>
      <c r="CF199" s="165">
        <f>[3]!mGetRate(CF$1,$B199,EOMONTH($B199,0)+1,"FLAT",O199,P199)</f>
        <v>63.189227669902913</v>
      </c>
      <c r="CG199" s="200"/>
      <c r="CH199" s="295"/>
      <c r="CI199" s="295"/>
      <c r="CJ199" s="295"/>
      <c r="CK199" s="295"/>
      <c r="CL199" s="295"/>
      <c r="CM199" s="295"/>
      <c r="CN199" s="177"/>
      <c r="CO199" s="171">
        <f t="shared" si="196"/>
        <v>2034</v>
      </c>
      <c r="CP199" s="173">
        <f t="shared" si="195"/>
        <v>49249</v>
      </c>
      <c r="CQ199" s="272">
        <f t="shared" si="179"/>
        <v>4.9991950247147807</v>
      </c>
      <c r="CR199" s="272">
        <f t="shared" si="180"/>
        <v>4.6243995404003542</v>
      </c>
      <c r="CS199" s="272">
        <f t="shared" si="199"/>
        <v>4.9750519814481677</v>
      </c>
      <c r="CT199" s="272">
        <f t="shared" si="199"/>
        <v>4.9152379116837892</v>
      </c>
      <c r="CU199" s="272">
        <f t="shared" si="199"/>
        <v>4.9750519814481677</v>
      </c>
      <c r="CV199" s="272">
        <f t="shared" si="181"/>
        <v>4.720711454893797</v>
      </c>
      <c r="CW199" s="272">
        <f t="shared" si="182"/>
        <v>4.9475686333309907</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90.368229999999997</v>
      </c>
      <c r="F200" s="329">
        <v>76.334680000000006</v>
      </c>
      <c r="G200" s="327">
        <v>74.848460000000003</v>
      </c>
      <c r="H200" s="328">
        <v>68.820719999999994</v>
      </c>
      <c r="I200" s="325">
        <v>77.476420000000005</v>
      </c>
      <c r="J200" s="329">
        <v>59.565989999999999</v>
      </c>
      <c r="K200" s="327">
        <v>81.185389999999998</v>
      </c>
      <c r="L200" s="328">
        <v>79.017359999999996</v>
      </c>
      <c r="M200" s="325">
        <v>82.840500000000006</v>
      </c>
      <c r="N200" s="329">
        <v>79.651769999999999</v>
      </c>
      <c r="O200" s="337">
        <f>G200+Sheet1!D194</f>
        <v>72.848460000000003</v>
      </c>
      <c r="P200" s="338">
        <f>H200+Sheet1!E194</f>
        <v>66.820719999999994</v>
      </c>
      <c r="Q200" s="325">
        <v>58.106670000000001</v>
      </c>
      <c r="R200" s="329">
        <v>52.480420000000002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60.565809999999999</v>
      </c>
      <c r="AB200" s="328">
        <v>57.239109999999997</v>
      </c>
      <c r="AC200" s="2">
        <v>59.293230000000001</v>
      </c>
      <c r="AD200" s="73">
        <v>54.907899999999998</v>
      </c>
      <c r="AE200" s="337">
        <f>I200+Sheet1!B194</f>
        <v>78.993970000000004</v>
      </c>
      <c r="AF200" s="341">
        <f>J200+Sheet1!C194</f>
        <v>61.090539999999997</v>
      </c>
      <c r="AG200" s="330">
        <v>5.1254201586823749</v>
      </c>
      <c r="AH200" s="331">
        <v>5.7466832082196326</v>
      </c>
      <c r="AI200" s="330">
        <v>5.3273306497819837</v>
      </c>
      <c r="AJ200" s="331">
        <v>5.2962674973051209</v>
      </c>
      <c r="AK200" s="339">
        <v>5.2812675893581433</v>
      </c>
      <c r="AL200" s="340">
        <v>5.4137667762231114</v>
      </c>
      <c r="AM200" s="339">
        <v>4.9312697372620029</v>
      </c>
      <c r="AN200" s="331">
        <v>5.1409517349208063</v>
      </c>
      <c r="AO200" s="332">
        <v>5.0788254299670808</v>
      </c>
      <c r="AP200" s="333">
        <v>5.5447727171200238</v>
      </c>
      <c r="AQ200" s="332">
        <v>3.743109873461977</v>
      </c>
      <c r="AR200" s="340">
        <v>5.5624658636708153</v>
      </c>
      <c r="AS200" s="339">
        <v>5.3714670358126355</v>
      </c>
      <c r="AT200" s="340">
        <v>5.6124655568274067</v>
      </c>
      <c r="AU200" s="339">
        <v>5.3934669008015357</v>
      </c>
      <c r="AV200" s="340">
        <v>5.3716670345852613</v>
      </c>
      <c r="AW200" s="339">
        <v>5.7998644067783118</v>
      </c>
      <c r="AX200" s="340">
        <v>5.3712670370400089</v>
      </c>
      <c r="AY200" s="339">
        <v>5.3062674359364408</v>
      </c>
      <c r="AZ200" s="340">
        <v>5.0937687400209253</v>
      </c>
      <c r="BA200" s="332">
        <v>4.5818149903372749</v>
      </c>
      <c r="BB200" s="333">
        <v>6.2436936478494376</v>
      </c>
      <c r="BC200" s="15"/>
      <c r="BD200" s="151"/>
      <c r="BE200" s="151"/>
      <c r="BF200" s="151"/>
      <c r="BG200" s="151"/>
      <c r="BH200" s="151"/>
      <c r="BI200" s="151"/>
      <c r="BJ200" s="266">
        <f t="shared" si="183"/>
        <v>5.1715525439242613</v>
      </c>
      <c r="BK200" s="266">
        <f t="shared" si="184"/>
        <v>5.6451243369448356</v>
      </c>
      <c r="BL200" s="266">
        <f t="shared" si="185"/>
        <v>5.3675594618865938</v>
      </c>
      <c r="BM200" s="266">
        <f t="shared" si="186"/>
        <v>5.8590795444082993</v>
      </c>
      <c r="BN200" s="266">
        <f t="shared" si="187"/>
        <v>5.5108289717909971</v>
      </c>
      <c r="BO200" s="266"/>
      <c r="BP200" s="266">
        <f t="shared" si="188"/>
        <v>5.3738042262041175</v>
      </c>
      <c r="BQ200" s="292">
        <f t="shared" si="189"/>
        <v>5.1715525439242613</v>
      </c>
      <c r="BR200" s="292">
        <f t="shared" si="190"/>
        <v>5.3077628313856797</v>
      </c>
      <c r="BS200" s="292">
        <f t="shared" si="191"/>
        <v>5.3585959650797363</v>
      </c>
      <c r="BT200" s="292">
        <f t="shared" si="192"/>
        <v>4.9739831950838127</v>
      </c>
      <c r="BU200" s="292">
        <f t="shared" si="193"/>
        <v>5.2942957878190002</v>
      </c>
      <c r="BV200" s="292">
        <f t="shared" si="194"/>
        <v>5.341567497305121</v>
      </c>
      <c r="BW200" s="169"/>
      <c r="BX200" s="148">
        <f>[3]!mGetRate(BX$1,$B200,EOMONTH($B200,0)+1,"FLAT",E200,F200)</f>
        <v>83.879599354838717</v>
      </c>
      <c r="BY200" s="165">
        <f>[3]!mGetRate(BY$1,$B200,EOMONTH($B200,0)+1,"FLAT",G200,H200)</f>
        <v>72.061440430107524</v>
      </c>
      <c r="BZ200" s="165">
        <f>[3]!mGetRate(BZ$1,$B200,EOMONTH($B200,0)+1,"FLAT",I200,J200)</f>
        <v>69.195253440860213</v>
      </c>
      <c r="CA200" s="165">
        <f>IF(ValuationDate&gt;$D200,"",[3]!mGetRate(CA$1,$B200,EOMONTH($B200,0)+1,"FLAT",M200,N200))</f>
        <v>81.366140967741941</v>
      </c>
      <c r="CB200" s="165">
        <f>[3]!mGetRate(CB$1,$B200,EOMONTH($B200,0)+1,"FLAT",Q200,R200)</f>
        <v>55.505285591397858</v>
      </c>
      <c r="CC200" s="165">
        <f>IF(ValuationDate&gt;$D200,"",[3]!mGetRate(CC$1,$B200,EOMONTH($B200,0)+1,"FLAT",K200,L200))</f>
        <v>80.182967526881711</v>
      </c>
      <c r="CD200" s="165">
        <f>[3]!mGetRate(CD$1,$B200,EOMONTH($B200,0)+1,"FLAT",AE200,AF200)</f>
        <v>70.716039999999992</v>
      </c>
      <c r="CE200" s="165">
        <f>[3]!mGetRate(CE$1,$B200,EOMONTH($B200,0)+1,"FLAT",AA200,AB200)</f>
        <v>59.027658387096764</v>
      </c>
      <c r="CF200" s="165">
        <f>[3]!mGetRate(CF$1,$B200,EOMONTH($B200,0)+1,"FLAT",O200,P200)</f>
        <v>70.061440430107524</v>
      </c>
      <c r="CG200" s="200"/>
      <c r="CH200" s="295"/>
      <c r="CI200" s="295"/>
      <c r="CJ200" s="295"/>
      <c r="CK200" s="295"/>
      <c r="CL200" s="295"/>
      <c r="CM200" s="295"/>
      <c r="CN200" s="177"/>
      <c r="CO200" s="171">
        <f t="shared" si="196"/>
        <v>2034</v>
      </c>
      <c r="CP200" s="173">
        <f t="shared" si="195"/>
        <v>49279</v>
      </c>
      <c r="CQ200" s="272">
        <f t="shared" si="179"/>
        <v>5.4764533337928745</v>
      </c>
      <c r="CR200" s="272">
        <f t="shared" si="180"/>
        <v>4.9739831950838127</v>
      </c>
      <c r="CS200" s="272">
        <f t="shared" si="199"/>
        <v>5.3687348680504341</v>
      </c>
      <c r="CT200" s="272">
        <f t="shared" si="199"/>
        <v>5.304316101499909</v>
      </c>
      <c r="CU200" s="272">
        <f t="shared" si="199"/>
        <v>5.3687348680504341</v>
      </c>
      <c r="CV200" s="272">
        <f t="shared" si="181"/>
        <v>5.0766325993929886</v>
      </c>
      <c r="CW200" s="272">
        <f t="shared" si="182"/>
        <v>5.3375740631831263</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89.136700000000005</v>
      </c>
      <c r="F201" s="329">
        <v>70.161619999999999</v>
      </c>
      <c r="G201" s="327">
        <v>76.523409999999998</v>
      </c>
      <c r="H201" s="328">
        <v>68.217830000000006</v>
      </c>
      <c r="I201" s="325">
        <v>75.443079999999995</v>
      </c>
      <c r="J201" s="329">
        <v>52.628709999999998</v>
      </c>
      <c r="K201" s="327">
        <v>80.064800000000005</v>
      </c>
      <c r="L201" s="328">
        <v>78.389020000000002</v>
      </c>
      <c r="M201" s="325">
        <v>81.347290000000001</v>
      </c>
      <c r="N201" s="329">
        <v>78.458500000000001</v>
      </c>
      <c r="O201" s="337">
        <f>G201+Sheet1!D195</f>
        <v>74.523409999999998</v>
      </c>
      <c r="P201" s="338">
        <f>H201+Sheet1!E195</f>
        <v>66.217830000000006</v>
      </c>
      <c r="Q201" s="325">
        <v>59.668010000000002</v>
      </c>
      <c r="R201" s="329">
        <v>51.956409999999998</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62.32855</v>
      </c>
      <c r="AB201" s="328">
        <v>56.616210000000002</v>
      </c>
      <c r="AC201" s="2">
        <v>60.853670000000001</v>
      </c>
      <c r="AD201" s="73">
        <v>53.430860000000003</v>
      </c>
      <c r="AE201" s="337">
        <f>I201+Sheet1!B195</f>
        <v>77.344830000000002</v>
      </c>
      <c r="AF201" s="341">
        <f>J201+Sheet1!C195</f>
        <v>57.675509999999989</v>
      </c>
      <c r="AG201" s="330">
        <v>5.1689085721499826</v>
      </c>
      <c r="AH201" s="331">
        <v>5.9164122733532114</v>
      </c>
      <c r="AI201" s="330">
        <v>5.4869952535130588</v>
      </c>
      <c r="AJ201" s="331">
        <v>5.3756649150359825</v>
      </c>
      <c r="AK201" s="339">
        <v>5.3606650129347599</v>
      </c>
      <c r="AL201" s="340">
        <v>5.4946641383723449</v>
      </c>
      <c r="AM201" s="339">
        <v>5.0714669004231983</v>
      </c>
      <c r="AN201" s="331">
        <v>5.216621574354444</v>
      </c>
      <c r="AO201" s="332">
        <v>5.1370999040136756</v>
      </c>
      <c r="AP201" s="333">
        <v>5.5983255919901351</v>
      </c>
      <c r="AQ201" s="332">
        <v>3.6898055038116797</v>
      </c>
      <c r="AR201" s="340">
        <v>5.6451631561212734</v>
      </c>
      <c r="AS201" s="339">
        <v>5.4522644150995569</v>
      </c>
      <c r="AT201" s="340">
        <v>5.6951628297920127</v>
      </c>
      <c r="AU201" s="339">
        <v>5.4747642682513904</v>
      </c>
      <c r="AV201" s="340">
        <v>5.4520644164048742</v>
      </c>
      <c r="AW201" s="339">
        <v>5.8591617594320429</v>
      </c>
      <c r="AX201" s="340">
        <v>5.4520644164048742</v>
      </c>
      <c r="AY201" s="339">
        <v>5.3856648497701309</v>
      </c>
      <c r="AZ201" s="340">
        <v>5.1520663743804311</v>
      </c>
      <c r="BA201" s="332">
        <v>4.4055005368786011</v>
      </c>
      <c r="BB201" s="333">
        <v>6.3299249591252096</v>
      </c>
      <c r="BC201" s="15"/>
      <c r="BD201" s="151"/>
      <c r="BE201" s="151"/>
      <c r="BF201" s="151"/>
      <c r="BG201" s="151"/>
      <c r="BH201" s="151"/>
      <c r="BI201" s="151"/>
      <c r="BJ201" s="266">
        <f t="shared" si="183"/>
        <v>5.2307805895047013</v>
      </c>
      <c r="BK201" s="266">
        <f t="shared" si="184"/>
        <v>5.6995535216893334</v>
      </c>
      <c r="BL201" s="266">
        <f t="shared" si="185"/>
        <v>5.4290322402073086</v>
      </c>
      <c r="BM201" s="266">
        <f t="shared" si="186"/>
        <v>5.9155715858927937</v>
      </c>
      <c r="BN201" s="266">
        <f t="shared" si="187"/>
        <v>5.5687344843235351</v>
      </c>
      <c r="BO201" s="266"/>
      <c r="BP201" s="266">
        <f t="shared" si="188"/>
        <v>5.4543044976538404</v>
      </c>
      <c r="BQ201" s="292">
        <f t="shared" si="189"/>
        <v>5.2307805895047013</v>
      </c>
      <c r="BR201" s="292">
        <f t="shared" si="190"/>
        <v>5.3857245970430547</v>
      </c>
      <c r="BS201" s="292">
        <f t="shared" si="191"/>
        <v>5.4390962424564133</v>
      </c>
      <c r="BT201" s="292">
        <f t="shared" si="192"/>
        <v>5.1147010141756484</v>
      </c>
      <c r="BU201" s="292">
        <f t="shared" si="193"/>
        <v>5.3738544967883746</v>
      </c>
      <c r="BV201" s="292">
        <f t="shared" si="194"/>
        <v>5.4209649150359827</v>
      </c>
      <c r="BW201" s="169"/>
      <c r="BX201" s="148">
        <f>[3]!mGetRate(BX$1,$B201,EOMONTH($B201,0)+1,"FLAT",E201,F201)</f>
        <v>80.771342150537635</v>
      </c>
      <c r="BY201" s="165">
        <f>[3]!mGetRate(BY$1,$B201,EOMONTH($B201,0)+1,"FLAT",G201,H201)</f>
        <v>72.861810215053765</v>
      </c>
      <c r="BZ201" s="165">
        <f>[3]!mGetRate(BZ$1,$B201,EOMONTH($B201,0)+1,"FLAT",I201,J201)</f>
        <v>65.385131935483855</v>
      </c>
      <c r="CA201" s="165">
        <f>IF(ValuationDate&gt;$D201,"",[3]!mGetRate(CA$1,$B201,EOMONTH($B201,0)+1,"FLAT",M201,N201))</f>
        <v>80.073737419354842</v>
      </c>
      <c r="CB201" s="165">
        <f>[3]!mGetRate(CB$1,$B201,EOMONTH($B201,0)+1,"FLAT",Q201,R201)</f>
        <v>56.2682723655914</v>
      </c>
      <c r="CC201" s="165">
        <f>IF(ValuationDate&gt;$D201,"",[3]!mGetRate(CC$1,$B201,EOMONTH($B201,0)+1,"FLAT",K201,L201))</f>
        <v>79.326015268817216</v>
      </c>
      <c r="CD201" s="165">
        <f>[3]!mGetRate(CD$1,$B201,EOMONTH($B201,0)+1,"FLAT",AE201,AF201)</f>
        <v>68.673409354838711</v>
      </c>
      <c r="CE201" s="165">
        <f>[3]!mGetRate(CE$1,$B201,EOMONTH($B201,0)+1,"FLAT",AA201,AB201)</f>
        <v>59.810206559139786</v>
      </c>
      <c r="CF201" s="165">
        <f>[3]!mGetRate(CF$1,$B201,EOMONTH($B201,0)+1,"FLAT",O201,P201)</f>
        <v>70.861810215053765</v>
      </c>
      <c r="CG201" s="200"/>
      <c r="CH201" s="295"/>
      <c r="CI201" s="295"/>
      <c r="CJ201" s="295"/>
      <c r="CK201" s="295"/>
      <c r="CL201" s="295"/>
      <c r="CM201" s="295"/>
      <c r="CN201" s="177"/>
      <c r="CO201" s="171">
        <f t="shared" si="196"/>
        <v>2035</v>
      </c>
      <c r="CP201" s="173">
        <f t="shared" si="195"/>
        <v>49310</v>
      </c>
      <c r="CQ201" s="272">
        <f t="shared" si="179"/>
        <v>5.6399938477036349</v>
      </c>
      <c r="CR201" s="272">
        <f t="shared" si="180"/>
        <v>5.1147010141756484</v>
      </c>
      <c r="CS201" s="272">
        <f t="shared" si="199"/>
        <v>5.4492351454271111</v>
      </c>
      <c r="CT201" s="272">
        <f t="shared" si="199"/>
        <v>5.3838748104692842</v>
      </c>
      <c r="CU201" s="272">
        <f t="shared" si="199"/>
        <v>5.4492351454271111</v>
      </c>
      <c r="CV201" s="272">
        <f t="shared" si="181"/>
        <v>5.2199014466391418</v>
      </c>
      <c r="CW201" s="272">
        <f t="shared" si="182"/>
        <v>5.4173223734792915</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83.646569999999997</v>
      </c>
      <c r="F202" s="329">
        <v>74.96105</v>
      </c>
      <c r="G202" s="327">
        <v>65.586110000000005</v>
      </c>
      <c r="H202" s="328">
        <v>63.11206</v>
      </c>
      <c r="I202" s="325">
        <v>71.753380000000007</v>
      </c>
      <c r="J202" s="329">
        <v>58.420749999999998</v>
      </c>
      <c r="K202" s="327">
        <v>74.072630000000004</v>
      </c>
      <c r="L202" s="328">
        <v>73.553229999999999</v>
      </c>
      <c r="M202" s="325">
        <v>73.095280000000002</v>
      </c>
      <c r="N202" s="329">
        <v>73.028570000000002</v>
      </c>
      <c r="O202" s="337">
        <f>G202+Sheet1!D196</f>
        <v>64.086110000000005</v>
      </c>
      <c r="P202" s="338">
        <f>H202+Sheet1!E196</f>
        <v>60.61206</v>
      </c>
      <c r="Q202" s="325">
        <v>48.971679999999999</v>
      </c>
      <c r="R202" s="329">
        <v>46.362789999999997</v>
      </c>
      <c r="S202" s="4">
        <v>49.510550000000002</v>
      </c>
      <c r="T202" s="5">
        <v>47.27</v>
      </c>
      <c r="U202" s="2">
        <v>50.010550000000002</v>
      </c>
      <c r="V202" s="3">
        <v>50.02</v>
      </c>
      <c r="W202" s="4">
        <v>57.737870000000001</v>
      </c>
      <c r="X202" s="5">
        <v>45.074809999999999</v>
      </c>
      <c r="Y202" s="2">
        <v>51.510550000000002</v>
      </c>
      <c r="Z202" s="3">
        <v>52.02</v>
      </c>
      <c r="AA202" s="327">
        <v>50.923439999999999</v>
      </c>
      <c r="AB202" s="328">
        <v>52.156619999999997</v>
      </c>
      <c r="AC202" s="2">
        <v>50.510550000000002</v>
      </c>
      <c r="AD202" s="73">
        <v>48.27</v>
      </c>
      <c r="AE202" s="337">
        <f>I202+Sheet1!B196</f>
        <v>75.069680000000005</v>
      </c>
      <c r="AF202" s="341">
        <f>J202+Sheet1!C196</f>
        <v>64.137550000000005</v>
      </c>
      <c r="AG202" s="330">
        <v>5.0575782336729063</v>
      </c>
      <c r="AH202" s="331">
        <v>5.2325259084225983</v>
      </c>
      <c r="AI202" s="330">
        <v>4.8190132226505993</v>
      </c>
      <c r="AJ202" s="331">
        <v>4.8826305589232142</v>
      </c>
      <c r="AK202" s="339">
        <v>4.8676304650421169</v>
      </c>
      <c r="AL202" s="340">
        <v>5.0009312993321391</v>
      </c>
      <c r="AM202" s="339">
        <v>4.5793286606474162</v>
      </c>
      <c r="AN202" s="331">
        <v>4.6758742160372151</v>
      </c>
      <c r="AO202" s="332">
        <v>4.5963525456964467</v>
      </c>
      <c r="AP202" s="333">
        <v>5.0893869018092142</v>
      </c>
      <c r="AQ202" s="332">
        <v>3.6102838334709113</v>
      </c>
      <c r="AR202" s="340">
        <v>5.1504322350137475</v>
      </c>
      <c r="AS202" s="339">
        <v>4.9585310339615685</v>
      </c>
      <c r="AT202" s="340">
        <v>5.2004325479507401</v>
      </c>
      <c r="AU202" s="339">
        <v>4.9809311741573419</v>
      </c>
      <c r="AV202" s="340">
        <v>4.9585310339615685</v>
      </c>
      <c r="AW202" s="339">
        <v>5.3362333978876118</v>
      </c>
      <c r="AX202" s="340">
        <v>4.9583310327098209</v>
      </c>
      <c r="AY202" s="339">
        <v>4.8926306215106123</v>
      </c>
      <c r="AZ202" s="340">
        <v>4.6114288615529651</v>
      </c>
      <c r="BA202" s="332">
        <v>4.1828398599244476</v>
      </c>
      <c r="BB202" s="333">
        <v>5.900507939285057</v>
      </c>
      <c r="BC202" s="15"/>
      <c r="BD202" s="151"/>
      <c r="BE202" s="151"/>
      <c r="BF202" s="151"/>
      <c r="BG202" s="151"/>
      <c r="BH202" s="151"/>
      <c r="BI202" s="151"/>
      <c r="BJ202" s="266">
        <f t="shared" si="183"/>
        <v>4.6811847379778904</v>
      </c>
      <c r="BK202" s="266">
        <f t="shared" si="184"/>
        <v>5.1822868378993947</v>
      </c>
      <c r="BL202" s="266">
        <f t="shared" si="185"/>
        <v>4.8586068004381184</v>
      </c>
      <c r="BM202" s="266">
        <f t="shared" si="186"/>
        <v>5.3787005837570865</v>
      </c>
      <c r="BN202" s="266">
        <f t="shared" si="187"/>
        <v>5.0251947400181223</v>
      </c>
      <c r="BO202" s="266"/>
      <c r="BP202" s="266">
        <f t="shared" si="188"/>
        <v>4.95442174786902</v>
      </c>
      <c r="BQ202" s="292">
        <f t="shared" si="189"/>
        <v>4.6811847379778904</v>
      </c>
      <c r="BR202" s="292">
        <f t="shared" si="190"/>
        <v>4.8285988102763966</v>
      </c>
      <c r="BS202" s="292">
        <f t="shared" si="191"/>
        <v>4.9392132982278385</v>
      </c>
      <c r="BT202" s="292">
        <f t="shared" si="192"/>
        <v>4.6207351005193376</v>
      </c>
      <c r="BU202" s="292">
        <f t="shared" si="193"/>
        <v>4.8798184142474001</v>
      </c>
      <c r="BV202" s="292">
        <f t="shared" si="194"/>
        <v>4.9279305589232143</v>
      </c>
      <c r="BW202" s="169"/>
      <c r="BX202" s="148">
        <f>[3]!mGetRate(BX$1,$B202,EOMONTH($B202,0)+1,"FLAT",E202,F202)</f>
        <v>79.924204285714296</v>
      </c>
      <c r="BY202" s="165">
        <f>[3]!mGetRate(BY$1,$B202,EOMONTH($B202,0)+1,"FLAT",G202,H202)</f>
        <v>64.525802857142864</v>
      </c>
      <c r="BZ202" s="165">
        <f>[3]!mGetRate(BZ$1,$B202,EOMONTH($B202,0)+1,"FLAT",I202,J202)</f>
        <v>66.039395714285718</v>
      </c>
      <c r="CA202" s="165">
        <f>IF(ValuationDate&gt;$D202,"",[3]!mGetRate(CA$1,$B202,EOMONTH($B202,0)+1,"FLAT",M202,N202))</f>
        <v>73.066689999999994</v>
      </c>
      <c r="CB202" s="165">
        <f>[3]!mGetRate(CB$1,$B202,EOMONTH($B202,0)+1,"FLAT",Q202,R202)</f>
        <v>47.853584285714284</v>
      </c>
      <c r="CC202" s="165">
        <f>IF(ValuationDate&gt;$D202,"",[3]!mGetRate(CC$1,$B202,EOMONTH($B202,0)+1,"FLAT",K202,L202))</f>
        <v>73.850030000000004</v>
      </c>
      <c r="CD202" s="165">
        <f>[3]!mGetRate(CD$1,$B202,EOMONTH($B202,0)+1,"FLAT",AE202,AF202)</f>
        <v>70.384481428571434</v>
      </c>
      <c r="CE202" s="165">
        <f>[3]!mGetRate(CE$1,$B202,EOMONTH($B202,0)+1,"FLAT",AA202,AB202)</f>
        <v>51.451945714285714</v>
      </c>
      <c r="CF202" s="165">
        <f>[3]!mGetRate(CF$1,$B202,EOMONTH($B202,0)+1,"FLAT",O202,P202)</f>
        <v>62.597231428571433</v>
      </c>
      <c r="CG202" s="200"/>
      <c r="CH202" s="295"/>
      <c r="CI202" s="295"/>
      <c r="CJ202" s="295"/>
      <c r="CK202" s="295"/>
      <c r="CL202" s="295"/>
      <c r="CM202" s="295"/>
      <c r="CN202" s="177"/>
      <c r="CO202" s="171">
        <f t="shared" si="196"/>
        <v>2035</v>
      </c>
      <c r="CP202" s="173">
        <f t="shared" si="195"/>
        <v>49341</v>
      </c>
      <c r="CQ202" s="272">
        <f t="shared" si="179"/>
        <v>4.9557963358092794</v>
      </c>
      <c r="CR202" s="272">
        <f t="shared" si="180"/>
        <v>4.6207351005193376</v>
      </c>
      <c r="CS202" s="272">
        <f t="shared" si="199"/>
        <v>4.9493522011985371</v>
      </c>
      <c r="CT202" s="272">
        <f t="shared" si="199"/>
        <v>4.8898387279283098</v>
      </c>
      <c r="CU202" s="272">
        <f t="shared" si="199"/>
        <v>4.9493522011985371</v>
      </c>
      <c r="CV202" s="272">
        <f t="shared" si="181"/>
        <v>4.7169805835589198</v>
      </c>
      <c r="CW202" s="272">
        <f t="shared" si="182"/>
        <v>4.9221090788702435</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60.39911</v>
      </c>
      <c r="F203" s="329">
        <v>56.21564</v>
      </c>
      <c r="G203" s="327">
        <v>46.483780000000003</v>
      </c>
      <c r="H203" s="328">
        <v>60.184229999999999</v>
      </c>
      <c r="I203" s="325">
        <v>45.32902</v>
      </c>
      <c r="J203" s="329">
        <v>39.934980000000003</v>
      </c>
      <c r="K203" s="327">
        <v>60.170819999999999</v>
      </c>
      <c r="L203" s="328">
        <v>64.16</v>
      </c>
      <c r="M203" s="325">
        <v>45.796370000000003</v>
      </c>
      <c r="N203" s="329">
        <v>60.926009999999998</v>
      </c>
      <c r="O203" s="337">
        <f>G203+Sheet1!D197</f>
        <v>44.983780000000003</v>
      </c>
      <c r="P203" s="338">
        <f>H203+Sheet1!E197</f>
        <v>58.684229999999999</v>
      </c>
      <c r="Q203" s="325">
        <v>29.363530000000001</v>
      </c>
      <c r="R203" s="329">
        <v>41.68927</v>
      </c>
      <c r="S203" s="4">
        <v>34.157960000000003</v>
      </c>
      <c r="T203" s="5">
        <v>43.375959999999999</v>
      </c>
      <c r="U203" s="2">
        <v>35.407960000000003</v>
      </c>
      <c r="V203" s="3">
        <v>45.875959999999999</v>
      </c>
      <c r="W203" s="4">
        <v>30.416540000000001</v>
      </c>
      <c r="X203" s="5">
        <v>30.73658</v>
      </c>
      <c r="Y203" s="2">
        <v>35.657960000000003</v>
      </c>
      <c r="Z203" s="3">
        <v>48.125959999999999</v>
      </c>
      <c r="AA203" s="327">
        <v>33.928800000000003</v>
      </c>
      <c r="AB203" s="328">
        <v>48.040880000000001</v>
      </c>
      <c r="AC203" s="2">
        <v>35.907960000000003</v>
      </c>
      <c r="AD203" s="73">
        <v>45.375959999999999</v>
      </c>
      <c r="AE203" s="337">
        <f>I203+Sheet1!B197</f>
        <v>49.45337</v>
      </c>
      <c r="AF203" s="341">
        <f>J203+Sheet1!C197</f>
        <v>46.434129999999996</v>
      </c>
      <c r="AG203" s="330">
        <v>4.8508218907869072</v>
      </c>
      <c r="AH203" s="331">
        <v>4.8349175567187537</v>
      </c>
      <c r="AI203" s="330">
        <v>4.4532135390830616</v>
      </c>
      <c r="AJ203" s="331">
        <v>4.5486395434919844</v>
      </c>
      <c r="AK203" s="339">
        <v>4.5336394130886992</v>
      </c>
      <c r="AL203" s="340">
        <v>4.660740518039197</v>
      </c>
      <c r="AM203" s="339">
        <v>4.3088374587781431</v>
      </c>
      <c r="AN203" s="331">
        <v>4.3736918687422932</v>
      </c>
      <c r="AO203" s="332">
        <v>4.2464571961970625</v>
      </c>
      <c r="AP203" s="333">
        <v>4.469117873151216</v>
      </c>
      <c r="AQ203" s="332">
        <v>3.2762928180396815</v>
      </c>
      <c r="AR203" s="340">
        <v>4.8033417577397541</v>
      </c>
      <c r="AS203" s="339">
        <v>4.618840153779356</v>
      </c>
      <c r="AT203" s="340">
        <v>4.8533421924173688</v>
      </c>
      <c r="AU203" s="339">
        <v>4.6377403180874941</v>
      </c>
      <c r="AV203" s="340">
        <v>4.620540168558394</v>
      </c>
      <c r="AW203" s="339">
        <v>4.6843407232070309</v>
      </c>
      <c r="AX203" s="340">
        <v>4.618640152040645</v>
      </c>
      <c r="AY203" s="339">
        <v>4.558639630427507</v>
      </c>
      <c r="AZ203" s="340">
        <v>4.2615370475731185</v>
      </c>
      <c r="BA203" s="332">
        <v>3.8488488444932178</v>
      </c>
      <c r="BB203" s="333">
        <v>5.6460385941945965</v>
      </c>
      <c r="BC203" s="15"/>
      <c r="BD203" s="151"/>
      <c r="BE203" s="151"/>
      <c r="BF203" s="151"/>
      <c r="BG203" s="151"/>
      <c r="BH203" s="151"/>
      <c r="BI203" s="151"/>
      <c r="BJ203" s="266">
        <f t="shared" si="183"/>
        <v>4.3255638928723066</v>
      </c>
      <c r="BK203" s="266">
        <f t="shared" si="184"/>
        <v>4.551868067030405</v>
      </c>
      <c r="BL203" s="266">
        <f t="shared" si="185"/>
        <v>4.4895079864698175</v>
      </c>
      <c r="BM203" s="266">
        <f t="shared" si="186"/>
        <v>4.7243890499041905</v>
      </c>
      <c r="BN203" s="266">
        <f t="shared" si="187"/>
        <v>4.5228322490691797</v>
      </c>
      <c r="BO203" s="266"/>
      <c r="BP203" s="266">
        <f t="shared" si="188"/>
        <v>4.6157914980147874</v>
      </c>
      <c r="BQ203" s="292">
        <f t="shared" si="189"/>
        <v>4.3255638928723066</v>
      </c>
      <c r="BR203" s="292">
        <f t="shared" si="190"/>
        <v>4.5172638117891468</v>
      </c>
      <c r="BS203" s="292">
        <f t="shared" si="191"/>
        <v>4.6005830113441135</v>
      </c>
      <c r="BT203" s="292">
        <f t="shared" si="192"/>
        <v>4.3492393644265208</v>
      </c>
      <c r="BU203" s="292">
        <f t="shared" si="193"/>
        <v>4.5451489035283776</v>
      </c>
      <c r="BV203" s="292">
        <f t="shared" si="194"/>
        <v>4.5939395434919845</v>
      </c>
      <c r="BW203" s="169"/>
      <c r="BX203" s="148">
        <f>[3]!mGetRate(BX$1,$B203,EOMONTH($B203,0)+1,"FLAT",E203,F203)</f>
        <v>58.648020942126514</v>
      </c>
      <c r="BY203" s="165">
        <f>[3]!mGetRate(BY$1,$B203,EOMONTH($B203,0)+1,"FLAT",G203,H203)</f>
        <v>52.218423270524902</v>
      </c>
      <c r="BZ203" s="165">
        <f>[3]!mGetRate(BZ$1,$B203,EOMONTH($B203,0)+1,"FLAT",I203,J203)</f>
        <v>43.071218600269177</v>
      </c>
      <c r="CA203" s="165">
        <f>IF(ValuationDate&gt;$D203,"",[3]!mGetRate(CA$1,$B203,EOMONTH($B203,0)+1,"FLAT",M203,N203))</f>
        <v>52.129234118438767</v>
      </c>
      <c r="CB203" s="165">
        <f>[3]!mGetRate(CB$1,$B203,EOMONTH($B203,0)+1,"FLAT",Q203,R203)</f>
        <v>34.522756298788693</v>
      </c>
      <c r="CC203" s="165">
        <f>IF(ValuationDate&gt;$D203,"",[3]!mGetRate(CC$1,$B203,EOMONTH($B203,0)+1,"FLAT",K203,L203))</f>
        <v>61.840584441453565</v>
      </c>
      <c r="CD203" s="165">
        <f>[3]!mGetRate(CD$1,$B203,EOMONTH($B203,0)+1,"FLAT",AE203,AF203)</f>
        <v>48.189596594885593</v>
      </c>
      <c r="CE203" s="165">
        <f>[3]!mGetRate(CE$1,$B203,EOMONTH($B203,0)+1,"FLAT",AA203,AB203)</f>
        <v>39.835740619111711</v>
      </c>
      <c r="CF203" s="165">
        <f>[3]!mGetRate(CF$1,$B203,EOMONTH($B203,0)+1,"FLAT",O203,P203)</f>
        <v>50.718423270524902</v>
      </c>
      <c r="CG203" s="200"/>
      <c r="CH203" s="295"/>
      <c r="CI203" s="295"/>
      <c r="CJ203" s="295"/>
      <c r="CK203" s="295"/>
      <c r="CL203" s="295"/>
      <c r="CM203" s="295"/>
      <c r="CN203" s="177"/>
      <c r="CO203" s="171">
        <f t="shared" si="196"/>
        <v>2035</v>
      </c>
      <c r="CP203" s="173">
        <f t="shared" si="195"/>
        <v>49369</v>
      </c>
      <c r="CQ203" s="272">
        <f t="shared" si="179"/>
        <v>4.5811167459623698</v>
      </c>
      <c r="CR203" s="272">
        <f t="shared" si="180"/>
        <v>4.3492393644265208</v>
      </c>
      <c r="CS203" s="272">
        <f t="shared" si="199"/>
        <v>4.6107219143148122</v>
      </c>
      <c r="CT203" s="272">
        <f t="shared" si="199"/>
        <v>4.5551692172092872</v>
      </c>
      <c r="CU203" s="272">
        <f t="shared" si="199"/>
        <v>4.6107219143148122</v>
      </c>
      <c r="CV203" s="272">
        <f t="shared" si="181"/>
        <v>4.4405629884505222</v>
      </c>
      <c r="CW203" s="272">
        <f t="shared" si="182"/>
        <v>4.5866420083286306</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31.425239999999999</v>
      </c>
      <c r="F204" s="329">
        <v>40.038339999999998</v>
      </c>
      <c r="G204" s="327">
        <v>31.247209999999999</v>
      </c>
      <c r="H204" s="328">
        <v>41.72092</v>
      </c>
      <c r="I204" s="325">
        <v>22.59695</v>
      </c>
      <c r="J204" s="329">
        <v>29.097049999999999</v>
      </c>
      <c r="K204" s="327">
        <v>22.727329999999998</v>
      </c>
      <c r="L204" s="328">
        <v>32.28181</v>
      </c>
      <c r="M204" s="325">
        <v>23.330279999999998</v>
      </c>
      <c r="N204" s="329">
        <v>33.659770000000002</v>
      </c>
      <c r="O204" s="337">
        <f>G204+Sheet1!D198</f>
        <v>29.247209999999999</v>
      </c>
      <c r="P204" s="338">
        <f>H204+Sheet1!E198</f>
        <v>40.72092</v>
      </c>
      <c r="Q204" s="325">
        <v>25.82752</v>
      </c>
      <c r="R204" s="329">
        <v>37.040480000000002</v>
      </c>
      <c r="S204" s="4">
        <v>23.310590000000001</v>
      </c>
      <c r="T204" s="5">
        <v>34.59892</v>
      </c>
      <c r="U204" s="2">
        <v>25.060590000000001</v>
      </c>
      <c r="V204" s="3">
        <v>36.34892</v>
      </c>
      <c r="W204" s="4">
        <v>17.477589999999999</v>
      </c>
      <c r="X204" s="5">
        <v>21.90427</v>
      </c>
      <c r="Y204" s="2">
        <v>26.310590000000001</v>
      </c>
      <c r="Z204" s="3">
        <v>36.59892</v>
      </c>
      <c r="AA204" s="327">
        <v>28.395289999999999</v>
      </c>
      <c r="AB204" s="328">
        <v>42.906039999999997</v>
      </c>
      <c r="AC204" s="2">
        <v>25.810590000000001</v>
      </c>
      <c r="AD204" s="73">
        <v>37.09892</v>
      </c>
      <c r="AE204" s="337">
        <f>I204+Sheet1!B198</f>
        <v>23.833550000000002</v>
      </c>
      <c r="AF204" s="341">
        <f>J204+Sheet1!C198</f>
        <v>32.807050000000004</v>
      </c>
      <c r="AG204" s="330">
        <v>4.7553958863779844</v>
      </c>
      <c r="AH204" s="331">
        <v>4.6440655479009081</v>
      </c>
      <c r="AI204" s="330">
        <v>4.2782658643333704</v>
      </c>
      <c r="AJ204" s="331">
        <v>4.3736918687422932</v>
      </c>
      <c r="AK204" s="339">
        <v>4.3586918966291766</v>
      </c>
      <c r="AL204" s="340">
        <v>4.4783916740918412</v>
      </c>
      <c r="AM204" s="339">
        <v>4.315391977129317</v>
      </c>
      <c r="AN204" s="331">
        <v>4.4055005368786011</v>
      </c>
      <c r="AO204" s="332">
        <v>4.1033181895836792</v>
      </c>
      <c r="AP204" s="333">
        <v>3.8170401763569104</v>
      </c>
      <c r="AQ204" s="332">
        <v>3.2762928180396815</v>
      </c>
      <c r="AR204" s="340">
        <v>4.6127914242253585</v>
      </c>
      <c r="AS204" s="339">
        <v>4.4369917510596419</v>
      </c>
      <c r="AT204" s="340">
        <v>4.6627913312690774</v>
      </c>
      <c r="AU204" s="339">
        <v>4.4517917235445825</v>
      </c>
      <c r="AV204" s="340">
        <v>4.4407917439949642</v>
      </c>
      <c r="AW204" s="339">
        <v>3.9729926136939273</v>
      </c>
      <c r="AX204" s="340">
        <v>4.4367917514314668</v>
      </c>
      <c r="AY204" s="339">
        <v>4.3836918501510365</v>
      </c>
      <c r="AZ204" s="340">
        <v>4.1182923435629748</v>
      </c>
      <c r="BA204" s="332">
        <v>3.7693271741524494</v>
      </c>
      <c r="BB204" s="333">
        <v>5.7573689326716737</v>
      </c>
      <c r="BC204" s="15"/>
      <c r="BD204" s="151"/>
      <c r="BE204" s="151"/>
      <c r="BF204" s="151"/>
      <c r="BG204" s="151"/>
      <c r="BH204" s="151"/>
      <c r="BI204" s="151"/>
      <c r="BJ204" s="266">
        <f t="shared" si="183"/>
        <v>4.1800826380563869</v>
      </c>
      <c r="BK204" s="266">
        <f t="shared" si="184"/>
        <v>3.8891201284245454</v>
      </c>
      <c r="BL204" s="266">
        <f t="shared" si="185"/>
        <v>4.3385130171191504</v>
      </c>
      <c r="BM204" s="266">
        <f t="shared" si="186"/>
        <v>4.0365230784178143</v>
      </c>
      <c r="BN204" s="266">
        <f t="shared" si="187"/>
        <v>4.1110597155044744</v>
      </c>
      <c r="BO204" s="266"/>
      <c r="BP204" s="266">
        <f t="shared" si="188"/>
        <v>4.4384137480911416</v>
      </c>
      <c r="BQ204" s="292">
        <f t="shared" si="189"/>
        <v>4.1800826380563869</v>
      </c>
      <c r="BR204" s="292">
        <f t="shared" si="190"/>
        <v>4.5500359168930675</v>
      </c>
      <c r="BS204" s="292">
        <f t="shared" si="191"/>
        <v>4.4232054219093344</v>
      </c>
      <c r="BT204" s="292">
        <f t="shared" si="192"/>
        <v>4.3558182245601893</v>
      </c>
      <c r="BU204" s="292">
        <f t="shared" si="193"/>
        <v>4.3698460042663259</v>
      </c>
      <c r="BV204" s="292">
        <f t="shared" si="194"/>
        <v>4.4189918687422933</v>
      </c>
      <c r="BW204" s="169"/>
      <c r="BX204" s="148">
        <f>[3]!mGetRate(BX$1,$B204,EOMONTH($B204,0)+1,"FLAT",E204,F204)</f>
        <v>35.253284444444446</v>
      </c>
      <c r="BY204" s="165">
        <f>[3]!mGetRate(BY$1,$B204,EOMONTH($B204,0)+1,"FLAT",G204,H204)</f>
        <v>35.902192222222226</v>
      </c>
      <c r="BZ204" s="165">
        <f>[3]!mGetRate(BZ$1,$B204,EOMONTH($B204,0)+1,"FLAT",I204,J204)</f>
        <v>25.48588333333333</v>
      </c>
      <c r="CA204" s="165">
        <f>IF(ValuationDate&gt;$D204,"",[3]!mGetRate(CA$1,$B204,EOMONTH($B204,0)+1,"FLAT",M204,N204))</f>
        <v>27.921164444444443</v>
      </c>
      <c r="CB204" s="165">
        <f>[3]!mGetRate(CB$1,$B204,EOMONTH($B204,0)+1,"FLAT",Q204,R204)</f>
        <v>30.81105777777778</v>
      </c>
      <c r="CC204" s="165">
        <f>IF(ValuationDate&gt;$D204,"",[3]!mGetRate(CC$1,$B204,EOMONTH($B204,0)+1,"FLAT",K204,L204))</f>
        <v>26.973765555555556</v>
      </c>
      <c r="CD204" s="165">
        <f>[3]!mGetRate(CD$1,$B204,EOMONTH($B204,0)+1,"FLAT",AE204,AF204)</f>
        <v>27.821772222222226</v>
      </c>
      <c r="CE204" s="165">
        <f>[3]!mGetRate(CE$1,$B204,EOMONTH($B204,0)+1,"FLAT",AA204,AB204)</f>
        <v>34.844512222222221</v>
      </c>
      <c r="CF204" s="165">
        <f>[3]!mGetRate(CF$1,$B204,EOMONTH($B204,0)+1,"FLAT",O204,P204)</f>
        <v>34.346636666666669</v>
      </c>
      <c r="CG204" s="200"/>
      <c r="CH204" s="295"/>
      <c r="CI204" s="295"/>
      <c r="CJ204" s="295"/>
      <c r="CK204" s="295"/>
      <c r="CL204" s="295"/>
      <c r="CM204" s="295"/>
      <c r="CN204" s="177"/>
      <c r="CO204" s="171">
        <f t="shared" si="196"/>
        <v>2035</v>
      </c>
      <c r="CP204" s="173">
        <f t="shared" si="195"/>
        <v>49400</v>
      </c>
      <c r="CQ204" s="272">
        <f t="shared" si="179"/>
        <v>4.4019221595138482</v>
      </c>
      <c r="CR204" s="272">
        <f t="shared" si="180"/>
        <v>4.3558182245601893</v>
      </c>
      <c r="CS204" s="272">
        <f t="shared" si="199"/>
        <v>4.433344324880033</v>
      </c>
      <c r="CT204" s="272">
        <f t="shared" si="199"/>
        <v>4.3798663179472355</v>
      </c>
      <c r="CU204" s="272">
        <f t="shared" si="199"/>
        <v>4.433344324880033</v>
      </c>
      <c r="CV204" s="272">
        <f t="shared" si="181"/>
        <v>4.4472611146269188</v>
      </c>
      <c r="CW204" s="272">
        <f t="shared" si="182"/>
        <v>4.4109211618544526</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21.01539</v>
      </c>
      <c r="F205" s="329">
        <v>25.76942</v>
      </c>
      <c r="G205" s="327">
        <v>25.862660000000002</v>
      </c>
      <c r="H205" s="328">
        <v>41.035820000000001</v>
      </c>
      <c r="I205" s="325">
        <v>10.68155</v>
      </c>
      <c r="J205" s="329">
        <v>10.88775</v>
      </c>
      <c r="K205" s="327">
        <v>17.197230000000001</v>
      </c>
      <c r="L205" s="328">
        <v>31.642520000000001</v>
      </c>
      <c r="M205" s="325">
        <v>17.892109999999999</v>
      </c>
      <c r="N205" s="329">
        <v>32.969389999999997</v>
      </c>
      <c r="O205" s="337">
        <f>G205+Sheet1!D199</f>
        <v>23.862660000000002</v>
      </c>
      <c r="P205" s="338">
        <f>H205+Sheet1!E199</f>
        <v>39.535820000000001</v>
      </c>
      <c r="Q205" s="325">
        <v>26.77459</v>
      </c>
      <c r="R205" s="329">
        <v>39.676729999999999</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27.665489999999998</v>
      </c>
      <c r="AB205" s="328">
        <v>43.731909999999999</v>
      </c>
      <c r="AC205" s="2">
        <v>21.644069999999999</v>
      </c>
      <c r="AD205" s="73">
        <v>35.979370000000003</v>
      </c>
      <c r="AE205" s="337">
        <f>I205+Sheet1!B199</f>
        <v>14.878400000000001</v>
      </c>
      <c r="AF205" s="341">
        <f>J205+Sheet1!C199</f>
        <v>17.467849999999999</v>
      </c>
      <c r="AG205" s="330">
        <v>4.8031088885824458</v>
      </c>
      <c r="AH205" s="331">
        <v>4.6440655479009081</v>
      </c>
      <c r="AI205" s="330">
        <v>4.2782658643333704</v>
      </c>
      <c r="AJ205" s="331">
        <v>4.3577875346741397</v>
      </c>
      <c r="AK205" s="339">
        <v>4.3427875775810856</v>
      </c>
      <c r="AL205" s="340">
        <v>4.46198723661389</v>
      </c>
      <c r="AM205" s="339">
        <v>4.1702880710109609</v>
      </c>
      <c r="AN205" s="331">
        <v>4.4214048709467546</v>
      </c>
      <c r="AO205" s="332">
        <v>4.0715095214473713</v>
      </c>
      <c r="AP205" s="333">
        <v>3.7693271741524494</v>
      </c>
      <c r="AQ205" s="332">
        <v>3.4671448268575271</v>
      </c>
      <c r="AR205" s="340">
        <v>4.5958868535978885</v>
      </c>
      <c r="AS205" s="339">
        <v>4.4205873550370605</v>
      </c>
      <c r="AT205" s="340">
        <v>4.6458867105747359</v>
      </c>
      <c r="AU205" s="339">
        <v>4.4358873112719754</v>
      </c>
      <c r="AV205" s="340">
        <v>4.4245873435952081</v>
      </c>
      <c r="AW205" s="339">
        <v>3.921388782980213</v>
      </c>
      <c r="AX205" s="340">
        <v>4.4204873553231065</v>
      </c>
      <c r="AY205" s="339">
        <v>4.3677875060695088</v>
      </c>
      <c r="AZ205" s="340">
        <v>4.0864883107177636</v>
      </c>
      <c r="BA205" s="332">
        <v>3.7375185060161416</v>
      </c>
      <c r="BB205" s="333">
        <v>5.7732732667398272</v>
      </c>
      <c r="BC205" s="15"/>
      <c r="BD205" s="151"/>
      <c r="BE205" s="151"/>
      <c r="BF205" s="151"/>
      <c r="BG205" s="151"/>
      <c r="BH205" s="151"/>
      <c r="BI205" s="151"/>
      <c r="BJ205" s="266">
        <f t="shared" si="183"/>
        <v>4.1477534703195156</v>
      </c>
      <c r="BK205" s="266">
        <f t="shared" si="184"/>
        <v>3.8406263768192392</v>
      </c>
      <c r="BL205" s="266">
        <f t="shared" si="185"/>
        <v>4.3049585794856684</v>
      </c>
      <c r="BM205" s="266">
        <f t="shared" si="186"/>
        <v>3.9861914219675918</v>
      </c>
      <c r="BN205" s="266">
        <f t="shared" si="187"/>
        <v>4.0698824621480041</v>
      </c>
      <c r="BO205" s="266"/>
      <c r="BP205" s="266">
        <f t="shared" si="188"/>
        <v>4.4222884980980837</v>
      </c>
      <c r="BQ205" s="292">
        <f t="shared" si="189"/>
        <v>4.1477534703195156</v>
      </c>
      <c r="BR205" s="292">
        <f t="shared" si="190"/>
        <v>4.5664219694450283</v>
      </c>
      <c r="BS205" s="292">
        <f t="shared" si="191"/>
        <v>4.4070801871449721</v>
      </c>
      <c r="BT205" s="292">
        <f t="shared" si="192"/>
        <v>4.2101754401394764</v>
      </c>
      <c r="BU205" s="292">
        <f t="shared" si="193"/>
        <v>4.3539093776920117</v>
      </c>
      <c r="BV205" s="292">
        <f t="shared" si="194"/>
        <v>4.4030875346741398</v>
      </c>
      <c r="BW205" s="169"/>
      <c r="BX205" s="148">
        <f>[3]!mGetRate(BX$1,$B205,EOMONTH($B205,0)+1,"FLAT",E205,F205)</f>
        <v>23.111252688172044</v>
      </c>
      <c r="BY205" s="165">
        <f>[3]!mGetRate(BY$1,$B205,EOMONTH($B205,0)+1,"FLAT",G205,H205)</f>
        <v>32.551902580645162</v>
      </c>
      <c r="BZ205" s="165">
        <f>[3]!mGetRate(BZ$1,$B205,EOMONTH($B205,0)+1,"FLAT",I205,J205)</f>
        <v>10.772455376344087</v>
      </c>
      <c r="CA205" s="165">
        <f>IF(ValuationDate&gt;$D205,"",[3]!mGetRate(CA$1,$B205,EOMONTH($B205,0)+1,"FLAT",M205,N205))</f>
        <v>24.539082903225804</v>
      </c>
      <c r="CB205" s="165">
        <f>[3]!mGetRate(CB$1,$B205,EOMONTH($B205,0)+1,"FLAT",Q205,R205)</f>
        <v>32.462630215053764</v>
      </c>
      <c r="CC205" s="165">
        <f>IF(ValuationDate&gt;$D205,"",[3]!mGetRate(CC$1,$B205,EOMONTH($B205,0)+1,"FLAT",K205,L205))</f>
        <v>23.565583655913979</v>
      </c>
      <c r="CD205" s="165">
        <f>[3]!mGetRate(CD$1,$B205,EOMONTH($B205,0)+1,"FLAT",AE205,AF205)</f>
        <v>16.019985483870968</v>
      </c>
      <c r="CE205" s="165">
        <f>[3]!mGetRate(CE$1,$B205,EOMONTH($B205,0)+1,"FLAT",AA205,AB205)</f>
        <v>34.748535376344087</v>
      </c>
      <c r="CF205" s="165">
        <f>[3]!mGetRate(CF$1,$B205,EOMONTH($B205,0)+1,"FLAT",O205,P205)</f>
        <v>30.772332688172046</v>
      </c>
      <c r="CG205" s="200"/>
      <c r="CH205" s="295"/>
      <c r="CI205" s="295"/>
      <c r="CJ205" s="295"/>
      <c r="CK205" s="295"/>
      <c r="CL205" s="295"/>
      <c r="CM205" s="295"/>
      <c r="CN205" s="177"/>
      <c r="CO205" s="171">
        <f t="shared" si="196"/>
        <v>2035</v>
      </c>
      <c r="CP205" s="173">
        <f t="shared" si="195"/>
        <v>49430</v>
      </c>
      <c r="CQ205" s="272">
        <f t="shared" si="179"/>
        <v>4.4019221595138482</v>
      </c>
      <c r="CR205" s="272">
        <f t="shared" si="180"/>
        <v>4.2101754401394764</v>
      </c>
      <c r="CS205" s="272">
        <f t="shared" si="199"/>
        <v>4.4172190901156698</v>
      </c>
      <c r="CT205" s="272">
        <f t="shared" si="199"/>
        <v>4.3639296913729213</v>
      </c>
      <c r="CU205" s="272">
        <f t="shared" si="199"/>
        <v>4.4172190901156698</v>
      </c>
      <c r="CV205" s="272">
        <f t="shared" si="181"/>
        <v>4.2989780189369702</v>
      </c>
      <c r="CW205" s="272">
        <f t="shared" si="182"/>
        <v>4.3949465394477096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40.14676</v>
      </c>
      <c r="F206" s="329">
        <v>33.761760000000002</v>
      </c>
      <c r="G206" s="327">
        <v>44.988390000000003</v>
      </c>
      <c r="H206" s="328">
        <v>55.445099999999996</v>
      </c>
      <c r="I206" s="325">
        <v>27.761710000000001</v>
      </c>
      <c r="J206" s="329">
        <v>18.222190000000001</v>
      </c>
      <c r="K206" s="327">
        <v>35.75515</v>
      </c>
      <c r="L206" s="328">
        <v>45.554479999999998</v>
      </c>
      <c r="M206" s="325">
        <v>36.857129999999998</v>
      </c>
      <c r="N206" s="329">
        <v>47.303339999999999</v>
      </c>
      <c r="O206" s="337">
        <f>G206+Sheet1!D200</f>
        <v>43.988390000000003</v>
      </c>
      <c r="P206" s="338">
        <f>H206+Sheet1!E200</f>
        <v>52.945099999999996</v>
      </c>
      <c r="Q206" s="325">
        <v>56.146819999999998</v>
      </c>
      <c r="R206" s="329">
        <v>51.527949999999997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56.068600000000004</v>
      </c>
      <c r="AB206" s="328">
        <v>53.547710000000002</v>
      </c>
      <c r="AC206" s="2">
        <v>35.070839999999997</v>
      </c>
      <c r="AD206" s="73">
        <v>46.553109999999997</v>
      </c>
      <c r="AE206" s="337">
        <f>I206+Sheet1!B200</f>
        <v>32.900410000000001</v>
      </c>
      <c r="AF206" s="341">
        <f>J206+Sheet1!C200</f>
        <v>25.890340000000002</v>
      </c>
      <c r="AG206" s="330">
        <v>4.8349175567187537</v>
      </c>
      <c r="AH206" s="331">
        <v>4.7235872182416774</v>
      </c>
      <c r="AI206" s="330">
        <v>4.3259788665378318</v>
      </c>
      <c r="AJ206" s="331">
        <v>4.3895962028104467</v>
      </c>
      <c r="AK206" s="339">
        <v>4.3745962157860809</v>
      </c>
      <c r="AL206" s="340">
        <v>4.4943961121540168</v>
      </c>
      <c r="AM206" s="339">
        <v>4.2670963087781253</v>
      </c>
      <c r="AN206" s="331">
        <v>4.2623615302652169</v>
      </c>
      <c r="AO206" s="332">
        <v>3.991987851106602</v>
      </c>
      <c r="AP206" s="333">
        <v>3.8965618466976797</v>
      </c>
      <c r="AQ206" s="332">
        <v>3.5943794994027569</v>
      </c>
      <c r="AR206" s="340">
        <v>4.6288959958058307</v>
      </c>
      <c r="AS206" s="339">
        <v>4.4529961479667675</v>
      </c>
      <c r="AT206" s="340">
        <v>4.6788959525537175</v>
      </c>
      <c r="AU206" s="339">
        <v>4.4684961345586114</v>
      </c>
      <c r="AV206" s="340">
        <v>4.4567961446796067</v>
      </c>
      <c r="AW206" s="339">
        <v>4.0515964951947341</v>
      </c>
      <c r="AX206" s="340">
        <v>4.4527961481397753</v>
      </c>
      <c r="AY206" s="339">
        <v>4.3995961941600248</v>
      </c>
      <c r="AZ206" s="340">
        <v>4.0069965337756193</v>
      </c>
      <c r="BA206" s="332">
        <v>3.7375185060161416</v>
      </c>
      <c r="BB206" s="333">
        <v>5.6142299260582886</v>
      </c>
      <c r="BC206" s="15"/>
      <c r="BD206" s="151"/>
      <c r="BE206" s="151"/>
      <c r="BF206" s="151"/>
      <c r="BG206" s="151"/>
      <c r="BH206" s="151"/>
      <c r="BI206" s="151"/>
      <c r="BJ206" s="266">
        <f t="shared" si="183"/>
        <v>4.0669305509773368</v>
      </c>
      <c r="BK206" s="266">
        <f t="shared" si="184"/>
        <v>3.9699430477667237</v>
      </c>
      <c r="BL206" s="266">
        <f t="shared" si="185"/>
        <v>4.2210724854019634</v>
      </c>
      <c r="BM206" s="266">
        <f t="shared" si="186"/>
        <v>4.1204091725015193</v>
      </c>
      <c r="BN206" s="266">
        <f t="shared" si="187"/>
        <v>4.0945888141618862</v>
      </c>
      <c r="BO206" s="266"/>
      <c r="BP206" s="266">
        <f t="shared" si="188"/>
        <v>4.4545389980842005</v>
      </c>
      <c r="BQ206" s="292">
        <f t="shared" si="189"/>
        <v>4.0669305509773368</v>
      </c>
      <c r="BR206" s="292">
        <f t="shared" si="190"/>
        <v>4.402561443925423</v>
      </c>
      <c r="BS206" s="292">
        <f t="shared" si="191"/>
        <v>4.4393306567840218</v>
      </c>
      <c r="BT206" s="292">
        <f t="shared" si="192"/>
        <v>4.3073431986129931</v>
      </c>
      <c r="BU206" s="292">
        <f t="shared" si="193"/>
        <v>4.3857826309496737</v>
      </c>
      <c r="BV206" s="292">
        <f t="shared" si="194"/>
        <v>4.4348962028104468</v>
      </c>
      <c r="BW206" s="169"/>
      <c r="BX206" s="148">
        <f>[3]!mGetRate(BX$1,$B206,EOMONTH($B206,0)+1,"FLAT",E206,F206)</f>
        <v>37.450871111111113</v>
      </c>
      <c r="BY206" s="165">
        <f>[3]!mGetRate(BY$1,$B206,EOMONTH($B206,0)+1,"FLAT",G206,H206)</f>
        <v>49.40344533333333</v>
      </c>
      <c r="BZ206" s="165">
        <f>[3]!mGetRate(BZ$1,$B206,EOMONTH($B206,0)+1,"FLAT",I206,J206)</f>
        <v>23.733912666666669</v>
      </c>
      <c r="CA206" s="165">
        <f>IF(ValuationDate&gt;$D206,"",[3]!mGetRate(CA$1,$B206,EOMONTH($B206,0)+1,"FLAT",M206,N206))</f>
        <v>41.267752000000002</v>
      </c>
      <c r="CB206" s="165">
        <f>[3]!mGetRate(CB$1,$B206,EOMONTH($B206,0)+1,"FLAT",Q206,R206)</f>
        <v>54.196630444444438</v>
      </c>
      <c r="CC206" s="165">
        <f>IF(ValuationDate&gt;$D206,"",[3]!mGetRate(CC$1,$B206,EOMONTH($B206,0)+1,"FLAT",K206,L206))</f>
        <v>39.892644888888881</v>
      </c>
      <c r="CD206" s="165">
        <f>[3]!mGetRate(CD$1,$B206,EOMONTH($B206,0)+1,"FLAT",AE206,AF206)</f>
        <v>29.94060266666667</v>
      </c>
      <c r="CE206" s="165">
        <f>[3]!mGetRate(CE$1,$B206,EOMONTH($B206,0)+1,"FLAT",AA206,AB206)</f>
        <v>55.00422422222222</v>
      </c>
      <c r="CF206" s="165">
        <f>[3]!mGetRate(CF$1,$B206,EOMONTH($B206,0)+1,"FLAT",O206,P206)</f>
        <v>47.770111999999997</v>
      </c>
      <c r="CG206" s="200"/>
      <c r="CH206" s="295"/>
      <c r="CI206" s="295"/>
      <c r="CJ206" s="295"/>
      <c r="CK206" s="295"/>
      <c r="CL206" s="295"/>
      <c r="CM206" s="295"/>
      <c r="CN206" s="177"/>
      <c r="CO206" s="171">
        <f t="shared" si="196"/>
        <v>2035</v>
      </c>
      <c r="CP206" s="173">
        <f t="shared" si="195"/>
        <v>49461</v>
      </c>
      <c r="CQ206" s="272">
        <f t="shared" si="179"/>
        <v>4.4507934103634454</v>
      </c>
      <c r="CR206" s="272">
        <f t="shared" si="180"/>
        <v>4.3073431986129931</v>
      </c>
      <c r="CS206" s="272">
        <f t="shared" si="199"/>
        <v>4.4494695597547205</v>
      </c>
      <c r="CT206" s="272">
        <f t="shared" si="199"/>
        <v>4.3958029446305833</v>
      </c>
      <c r="CU206" s="272">
        <f t="shared" si="199"/>
        <v>4.4494695597547205</v>
      </c>
      <c r="CV206" s="272">
        <f t="shared" si="181"/>
        <v>4.3979073005008642</v>
      </c>
      <c r="CW206" s="272">
        <f t="shared" si="182"/>
        <v>4.4268957842611956</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130.96950000000001</v>
      </c>
      <c r="F207" s="329">
        <v>49.954450000000001</v>
      </c>
      <c r="G207" s="327">
        <v>145.6026</v>
      </c>
      <c r="H207" s="328">
        <v>69.013080000000002</v>
      </c>
      <c r="I207" s="325">
        <v>116.93040000000001</v>
      </c>
      <c r="J207" s="329">
        <v>34.192929999999997</v>
      </c>
      <c r="K207" s="327">
        <v>124.71129999999999</v>
      </c>
      <c r="L207" s="328">
        <v>58.413269999999997</v>
      </c>
      <c r="M207" s="325">
        <v>137.0421</v>
      </c>
      <c r="N207" s="329">
        <v>60.795209999999997</v>
      </c>
      <c r="O207" s="337">
        <f>G207+Sheet1!D201</f>
        <v>150.1026</v>
      </c>
      <c r="P207" s="338">
        <f>H207+Sheet1!E201</f>
        <v>70.013080000000002</v>
      </c>
      <c r="Q207" s="325">
        <v>159.667</v>
      </c>
      <c r="R207" s="329">
        <v>67.090500000000006</v>
      </c>
      <c r="S207" s="4">
        <v>156.84979999999999</v>
      </c>
      <c r="T207" s="5">
        <v>65.119470000000007</v>
      </c>
      <c r="U207" s="2">
        <v>159.34979999999999</v>
      </c>
      <c r="V207" s="3">
        <v>65.119470000000007</v>
      </c>
      <c r="W207" s="4">
        <v>102.1802</v>
      </c>
      <c r="X207" s="5">
        <v>31.292149999999999</v>
      </c>
      <c r="Y207" s="2">
        <v>157.84979999999999</v>
      </c>
      <c r="Z207" s="3">
        <v>65.119470000000007</v>
      </c>
      <c r="AA207" s="327">
        <v>159.36750000000001</v>
      </c>
      <c r="AB207" s="328">
        <v>67.433199999999999</v>
      </c>
      <c r="AC207" s="2">
        <v>155.84979999999999</v>
      </c>
      <c r="AD207" s="73">
        <v>63.61947</v>
      </c>
      <c r="AE207" s="337">
        <f>I207+Sheet1!B201</f>
        <v>120.94929999999999</v>
      </c>
      <c r="AF207" s="341">
        <f>J207+Sheet1!C201</f>
        <v>41.692779999999999</v>
      </c>
      <c r="AG207" s="330">
        <v>5.0575782336729063</v>
      </c>
      <c r="AH207" s="331">
        <v>4.9939608974002914</v>
      </c>
      <c r="AI207" s="330">
        <v>4.5804482116282923</v>
      </c>
      <c r="AJ207" s="331">
        <v>4.6281612138327546</v>
      </c>
      <c r="AK207" s="339">
        <v>4.6131613395387543</v>
      </c>
      <c r="AL207" s="340">
        <v>4.7362603079115164</v>
      </c>
      <c r="AM207" s="339">
        <v>4.4256629108637533</v>
      </c>
      <c r="AN207" s="331">
        <v>4.3895962028104467</v>
      </c>
      <c r="AO207" s="332">
        <v>4.1033181895836792</v>
      </c>
      <c r="AP207" s="333">
        <v>3.9283705148339871</v>
      </c>
      <c r="AQ207" s="332">
        <v>3.6102838334709113</v>
      </c>
      <c r="AR207" s="340">
        <v>4.874559148902196</v>
      </c>
      <c r="AS207" s="339">
        <v>4.6946606565361551</v>
      </c>
      <c r="AT207" s="340">
        <v>4.9245587298821967</v>
      </c>
      <c r="AU207" s="339">
        <v>4.711860512393276</v>
      </c>
      <c r="AV207" s="340">
        <v>4.697460633071036</v>
      </c>
      <c r="AW207" s="339">
        <v>4.1015656269513912</v>
      </c>
      <c r="AX207" s="340">
        <v>4.6944606582122352</v>
      </c>
      <c r="AY207" s="339">
        <v>4.6381611300287551</v>
      </c>
      <c r="AZ207" s="340">
        <v>4.1182654869987108</v>
      </c>
      <c r="BA207" s="332">
        <v>3.8488488444932178</v>
      </c>
      <c r="BB207" s="333">
        <v>5.7414645986035193</v>
      </c>
      <c r="BC207" s="15"/>
      <c r="BD207" s="151"/>
      <c r="BE207" s="151"/>
      <c r="BF207" s="151"/>
      <c r="BG207" s="151"/>
      <c r="BH207" s="151"/>
      <c r="BI207" s="151"/>
      <c r="BJ207" s="266">
        <f t="shared" si="183"/>
        <v>4.1800826380563869</v>
      </c>
      <c r="BK207" s="266">
        <f t="shared" si="184"/>
        <v>4.002272215503595</v>
      </c>
      <c r="BL207" s="266">
        <f t="shared" si="185"/>
        <v>4.3385130171191504</v>
      </c>
      <c r="BM207" s="266">
        <f t="shared" si="186"/>
        <v>4.1539636101350004</v>
      </c>
      <c r="BN207" s="266">
        <f t="shared" si="187"/>
        <v>4.1687078702035336</v>
      </c>
      <c r="BO207" s="266"/>
      <c r="BP207" s="266">
        <f t="shared" si="188"/>
        <v>4.6964177479800817</v>
      </c>
      <c r="BQ207" s="292">
        <f t="shared" si="189"/>
        <v>4.1800826380563869</v>
      </c>
      <c r="BR207" s="292">
        <f t="shared" si="190"/>
        <v>4.5336498643411067</v>
      </c>
      <c r="BS207" s="292">
        <f t="shared" si="191"/>
        <v>4.6812095209761271</v>
      </c>
      <c r="BT207" s="292">
        <f t="shared" si="192"/>
        <v>4.4664986759648233</v>
      </c>
      <c r="BU207" s="292">
        <f t="shared" si="193"/>
        <v>4.6248323682823553</v>
      </c>
      <c r="BV207" s="292">
        <f t="shared" si="194"/>
        <v>4.6734612138327547</v>
      </c>
      <c r="BW207" s="169"/>
      <c r="BX207" s="148">
        <f>[3]!mGetRate(BX$1,$B207,EOMONTH($B207,0)+1,"FLAT",E207,F207)</f>
        <v>93.510928494623656</v>
      </c>
      <c r="BY207" s="165">
        <f>[3]!mGetRate(BY$1,$B207,EOMONTH($B207,0)+1,"FLAT",G207,H207)</f>
        <v>110.19024129032258</v>
      </c>
      <c r="BZ207" s="165">
        <f>[3]!mGetRate(BZ$1,$B207,EOMONTH($B207,0)+1,"FLAT",I207,J207)</f>
        <v>78.675440752688175</v>
      </c>
      <c r="CA207" s="165">
        <f>IF(ValuationDate&gt;$D207,"",[3]!mGetRate(CA$1,$B207,EOMONTH($B207,0)+1,"FLAT",M207,N207))</f>
        <v>101.78816161290324</v>
      </c>
      <c r="CB207" s="165">
        <f>[3]!mGetRate(CB$1,$B207,EOMONTH($B207,0)+1,"FLAT",Q207,R207)</f>
        <v>116.86281182795699</v>
      </c>
      <c r="CC207" s="165">
        <f>IF(ValuationDate&gt;$D207,"",[3]!mGetRate(CC$1,$B207,EOMONTH($B207,0)+1,"FLAT",K207,L207))</f>
        <v>94.057372150537645</v>
      </c>
      <c r="CD207" s="165">
        <f>[3]!mGetRate(CD$1,$B207,EOMONTH($B207,0)+1,"FLAT",AE207,AF207)</f>
        <v>84.303812258064511</v>
      </c>
      <c r="CE207" s="165">
        <f>[3]!mGetRate(CE$1,$B207,EOMONTH($B207,0)+1,"FLAT",AA207,AB207)</f>
        <v>116.8602430107527</v>
      </c>
      <c r="CF207" s="165">
        <f>[3]!mGetRate(CF$1,$B207,EOMONTH($B207,0)+1,"FLAT",O207,P207)</f>
        <v>113.0719617204301</v>
      </c>
      <c r="CG207" s="200"/>
      <c r="CH207" s="295"/>
      <c r="CI207" s="295"/>
      <c r="CJ207" s="295"/>
      <c r="CK207" s="295"/>
      <c r="CL207" s="295"/>
      <c r="CM207" s="295"/>
      <c r="CN207" s="177"/>
      <c r="CO207" s="171">
        <f t="shared" si="196"/>
        <v>2035</v>
      </c>
      <c r="CP207" s="173">
        <f t="shared" si="195"/>
        <v>49491</v>
      </c>
      <c r="CQ207" s="272">
        <f t="shared" si="179"/>
        <v>4.7114400815612951</v>
      </c>
      <c r="CR207" s="272">
        <f t="shared" si="180"/>
        <v>4.4664986759648233</v>
      </c>
      <c r="CS207" s="272">
        <f t="shared" si="199"/>
        <v>4.6913484239468257</v>
      </c>
      <c r="CT207" s="272">
        <f t="shared" si="199"/>
        <v>4.6348526819632641</v>
      </c>
      <c r="CU207" s="272">
        <f t="shared" si="199"/>
        <v>4.6913484239468257</v>
      </c>
      <c r="CV207" s="272">
        <f t="shared" si="181"/>
        <v>4.5599480563928152</v>
      </c>
      <c r="CW207" s="272">
        <f t="shared" si="182"/>
        <v>4.6665151203623489</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204.90729999999999</v>
      </c>
      <c r="F208" s="329">
        <v>73.720510000000004</v>
      </c>
      <c r="G208" s="327">
        <v>210.88800000000001</v>
      </c>
      <c r="H208" s="328">
        <v>87.791849999999997</v>
      </c>
      <c r="I208" s="325">
        <v>189.4453</v>
      </c>
      <c r="J208" s="329">
        <v>57.303710000000002</v>
      </c>
      <c r="K208" s="327">
        <v>193.5609</v>
      </c>
      <c r="L208" s="328">
        <v>75.607929999999996</v>
      </c>
      <c r="M208" s="325">
        <v>204.4239</v>
      </c>
      <c r="N208" s="329">
        <v>79.480090000000004</v>
      </c>
      <c r="O208" s="337">
        <f>G208+Sheet1!D202</f>
        <v>214.88800000000001</v>
      </c>
      <c r="P208" s="338">
        <f>H208+Sheet1!E202</f>
        <v>88.291849999999997</v>
      </c>
      <c r="Q208" s="325">
        <v>209.18</v>
      </c>
      <c r="R208" s="329">
        <v>82.603300000000004</v>
      </c>
      <c r="S208" s="4">
        <v>212.2467</v>
      </c>
      <c r="T208" s="5">
        <v>87.462000000000003</v>
      </c>
      <c r="U208" s="2">
        <v>214.2467</v>
      </c>
      <c r="V208" s="3">
        <v>87.962000000000003</v>
      </c>
      <c r="W208" s="4">
        <v>168.8699</v>
      </c>
      <c r="X208" s="5">
        <v>52.1586</v>
      </c>
      <c r="Y208" s="2">
        <v>212.2467</v>
      </c>
      <c r="Z208" s="3">
        <v>88.462000000000003</v>
      </c>
      <c r="AA208" s="327">
        <v>209.80629999999999</v>
      </c>
      <c r="AB208" s="328">
        <v>82.469059999999999</v>
      </c>
      <c r="AC208" s="2">
        <v>211.2467</v>
      </c>
      <c r="AD208" s="73">
        <v>86.962000000000003</v>
      </c>
      <c r="AE208" s="337">
        <f>I208+Sheet1!B202</f>
        <v>192.31425000000002</v>
      </c>
      <c r="AF208" s="341">
        <f>J208+Sheet1!C202</f>
        <v>63.927059999999997</v>
      </c>
      <c r="AG208" s="330">
        <v>5.1848129062181361</v>
      </c>
      <c r="AH208" s="331">
        <v>5.1530042380818291</v>
      </c>
      <c r="AI208" s="330">
        <v>4.7235872182416774</v>
      </c>
      <c r="AJ208" s="331">
        <v>4.7713002204461379</v>
      </c>
      <c r="AK208" s="339">
        <v>4.7563002197531006</v>
      </c>
      <c r="AL208" s="340">
        <v>4.8797002254544912</v>
      </c>
      <c r="AM208" s="339">
        <v>4.5663002109746191</v>
      </c>
      <c r="AN208" s="331">
        <v>4.5009265412875239</v>
      </c>
      <c r="AO208" s="332">
        <v>4.230552862128909</v>
      </c>
      <c r="AP208" s="333">
        <v>3.9442748489021406</v>
      </c>
      <c r="AQ208" s="332">
        <v>3.6261881675390648</v>
      </c>
      <c r="AR208" s="340">
        <v>5.0182002318535428</v>
      </c>
      <c r="AS208" s="339">
        <v>4.838000223527847</v>
      </c>
      <c r="AT208" s="340">
        <v>5.0682002341636689</v>
      </c>
      <c r="AU208" s="339">
        <v>4.8554002243317713</v>
      </c>
      <c r="AV208" s="340">
        <v>4.8408002236572134</v>
      </c>
      <c r="AW208" s="339">
        <v>4.1195001903313289</v>
      </c>
      <c r="AX208" s="340">
        <v>4.8378002235186059</v>
      </c>
      <c r="AY208" s="339">
        <v>4.7813002209081628</v>
      </c>
      <c r="AZ208" s="340">
        <v>4.2456001961574668</v>
      </c>
      <c r="BA208" s="332">
        <v>3.9760835170384485</v>
      </c>
      <c r="BB208" s="333">
        <v>5.86869927114875</v>
      </c>
      <c r="BC208" s="15"/>
      <c r="BD208" s="151"/>
      <c r="BE208" s="151"/>
      <c r="BF208" s="151"/>
      <c r="BG208" s="151"/>
      <c r="BH208" s="151"/>
      <c r="BI208" s="151"/>
      <c r="BJ208" s="266">
        <f t="shared" si="183"/>
        <v>4.3093993090038714</v>
      </c>
      <c r="BK208" s="266">
        <f t="shared" si="184"/>
        <v>4.0184367993720302</v>
      </c>
      <c r="BL208" s="266">
        <f t="shared" si="185"/>
        <v>4.4727307676530774</v>
      </c>
      <c r="BM208" s="266">
        <f t="shared" si="186"/>
        <v>4.1707408289517414</v>
      </c>
      <c r="BN208" s="266">
        <f t="shared" si="187"/>
        <v>4.2428269262451801</v>
      </c>
      <c r="BO208" s="266"/>
      <c r="BP208" s="266">
        <f t="shared" si="188"/>
        <v>4.8415449979176097</v>
      </c>
      <c r="BQ208" s="292">
        <f t="shared" si="189"/>
        <v>4.3093993090038714</v>
      </c>
      <c r="BR208" s="292">
        <f t="shared" si="190"/>
        <v>4.6483522322048314</v>
      </c>
      <c r="BS208" s="292">
        <f t="shared" si="191"/>
        <v>4.8263366427588981</v>
      </c>
      <c r="BT208" s="292">
        <f t="shared" si="192"/>
        <v>4.6076582665608941</v>
      </c>
      <c r="BU208" s="292">
        <f t="shared" si="193"/>
        <v>4.7682620162505449</v>
      </c>
      <c r="BV208" s="292">
        <f t="shared" si="194"/>
        <v>4.816600220446138</v>
      </c>
      <c r="BW208" s="169"/>
      <c r="BX208" s="148">
        <f>[3]!mGetRate(BX$1,$B208,EOMONTH($B208,0)+1,"FLAT",E208,F208)</f>
        <v>149.89348483870967</v>
      </c>
      <c r="BY208" s="165">
        <f>[3]!mGetRate(BY$1,$B208,EOMONTH($B208,0)+1,"FLAT",G208,H208)</f>
        <v>159.26703387096777</v>
      </c>
      <c r="BZ208" s="165">
        <f>[3]!mGetRate(BZ$1,$B208,EOMONTH($B208,0)+1,"FLAT",I208,J208)</f>
        <v>134.03108483870966</v>
      </c>
      <c r="CA208" s="165">
        <f>IF(ValuationDate&gt;$D208,"",[3]!mGetRate(CA$1,$B208,EOMONTH($B208,0)+1,"FLAT",M208,N208))</f>
        <v>152.02810870967744</v>
      </c>
      <c r="CB208" s="165">
        <f>[3]!mGetRate(CB$1,$B208,EOMONTH($B208,0)+1,"FLAT",Q208,R208)</f>
        <v>156.0994483870968</v>
      </c>
      <c r="CC208" s="165">
        <f>IF(ValuationDate&gt;$D208,"",[3]!mGetRate(CC$1,$B208,EOMONTH($B208,0)+1,"FLAT",K208,L208))</f>
        <v>144.09675129032257</v>
      </c>
      <c r="CD208" s="165">
        <f>[3]!mGetRate(CD$1,$B208,EOMONTH($B208,0)+1,"FLAT",AE208,AF208)</f>
        <v>138.47446064516129</v>
      </c>
      <c r="CE208" s="165">
        <f>[3]!mGetRate(CE$1,$B208,EOMONTH($B208,0)+1,"FLAT",AA208,AB208)</f>
        <v>156.40681225806452</v>
      </c>
      <c r="CF208" s="165">
        <f>[3]!mGetRate(CF$1,$B208,EOMONTH($B208,0)+1,"FLAT",O208,P208)</f>
        <v>161.79929193548389</v>
      </c>
      <c r="CG208" s="200"/>
      <c r="CH208" s="295"/>
      <c r="CI208" s="295"/>
      <c r="CJ208" s="295"/>
      <c r="CK208" s="295"/>
      <c r="CL208" s="295"/>
      <c r="CM208" s="295"/>
      <c r="CN208" s="177"/>
      <c r="CO208" s="171">
        <f t="shared" si="196"/>
        <v>2035</v>
      </c>
      <c r="CP208" s="173">
        <f t="shared" si="195"/>
        <v>49522</v>
      </c>
      <c r="CQ208" s="272">
        <f t="shared" si="179"/>
        <v>4.8580538341100858</v>
      </c>
      <c r="CR208" s="272">
        <f t="shared" si="180"/>
        <v>4.6076582665608941</v>
      </c>
      <c r="CS208" s="272">
        <f t="shared" si="199"/>
        <v>4.8364755457295958</v>
      </c>
      <c r="CT208" s="272">
        <f t="shared" si="199"/>
        <v>4.7782823299314545</v>
      </c>
      <c r="CU208" s="272">
        <f t="shared" si="199"/>
        <v>4.8364755457295958</v>
      </c>
      <c r="CV208" s="272">
        <f t="shared" si="181"/>
        <v>4.703666683876941</v>
      </c>
      <c r="CW208" s="272">
        <f t="shared" si="182"/>
        <v>4.8102867220230392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81.465680000000006</v>
      </c>
      <c r="F209" s="329">
        <v>58.462820000000001</v>
      </c>
      <c r="G209" s="327">
        <v>89.948909999999998</v>
      </c>
      <c r="H209" s="328">
        <v>78.026439999999994</v>
      </c>
      <c r="I209" s="325">
        <v>63.107559999999999</v>
      </c>
      <c r="J209" s="329">
        <v>40.85425</v>
      </c>
      <c r="K209" s="327">
        <v>91.671610000000001</v>
      </c>
      <c r="L209" s="328">
        <v>75.027259999999998</v>
      </c>
      <c r="M209" s="325">
        <v>83.891660000000002</v>
      </c>
      <c r="N209" s="329">
        <v>71.914280000000005</v>
      </c>
      <c r="O209" s="337">
        <f>G209+Sheet1!D203</f>
        <v>91.948909999999998</v>
      </c>
      <c r="P209" s="338">
        <f>H209+Sheet1!E203</f>
        <v>76.026439999999994</v>
      </c>
      <c r="Q209" s="325">
        <v>73.459289999999996</v>
      </c>
      <c r="R209" s="329">
        <v>57.79298</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76.266499999999994</v>
      </c>
      <c r="AB209" s="328">
        <v>61.47869</v>
      </c>
      <c r="AC209" s="2">
        <v>79.228870000000001</v>
      </c>
      <c r="AD209" s="73">
        <v>61.489429999999999</v>
      </c>
      <c r="AE209" s="337">
        <f>I209+Sheet1!B203</f>
        <v>66.682009999999991</v>
      </c>
      <c r="AF209" s="341">
        <f>J209+Sheet1!C203</f>
        <v>47.0809</v>
      </c>
      <c r="AG209" s="330">
        <v>4.978056563332137</v>
      </c>
      <c r="AH209" s="331">
        <v>5.0098652314684449</v>
      </c>
      <c r="AI209" s="330">
        <v>4.5804482116282923</v>
      </c>
      <c r="AJ209" s="331">
        <v>4.6281612138327546</v>
      </c>
      <c r="AK209" s="339">
        <v>4.6131613395387543</v>
      </c>
      <c r="AL209" s="340">
        <v>4.7360603095875966</v>
      </c>
      <c r="AM209" s="339">
        <v>4.4406627851577536</v>
      </c>
      <c r="AN209" s="331">
        <v>4.4055005368786011</v>
      </c>
      <c r="AO209" s="332">
        <v>4.1510311917881397</v>
      </c>
      <c r="AP209" s="333">
        <v>3.7375185060161416</v>
      </c>
      <c r="AQ209" s="332">
        <v>3.4194318246530657</v>
      </c>
      <c r="AR209" s="340">
        <v>4.8740591530923973</v>
      </c>
      <c r="AS209" s="339">
        <v>4.6944606582122352</v>
      </c>
      <c r="AT209" s="340">
        <v>4.9240587340723971</v>
      </c>
      <c r="AU209" s="339">
        <v>4.7115605149073945</v>
      </c>
      <c r="AV209" s="340">
        <v>4.6973606339090761</v>
      </c>
      <c r="AW209" s="339">
        <v>3.9124672116850299</v>
      </c>
      <c r="AX209" s="340">
        <v>4.6942606598883154</v>
      </c>
      <c r="AY209" s="339">
        <v>4.6381611300287551</v>
      </c>
      <c r="AZ209" s="340">
        <v>4.1659650872536318</v>
      </c>
      <c r="BA209" s="332">
        <v>3.8965618466976797</v>
      </c>
      <c r="BB209" s="333">
        <v>5.7732732667398272</v>
      </c>
      <c r="BC209" s="15"/>
      <c r="BD209" s="151"/>
      <c r="BE209" s="151"/>
      <c r="BF209" s="151"/>
      <c r="BG209" s="151"/>
      <c r="BH209" s="151"/>
      <c r="BI209" s="151"/>
      <c r="BJ209" s="266">
        <f t="shared" si="183"/>
        <v>4.2285763896616926</v>
      </c>
      <c r="BK209" s="266">
        <f t="shared" si="184"/>
        <v>3.8082972090823675</v>
      </c>
      <c r="BL209" s="266">
        <f t="shared" si="185"/>
        <v>4.3888446735693725</v>
      </c>
      <c r="BM209" s="266">
        <f t="shared" si="186"/>
        <v>3.9526369843341098</v>
      </c>
      <c r="BN209" s="266">
        <f t="shared" si="187"/>
        <v>4.0945888141618854</v>
      </c>
      <c r="BO209" s="266"/>
      <c r="BP209" s="266">
        <f t="shared" si="188"/>
        <v>4.6964177479800817</v>
      </c>
      <c r="BQ209" s="292">
        <f t="shared" si="189"/>
        <v>4.2285763896616926</v>
      </c>
      <c r="BR209" s="292">
        <f t="shared" si="190"/>
        <v>4.5500359168930675</v>
      </c>
      <c r="BS209" s="292">
        <f t="shared" si="191"/>
        <v>4.6812095209761271</v>
      </c>
      <c r="BT209" s="292">
        <f t="shared" si="192"/>
        <v>4.4815542559046007</v>
      </c>
      <c r="BU209" s="292">
        <f t="shared" si="193"/>
        <v>4.6248323682823553</v>
      </c>
      <c r="BV209" s="292">
        <f t="shared" si="194"/>
        <v>4.6734612138327547</v>
      </c>
      <c r="BW209" s="169"/>
      <c r="BX209" s="148">
        <f>[3]!mGetRate(BX$1,$B209,EOMONTH($B209,0)+1,"FLAT",E209,F209)</f>
        <v>70.731012000000007</v>
      </c>
      <c r="BY209" s="165">
        <f>[3]!mGetRate(BY$1,$B209,EOMONTH($B209,0)+1,"FLAT",G209,H209)</f>
        <v>84.385090666666656</v>
      </c>
      <c r="BZ209" s="165">
        <f>[3]!mGetRate(BZ$1,$B209,EOMONTH($B209,0)+1,"FLAT",I209,J209)</f>
        <v>52.722682000000006</v>
      </c>
      <c r="CA209" s="165">
        <f>IF(ValuationDate&gt;$D209,"",[3]!mGetRate(CA$1,$B209,EOMONTH($B209,0)+1,"FLAT",M209,N209))</f>
        <v>78.302216000000001</v>
      </c>
      <c r="CB209" s="165">
        <f>[3]!mGetRate(CB$1,$B209,EOMONTH($B209,0)+1,"FLAT",Q209,R209)</f>
        <v>66.148345333333339</v>
      </c>
      <c r="CC209" s="165">
        <f>IF(ValuationDate&gt;$D209,"",[3]!mGetRate(CC$1,$B209,EOMONTH($B209,0)+1,"FLAT",K209,L209))</f>
        <v>83.904246666666651</v>
      </c>
      <c r="CD209" s="165">
        <f>[3]!mGetRate(CD$1,$B209,EOMONTH($B209,0)+1,"FLAT",AE209,AF209)</f>
        <v>57.534825333333337</v>
      </c>
      <c r="CE209" s="165">
        <f>[3]!mGetRate(CE$1,$B209,EOMONTH($B209,0)+1,"FLAT",AA209,AB209)</f>
        <v>69.365521999999999</v>
      </c>
      <c r="CF209" s="165">
        <f>[3]!mGetRate(CF$1,$B209,EOMONTH($B209,0)+1,"FLAT",O209,P209)</f>
        <v>84.518423999999996</v>
      </c>
      <c r="CG209" s="200"/>
      <c r="CH209" s="295"/>
      <c r="CI209" s="295"/>
      <c r="CJ209" s="295"/>
      <c r="CK209" s="295"/>
      <c r="CL209" s="295"/>
      <c r="CM209" s="295"/>
      <c r="CN209" s="177"/>
      <c r="CO209" s="171">
        <f t="shared" si="196"/>
        <v>2035</v>
      </c>
      <c r="CP209" s="173">
        <f t="shared" si="195"/>
        <v>49553</v>
      </c>
      <c r="CQ209" s="272">
        <f t="shared" si="179"/>
        <v>4.7114400815612951</v>
      </c>
      <c r="CR209" s="272">
        <f t="shared" si="180"/>
        <v>4.4815542559046007</v>
      </c>
      <c r="CS209" s="272">
        <f t="shared" si="199"/>
        <v>4.6913484239468257</v>
      </c>
      <c r="CT209" s="272">
        <f t="shared" si="199"/>
        <v>4.6348526819632641</v>
      </c>
      <c r="CU209" s="272">
        <f t="shared" si="199"/>
        <v>4.6913484239468257</v>
      </c>
      <c r="CV209" s="272">
        <f t="shared" si="181"/>
        <v>4.5752765741065993</v>
      </c>
      <c r="CW209" s="272">
        <f t="shared" si="182"/>
        <v>4.6665151203623489</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83.500039999999998</v>
      </c>
      <c r="F210" s="329">
        <v>66.292879999999997</v>
      </c>
      <c r="G210" s="327">
        <v>72.810239999999993</v>
      </c>
      <c r="H210" s="328">
        <v>68.08672</v>
      </c>
      <c r="I210" s="325">
        <v>66.191379999999995</v>
      </c>
      <c r="J210" s="329">
        <v>49.013100000000001</v>
      </c>
      <c r="K210" s="327">
        <v>83.697199999999995</v>
      </c>
      <c r="L210" s="328">
        <v>77.039919999999995</v>
      </c>
      <c r="M210" s="325">
        <v>84.127039999999994</v>
      </c>
      <c r="N210" s="329">
        <v>76.925640000000001</v>
      </c>
      <c r="O210" s="337">
        <f>G210+Sheet1!D204</f>
        <v>71.060239999999993</v>
      </c>
      <c r="P210" s="338">
        <f>H210+Sheet1!E204</f>
        <v>66.08672</v>
      </c>
      <c r="Q210" s="325">
        <v>53.603189999999998</v>
      </c>
      <c r="R210" s="329">
        <v>50.014020000000002</v>
      </c>
      <c r="S210" s="4">
        <v>55.44435</v>
      </c>
      <c r="T210" s="5">
        <v>50.940399999999997</v>
      </c>
      <c r="U210" s="2">
        <v>55.94435</v>
      </c>
      <c r="V210" s="3">
        <v>52.690399999999997</v>
      </c>
      <c r="W210" s="4">
        <v>50.253320000000002</v>
      </c>
      <c r="X210" s="5">
        <v>39.272979999999997</v>
      </c>
      <c r="Y210" s="2">
        <v>58.44435</v>
      </c>
      <c r="Z210" s="3">
        <v>54.440399999999997</v>
      </c>
      <c r="AA210" s="327">
        <v>54.773789999999998</v>
      </c>
      <c r="AB210" s="328">
        <v>53.61777</v>
      </c>
      <c r="AC210" s="2">
        <v>57.44435</v>
      </c>
      <c r="AD210" s="73">
        <v>52.440399999999997</v>
      </c>
      <c r="AE210" s="337">
        <f>I210+Sheet1!B204</f>
        <v>71.40428</v>
      </c>
      <c r="AF210" s="341">
        <f>J210+Sheet1!C204</f>
        <v>52.601200000000006</v>
      </c>
      <c r="AG210" s="330">
        <v>4.978056563332137</v>
      </c>
      <c r="AH210" s="331">
        <v>5.0098652314684449</v>
      </c>
      <c r="AI210" s="330">
        <v>4.5804482116282923</v>
      </c>
      <c r="AJ210" s="331">
        <v>4.6440655479009081</v>
      </c>
      <c r="AK210" s="339">
        <v>4.6290656591779022</v>
      </c>
      <c r="AL210" s="340">
        <v>4.750664757092407</v>
      </c>
      <c r="AM210" s="339">
        <v>4.5340663639321948</v>
      </c>
      <c r="AN210" s="331">
        <v>4.5327352094238309</v>
      </c>
      <c r="AO210" s="332">
        <v>4.3736918687422932</v>
      </c>
      <c r="AP210" s="333">
        <v>4.1192225236518327</v>
      </c>
      <c r="AQ210" s="332">
        <v>3.4512404927893732</v>
      </c>
      <c r="AR210" s="340">
        <v>4.8872637437299176</v>
      </c>
      <c r="AS210" s="339">
        <v>4.7091650649587553</v>
      </c>
      <c r="AT210" s="340">
        <v>4.9372633728066049</v>
      </c>
      <c r="AU210" s="339">
        <v>4.7256649425540616</v>
      </c>
      <c r="AV210" s="340">
        <v>4.7124650404778174</v>
      </c>
      <c r="AW210" s="339">
        <v>4.2911681658776466</v>
      </c>
      <c r="AX210" s="340">
        <v>4.7089650664424489</v>
      </c>
      <c r="AY210" s="339">
        <v>4.6540654737162459</v>
      </c>
      <c r="AZ210" s="340">
        <v>4.3886674425771872</v>
      </c>
      <c r="BA210" s="332">
        <v>4.0078921851747564</v>
      </c>
      <c r="BB210" s="333">
        <v>5.900507939285057</v>
      </c>
      <c r="BC210" s="15"/>
      <c r="BD210" s="151"/>
      <c r="BE210" s="151"/>
      <c r="BF210" s="151"/>
      <c r="BG210" s="151"/>
      <c r="BH210" s="151"/>
      <c r="BI210" s="151"/>
      <c r="BJ210" s="266">
        <f t="shared" si="183"/>
        <v>4.4548805638197919</v>
      </c>
      <c r="BK210" s="266">
        <f t="shared" si="184"/>
        <v>4.1962472219248221</v>
      </c>
      <c r="BL210" s="266">
        <f t="shared" si="185"/>
        <v>4.6237257370037455</v>
      </c>
      <c r="BM210" s="266">
        <f t="shared" si="186"/>
        <v>4.3552902359358914</v>
      </c>
      <c r="BN210" s="266">
        <f t="shared" si="187"/>
        <v>4.4075359396710621</v>
      </c>
      <c r="BO210" s="266"/>
      <c r="BP210" s="266">
        <f t="shared" si="188"/>
        <v>4.7125429979731406</v>
      </c>
      <c r="BQ210" s="292">
        <f t="shared" si="189"/>
        <v>4.4548805638197919</v>
      </c>
      <c r="BR210" s="292">
        <f t="shared" si="190"/>
        <v>4.6811243373087512</v>
      </c>
      <c r="BS210" s="292">
        <f t="shared" si="191"/>
        <v>4.6973347563397567</v>
      </c>
      <c r="BT210" s="292">
        <f t="shared" si="192"/>
        <v>4.5753047113642422</v>
      </c>
      <c r="BU210" s="292">
        <f t="shared" si="193"/>
        <v>4.6407689954489264</v>
      </c>
      <c r="BV210" s="292">
        <f t="shared" si="194"/>
        <v>4.6893655479009082</v>
      </c>
      <c r="BW210" s="169"/>
      <c r="BX210" s="148">
        <f>[3]!mGetRate(BX$1,$B210,EOMONTH($B210,0)+1,"FLAT",E210,F210)</f>
        <v>76.284134193548383</v>
      </c>
      <c r="BY210" s="165">
        <f>[3]!mGetRate(BY$1,$B210,EOMONTH($B210,0)+1,"FLAT",G210,H210)</f>
        <v>70.829409032258056</v>
      </c>
      <c r="BZ210" s="165">
        <f>[3]!mGetRate(BZ$1,$B210,EOMONTH($B210,0)+1,"FLAT",I210,J210)</f>
        <v>58.987585161290319</v>
      </c>
      <c r="CA210" s="165">
        <f>IF(ValuationDate&gt;$D210,"",[3]!mGetRate(CA$1,$B210,EOMONTH($B210,0)+1,"FLAT",M210,N210))</f>
        <v>81.107098064516137</v>
      </c>
      <c r="CB210" s="165">
        <f>[3]!mGetRate(CB$1,$B210,EOMONTH($B210,0)+1,"FLAT",Q210,R210)</f>
        <v>52.098054193548386</v>
      </c>
      <c r="CC210" s="165">
        <f>IF(ValuationDate&gt;$D210,"",[3]!mGetRate(CC$1,$B210,EOMONTH($B210,0)+1,"FLAT",K210,L210))</f>
        <v>80.905437419354826</v>
      </c>
      <c r="CD210" s="165">
        <f>[3]!mGetRate(CD$1,$B210,EOMONTH($B210,0)+1,"FLAT",AE210,AF210)</f>
        <v>63.519117419354835</v>
      </c>
      <c r="CE210" s="165">
        <f>[3]!mGetRate(CE$1,$B210,EOMONTH($B210,0)+1,"FLAT",AA210,AB210)</f>
        <v>54.289007419354839</v>
      </c>
      <c r="CF210" s="165">
        <f>[3]!mGetRate(CF$1,$B210,EOMONTH($B210,0)+1,"FLAT",O210,P210)</f>
        <v>68.974570322580647</v>
      </c>
      <c r="CG210" s="200"/>
      <c r="CH210" s="295"/>
      <c r="CI210" s="295"/>
      <c r="CJ210" s="295"/>
      <c r="CK210" s="295"/>
      <c r="CL210" s="295"/>
      <c r="CM210" s="295"/>
      <c r="CN210" s="177"/>
      <c r="CO210" s="171">
        <f t="shared" si="196"/>
        <v>2035</v>
      </c>
      <c r="CP210" s="173">
        <f t="shared" si="195"/>
        <v>49583</v>
      </c>
      <c r="CQ210" s="272">
        <f t="shared" ref="CQ210:CQ273" si="201">(($AI210+CQ$4)*(1/(1-CQ$2))+CQ$3)</f>
        <v>4.7114400815612951</v>
      </c>
      <c r="CR210" s="272">
        <f t="shared" ref="CR210:CR273" si="202">(($AM210+CR$4)*(1/(1-CR$2))+CR$3)</f>
        <v>4.5753047113642422</v>
      </c>
      <c r="CS210" s="272">
        <f t="shared" si="199"/>
        <v>4.7074736593104554</v>
      </c>
      <c r="CT210" s="272">
        <f t="shared" si="199"/>
        <v>4.650789309129836</v>
      </c>
      <c r="CU210" s="272">
        <f t="shared" si="199"/>
        <v>4.7074736593104554</v>
      </c>
      <c r="CV210" s="272">
        <f t="shared" ref="CV210:CV273" si="203">(($AM210+CV$4)*(1/(1-CV$2))+CV$3)</f>
        <v>4.6707266014676616</v>
      </c>
      <c r="CW210" s="272">
        <f t="shared" ref="CW210:CW273" si="204">(($AJ210+CW$4)*(1/(1-CW$2))+CW$3)</f>
        <v>4.6824897427690919</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80.457620000000006</v>
      </c>
      <c r="F211" s="329">
        <v>66.531019999999998</v>
      </c>
      <c r="G211" s="327">
        <v>70.835660000000004</v>
      </c>
      <c r="H211" s="328">
        <v>68.317909999999998</v>
      </c>
      <c r="I211" s="325">
        <v>62.828620000000001</v>
      </c>
      <c r="J211" s="329">
        <v>49.098799999999997</v>
      </c>
      <c r="K211" s="327">
        <v>82.194239999999994</v>
      </c>
      <c r="L211" s="328">
        <v>77.923559999999995</v>
      </c>
      <c r="M211" s="325">
        <v>82.054950000000005</v>
      </c>
      <c r="N211" s="329">
        <v>78.17689</v>
      </c>
      <c r="O211" s="337">
        <f>G211+Sheet1!D205</f>
        <v>68.835660000000004</v>
      </c>
      <c r="P211" s="338">
        <f>H211+Sheet1!E205</f>
        <v>66.317909999999998</v>
      </c>
      <c r="Q211" s="325">
        <v>51.904739999999997</v>
      </c>
      <c r="R211" s="329">
        <v>50.328270000000003</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54.14105</v>
      </c>
      <c r="AB211" s="328">
        <v>55.020159999999997</v>
      </c>
      <c r="AC211" s="2">
        <v>55.320259999999998</v>
      </c>
      <c r="AD211" s="73">
        <v>54.596820000000001</v>
      </c>
      <c r="AE211" s="337">
        <f>I211+Sheet1!B205</f>
        <v>66.570269999999994</v>
      </c>
      <c r="AF211" s="341">
        <f>J211+Sheet1!C205</f>
        <v>51.905749999999991</v>
      </c>
      <c r="AG211" s="330">
        <v>5.1530042380818291</v>
      </c>
      <c r="AH211" s="331">
        <v>5.3120475787633668</v>
      </c>
      <c r="AI211" s="330">
        <v>4.8985348929913686</v>
      </c>
      <c r="AJ211" s="331">
        <v>4.9621522292639835</v>
      </c>
      <c r="AK211" s="339">
        <v>4.9471523736678842</v>
      </c>
      <c r="AL211" s="340">
        <v>5.075651136607795</v>
      </c>
      <c r="AM211" s="339">
        <v>4.6371553580151836</v>
      </c>
      <c r="AN211" s="331">
        <v>4.7872045545142914</v>
      </c>
      <c r="AO211" s="332">
        <v>4.6599698819690616</v>
      </c>
      <c r="AP211" s="333">
        <v>4.9939608974002914</v>
      </c>
      <c r="AQ211" s="332">
        <v>3.7693271741524494</v>
      </c>
      <c r="AR211" s="340">
        <v>5.2199497474422616</v>
      </c>
      <c r="AS211" s="339">
        <v>5.0336515409387195</v>
      </c>
      <c r="AT211" s="340">
        <v>5.2699492660959226</v>
      </c>
      <c r="AU211" s="339">
        <v>5.0536513484001846</v>
      </c>
      <c r="AV211" s="340">
        <v>5.034951528423715</v>
      </c>
      <c r="AW211" s="339">
        <v>5.2218497291511001</v>
      </c>
      <c r="AX211" s="340">
        <v>5.0334515428641051</v>
      </c>
      <c r="AY211" s="339">
        <v>4.9721521329947151</v>
      </c>
      <c r="AZ211" s="340">
        <v>4.6749549941173507</v>
      </c>
      <c r="BA211" s="332">
        <v>4.2623615302652169</v>
      </c>
      <c r="BB211" s="333">
        <v>6.1708816184436719</v>
      </c>
      <c r="BC211" s="15"/>
      <c r="BD211" s="151"/>
      <c r="BE211" s="151"/>
      <c r="BF211" s="151"/>
      <c r="BG211" s="151"/>
      <c r="BH211" s="151"/>
      <c r="BI211" s="151"/>
      <c r="BJ211" s="266">
        <f t="shared" ref="BJ211:BJ274" si="205">AO211*(1/(1-BJ$2))+BJ$3</f>
        <v>4.745843073451633</v>
      </c>
      <c r="BK211" s="266">
        <f t="shared" ref="BK211:BK274" si="206">AP211*(1/(1-BK$2))+BK$3</f>
        <v>5.0852993346887807</v>
      </c>
      <c r="BL211" s="266">
        <f t="shared" ref="BL211:BL274" si="207">(AO211+BL$3)*BL$5+((1/(1-BL$2)-1)*AO211+BL$4*AO211)</f>
        <v>4.9257156757050815</v>
      </c>
      <c r="BM211" s="266">
        <f t="shared" ref="BM211:BM274" si="208">(AP211+BM$3)*BM$5+((1/(1-BM$2)-1)*AP211+BM$4*AP211)</f>
        <v>5.2780372708566405</v>
      </c>
      <c r="BN211" s="266">
        <f t="shared" ref="BN211:BN274" si="209">(BJ211+BK211+BL211+BM211)/4</f>
        <v>5.0087238386755342</v>
      </c>
      <c r="BO211" s="266"/>
      <c r="BP211" s="266">
        <f t="shared" ref="BP211:BP274" si="210">AJ211*(1/(1-BP$2))+BP$3</f>
        <v>5.0350479978343134</v>
      </c>
      <c r="BQ211" s="292">
        <f t="shared" ref="BQ211:BQ274" si="211">AO211*(1/(1-BQ$2))+BQ$3</f>
        <v>4.745843073451633</v>
      </c>
      <c r="BR211" s="292">
        <f t="shared" ref="BR211:BR274" si="212">AN211*(1/(1-BR$2))+BR$3</f>
        <v>4.9433011781401195</v>
      </c>
      <c r="BS211" s="292">
        <f t="shared" ref="BS211:BS274" si="213">AK211*(1/(1-BS$2))+BS$3</f>
        <v>5.0198397897879801</v>
      </c>
      <c r="BT211" s="292">
        <f t="shared" ref="BT211:BT274" si="214">AM211*(1/(1-BT$2))+BT$3</f>
        <v>4.6787765512548267</v>
      </c>
      <c r="BU211" s="292">
        <f t="shared" ref="BU211:BU274" si="215">AK211*(1/(1-BU$2))+BU$3</f>
        <v>4.9595018611408825</v>
      </c>
      <c r="BV211" s="292">
        <f t="shared" ref="BV211:BV274" si="216">AJ211*(1/(1-BV$2))+BV$3</f>
        <v>5.0074522292639836</v>
      </c>
      <c r="BW211" s="169"/>
      <c r="BX211" s="148">
        <f>[3]!mGetRate(BX$1,$B211,EOMONTH($B211,0)+1,"FLAT",E211,F211)</f>
        <v>74.257289070735098</v>
      </c>
      <c r="BY211" s="165">
        <f>[3]!mGetRate(BY$1,$B211,EOMONTH($B211,0)+1,"FLAT",G211,H211)</f>
        <v>69.714719986130376</v>
      </c>
      <c r="BZ211" s="165">
        <f>[3]!mGetRate(BZ$1,$B211,EOMONTH($B211,0)+1,"FLAT",I211,J211)</f>
        <v>56.715898474341195</v>
      </c>
      <c r="CA211" s="165">
        <f>IF(ValuationDate&gt;$D211,"",[3]!mGetRate(CA$1,$B211,EOMONTH($B211,0)+1,"FLAT",M211,N211))</f>
        <v>80.328379597780867</v>
      </c>
      <c r="CB211" s="165">
        <f>[3]!mGetRate(CB$1,$B211,EOMONTH($B211,0)+1,"FLAT",Q211,R211)</f>
        <v>51.202871941747567</v>
      </c>
      <c r="CC211" s="165">
        <f>IF(ValuationDate&gt;$D211,"",[3]!mGetRate(CC$1,$B211,EOMONTH($B211,0)+1,"FLAT",K211,L211))</f>
        <v>80.292869292649087</v>
      </c>
      <c r="CD211" s="165">
        <f>[3]!mGetRate(CD$1,$B211,EOMONTH($B211,0)+1,"FLAT",AE211,AF211)</f>
        <v>60.041406033287096</v>
      </c>
      <c r="CE211" s="165">
        <f>[3]!mGetRate(CE$1,$B211,EOMONTH($B211,0)+1,"FLAT",AA211,AB211)</f>
        <v>54.53244294036061</v>
      </c>
      <c r="CF211" s="165">
        <f>[3]!mGetRate(CF$1,$B211,EOMONTH($B211,0)+1,"FLAT",O211,P211)</f>
        <v>67.714719986130376</v>
      </c>
      <c r="CG211" s="200"/>
      <c r="CH211" s="295"/>
      <c r="CI211" s="295"/>
      <c r="CJ211" s="295"/>
      <c r="CK211" s="295"/>
      <c r="CL211" s="295"/>
      <c r="CM211" s="295"/>
      <c r="CN211" s="177"/>
      <c r="CO211" s="171">
        <f t="shared" si="196"/>
        <v>2035</v>
      </c>
      <c r="CP211" s="173">
        <f t="shared" ref="CP211:CP274" si="217">+B211</f>
        <v>49614</v>
      </c>
      <c r="CQ211" s="272">
        <f t="shared" si="201"/>
        <v>5.0372484205586074</v>
      </c>
      <c r="CR211" s="272">
        <f t="shared" si="202"/>
        <v>4.6787765512548267</v>
      </c>
      <c r="CS211" s="272">
        <f t="shared" si="199"/>
        <v>5.0299786927586778</v>
      </c>
      <c r="CT211" s="272">
        <f t="shared" si="199"/>
        <v>4.9695221748217921</v>
      </c>
      <c r="CU211" s="272">
        <f t="shared" si="199"/>
        <v>5.0299786927586778</v>
      </c>
      <c r="CV211" s="272">
        <f t="shared" si="203"/>
        <v>4.7760742491162365</v>
      </c>
      <c r="CW211" s="272">
        <f t="shared" si="204"/>
        <v>5.001982190903961</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90.636669999999995</v>
      </c>
      <c r="F212" s="329">
        <v>76.187119999999993</v>
      </c>
      <c r="G212" s="327">
        <v>76.7697</v>
      </c>
      <c r="H212" s="328">
        <v>71.024410000000003</v>
      </c>
      <c r="I212" s="325">
        <v>76.76249</v>
      </c>
      <c r="J212" s="329">
        <v>59.131100000000004</v>
      </c>
      <c r="K212" s="327">
        <v>81.649709999999999</v>
      </c>
      <c r="L212" s="328">
        <v>79.386219999999994</v>
      </c>
      <c r="M212" s="325">
        <v>82.820959999999999</v>
      </c>
      <c r="N212" s="329">
        <v>80.759439999999998</v>
      </c>
      <c r="O212" s="337">
        <f>G212+Sheet1!D206</f>
        <v>74.7697</v>
      </c>
      <c r="P212" s="338">
        <f>H212+Sheet1!E206</f>
        <v>69.024410000000003</v>
      </c>
      <c r="Q212" s="325">
        <v>59.886220000000002</v>
      </c>
      <c r="R212" s="329">
        <v>54.667679999999997</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62.619799999999998</v>
      </c>
      <c r="AB212" s="328">
        <v>59.47186</v>
      </c>
      <c r="AC212" s="2">
        <v>62.496299999999998</v>
      </c>
      <c r="AD212" s="73">
        <v>57.198970000000003</v>
      </c>
      <c r="AE212" s="337">
        <f>I212+Sheet1!B206</f>
        <v>78.28004</v>
      </c>
      <c r="AF212" s="341">
        <f>J212+Sheet1!C206</f>
        <v>60.655650000000001</v>
      </c>
      <c r="AG212" s="330">
        <v>5.391569249104136</v>
      </c>
      <c r="AH212" s="331">
        <v>5.9323166074213649</v>
      </c>
      <c r="AI212" s="330">
        <v>5.4869952535130588</v>
      </c>
      <c r="AJ212" s="331">
        <v>5.4710909194449053</v>
      </c>
      <c r="AK212" s="339">
        <v>5.4560909443408727</v>
      </c>
      <c r="AL212" s="340">
        <v>5.5885907244264956</v>
      </c>
      <c r="AM212" s="339">
        <v>5.1060915252467751</v>
      </c>
      <c r="AN212" s="331">
        <v>5.2802389106270589</v>
      </c>
      <c r="AO212" s="332">
        <v>5.216621574354444</v>
      </c>
      <c r="AP212" s="333">
        <v>5.7255602645353658</v>
      </c>
      <c r="AQ212" s="332">
        <v>3.8488488444932178</v>
      </c>
      <c r="AR212" s="340">
        <v>5.7372904776244731</v>
      </c>
      <c r="AS212" s="339">
        <v>5.5462907946331219</v>
      </c>
      <c r="AT212" s="340">
        <v>5.7872903946379157</v>
      </c>
      <c r="AU212" s="339">
        <v>5.568290758119038</v>
      </c>
      <c r="AV212" s="340">
        <v>5.5464907943011763</v>
      </c>
      <c r="AW212" s="339">
        <v>5.9806900736459117</v>
      </c>
      <c r="AX212" s="340">
        <v>5.5460907949650693</v>
      </c>
      <c r="AY212" s="339">
        <v>5.481090902847594</v>
      </c>
      <c r="AZ212" s="340">
        <v>5.2315913169505164</v>
      </c>
      <c r="BA212" s="332">
        <v>4.7235872182416774</v>
      </c>
      <c r="BB212" s="333">
        <v>6.4253509635341324</v>
      </c>
      <c r="BC212" s="15"/>
      <c r="BD212" s="151"/>
      <c r="BE212" s="151"/>
      <c r="BF212" s="151"/>
      <c r="BG212" s="151"/>
      <c r="BH212" s="151"/>
      <c r="BI212" s="151"/>
      <c r="BJ212" s="266">
        <f t="shared" si="205"/>
        <v>5.3116035088468783</v>
      </c>
      <c r="BK212" s="266">
        <f t="shared" si="206"/>
        <v>5.8288701926368187</v>
      </c>
      <c r="BL212" s="266">
        <f t="shared" si="207"/>
        <v>5.5129183342910117</v>
      </c>
      <c r="BM212" s="266">
        <f t="shared" si="208"/>
        <v>6.0497893364267217</v>
      </c>
      <c r="BN212" s="266">
        <f t="shared" si="209"/>
        <v>5.6757953430503569</v>
      </c>
      <c r="BO212" s="266"/>
      <c r="BP212" s="266">
        <f t="shared" si="210"/>
        <v>5.5510559976121927</v>
      </c>
      <c r="BQ212" s="292">
        <f t="shared" si="211"/>
        <v>5.3116035088468783</v>
      </c>
      <c r="BR212" s="292">
        <f t="shared" si="212"/>
        <v>5.4512688072508961</v>
      </c>
      <c r="BS212" s="292">
        <f t="shared" si="213"/>
        <v>5.5358476683979241</v>
      </c>
      <c r="BT212" s="292">
        <f t="shared" si="214"/>
        <v>5.1494542258825406</v>
      </c>
      <c r="BU212" s="292">
        <f t="shared" si="215"/>
        <v>5.469474273386596</v>
      </c>
      <c r="BV212" s="292">
        <f t="shared" si="216"/>
        <v>5.5163909194449054</v>
      </c>
      <c r="BW212" s="169"/>
      <c r="BX212" s="148">
        <f>[3]!mGetRate(BX$1,$B212,EOMONTH($B212,0)+1,"FLAT",E212,F212)</f>
        <v>83.955695268817195</v>
      </c>
      <c r="BY212" s="165">
        <f>[3]!mGetRate(BY$1,$B212,EOMONTH($B212,0)+1,"FLAT",G212,H212)</f>
        <v>74.113275591397851</v>
      </c>
      <c r="BZ212" s="165">
        <f>[3]!mGetRate(BZ$1,$B212,EOMONTH($B212,0)+1,"FLAT",I212,J212)</f>
        <v>68.610341935483873</v>
      </c>
      <c r="CA212" s="165">
        <f>IF(ValuationDate&gt;$D212,"",[3]!mGetRate(CA$1,$B212,EOMONTH($B212,0)+1,"FLAT",M212,N212))</f>
        <v>81.867784086021501</v>
      </c>
      <c r="CB212" s="165">
        <f>[3]!mGetRate(CB$1,$B212,EOMONTH($B212,0)+1,"FLAT",Q212,R212)</f>
        <v>57.473346666666679</v>
      </c>
      <c r="CC212" s="165">
        <f>IF(ValuationDate&gt;$D212,"",[3]!mGetRate(CC$1,$B212,EOMONTH($B212,0)+1,"FLAT",K212,L212))</f>
        <v>80.603150107526872</v>
      </c>
      <c r="CD212" s="165">
        <f>[3]!mGetRate(CD$1,$B212,EOMONTH($B212,0)+1,"FLAT",AE212,AF212)</f>
        <v>70.131128494623653</v>
      </c>
      <c r="CE212" s="165">
        <f>[3]!mGetRate(CE$1,$B212,EOMONTH($B212,0)+1,"FLAT",AA212,AB212)</f>
        <v>61.16430086021505</v>
      </c>
      <c r="CF212" s="165">
        <f>[3]!mGetRate(CF$1,$B212,EOMONTH($B212,0)+1,"FLAT",O212,P212)</f>
        <v>72.113275591397851</v>
      </c>
      <c r="CG212" s="200"/>
      <c r="CH212" s="295"/>
      <c r="CI212" s="295"/>
      <c r="CJ212" s="295"/>
      <c r="CK212" s="295"/>
      <c r="CL212" s="295"/>
      <c r="CM212" s="295"/>
      <c r="CN212" s="177"/>
      <c r="CO212" s="171">
        <f t="shared" si="196"/>
        <v>2035</v>
      </c>
      <c r="CP212" s="173">
        <f t="shared" si="217"/>
        <v>49644</v>
      </c>
      <c r="CQ212" s="272">
        <f t="shared" si="201"/>
        <v>5.6399938477036349</v>
      </c>
      <c r="CR212" s="272">
        <f t="shared" si="202"/>
        <v>5.1494542258825406</v>
      </c>
      <c r="CS212" s="272">
        <f t="shared" si="199"/>
        <v>5.5459865713686227</v>
      </c>
      <c r="CT212" s="272">
        <f t="shared" si="199"/>
        <v>5.4794945870675056</v>
      </c>
      <c r="CU212" s="272">
        <f t="shared" si="199"/>
        <v>5.5459865713686227</v>
      </c>
      <c r="CV212" s="272">
        <f t="shared" si="203"/>
        <v>5.2552846881609465</v>
      </c>
      <c r="CW212" s="272">
        <f t="shared" si="204"/>
        <v>5.5131701079197519</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91.982339999999994</v>
      </c>
      <c r="F213" s="329">
        <v>72.366709999999998</v>
      </c>
      <c r="G213" s="327">
        <v>78.622060000000005</v>
      </c>
      <c r="H213" s="328">
        <v>71.483320000000006</v>
      </c>
      <c r="I213" s="325">
        <v>78.030630000000002</v>
      </c>
      <c r="J213" s="329">
        <v>54.148940000000003</v>
      </c>
      <c r="K213" s="327">
        <v>82.795910000000006</v>
      </c>
      <c r="L213" s="328">
        <v>80.407619999999994</v>
      </c>
      <c r="M213" s="325">
        <v>84.118899999999996</v>
      </c>
      <c r="N213" s="329">
        <v>80.845470000000006</v>
      </c>
      <c r="O213" s="337">
        <f>G213+Sheet1!D207</f>
        <v>76.622060000000005</v>
      </c>
      <c r="P213" s="338">
        <f>H213+Sheet1!E207</f>
        <v>69.483320000000006</v>
      </c>
      <c r="Q213" s="325">
        <v>61.516660000000002</v>
      </c>
      <c r="R213" s="329">
        <v>54.519660000000002</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63.609990000000003</v>
      </c>
      <c r="AB213" s="328">
        <v>59.225169999999999</v>
      </c>
      <c r="AC213" s="2">
        <v>62.198990000000002</v>
      </c>
      <c r="AD213" s="73">
        <v>55.218350000000001</v>
      </c>
      <c r="AE213" s="337">
        <f>I213+Sheet1!B207</f>
        <v>79.932379999999995</v>
      </c>
      <c r="AF213" s="341">
        <f>J213+Sheet1!C207</f>
        <v>59.195740000000001</v>
      </c>
      <c r="AG213" s="330">
        <v>5.4342246730749242</v>
      </c>
      <c r="AH213" s="331">
        <v>6.068759889392056</v>
      </c>
      <c r="AI213" s="330">
        <v>5.6131961443438589</v>
      </c>
      <c r="AJ213" s="331">
        <v>5.5318454755852517</v>
      </c>
      <c r="AK213" s="339">
        <v>5.5168453522738927</v>
      </c>
      <c r="AL213" s="340">
        <v>5.6509464546774471</v>
      </c>
      <c r="AM213" s="339">
        <v>5.2277429756529559</v>
      </c>
      <c r="AN213" s="331">
        <v>5.3528740043163179</v>
      </c>
      <c r="AO213" s="332">
        <v>5.2877934693094319</v>
      </c>
      <c r="AP213" s="333">
        <v>5.9711390868817276</v>
      </c>
      <c r="AQ213" s="332">
        <v>3.8560216991579552</v>
      </c>
      <c r="AR213" s="340">
        <v>5.8013476910793464</v>
      </c>
      <c r="AS213" s="339">
        <v>5.6085461061173376</v>
      </c>
      <c r="AT213" s="340">
        <v>5.8513481021172105</v>
      </c>
      <c r="AU213" s="339">
        <v>5.6310462910843766</v>
      </c>
      <c r="AV213" s="340">
        <v>5.6083461044731857</v>
      </c>
      <c r="AW213" s="339">
        <v>6.2320512317595167</v>
      </c>
      <c r="AX213" s="340">
        <v>5.6083461044731857</v>
      </c>
      <c r="AY213" s="339">
        <v>5.5418455577928256</v>
      </c>
      <c r="AZ213" s="340">
        <v>5.3028435930318301</v>
      </c>
      <c r="BA213" s="332">
        <v>4.6532582529923001</v>
      </c>
      <c r="BB213" s="333">
        <v>6.5080535006885318</v>
      </c>
      <c r="BC213" s="15"/>
      <c r="BD213" s="151"/>
      <c r="BE213" s="151"/>
      <c r="BF213" s="151"/>
      <c r="BG213" s="151"/>
      <c r="BH213" s="151"/>
      <c r="BI213" s="151"/>
      <c r="BJ213" s="266">
        <f t="shared" si="205"/>
        <v>5.3839400216581277</v>
      </c>
      <c r="BK213" s="266">
        <f t="shared" si="206"/>
        <v>6.0784675321493316</v>
      </c>
      <c r="BL213" s="266">
        <f t="shared" si="207"/>
        <v>5.5879963884959274</v>
      </c>
      <c r="BM213" s="266">
        <f t="shared" si="208"/>
        <v>6.3088463721760162</v>
      </c>
      <c r="BN213" s="266">
        <f t="shared" si="209"/>
        <v>5.8398125786198509</v>
      </c>
      <c r="BO213" s="266"/>
      <c r="BP213" s="266">
        <f t="shared" si="210"/>
        <v>5.6126544525856756</v>
      </c>
      <c r="BQ213" s="292">
        <f t="shared" si="211"/>
        <v>5.3839400216581277</v>
      </c>
      <c r="BR213" s="292">
        <f t="shared" si="212"/>
        <v>5.5261039092557009</v>
      </c>
      <c r="BS213" s="292">
        <f t="shared" si="213"/>
        <v>5.5974459731054376</v>
      </c>
      <c r="BT213" s="292">
        <f t="shared" si="214"/>
        <v>5.2715574582484752</v>
      </c>
      <c r="BU213" s="292">
        <f t="shared" si="215"/>
        <v>5.5303520958852763</v>
      </c>
      <c r="BV213" s="292">
        <f t="shared" si="216"/>
        <v>5.5771454755852519</v>
      </c>
      <c r="BW213" s="169"/>
      <c r="BX213" s="148">
        <f>[3]!mGetRate(BX$1,$B213,EOMONTH($B213,0)+1,"FLAT",E213,F213)</f>
        <v>83.334589139784953</v>
      </c>
      <c r="BY213" s="165">
        <f>[3]!mGetRate(BY$1,$B213,EOMONTH($B213,0)+1,"FLAT",G213,H213)</f>
        <v>75.474873548387109</v>
      </c>
      <c r="BZ213" s="165">
        <f>[3]!mGetRate(BZ$1,$B213,EOMONTH($B213,0)+1,"FLAT",I213,J213)</f>
        <v>67.50214301075269</v>
      </c>
      <c r="CA213" s="165">
        <f>IF(ValuationDate&gt;$D213,"",[3]!mGetRate(CA$1,$B213,EOMONTH($B213,0)+1,"FLAT",M213,N213))</f>
        <v>82.675774946236558</v>
      </c>
      <c r="CB213" s="165">
        <f>[3]!mGetRate(CB$1,$B213,EOMONTH($B213,0)+1,"FLAT",Q213,R213)</f>
        <v>58.431961075268816</v>
      </c>
      <c r="CC213" s="165">
        <f>IF(ValuationDate&gt;$D213,"",[3]!mGetRate(CC$1,$B213,EOMONTH($B213,0)+1,"FLAT",K213,L213))</f>
        <v>81.74300795698926</v>
      </c>
      <c r="CD213" s="165">
        <f>[3]!mGetRate(CD$1,$B213,EOMONTH($B213,0)+1,"FLAT",AE213,AF213)</f>
        <v>70.790420430107531</v>
      </c>
      <c r="CE213" s="165">
        <f>[3]!mGetRate(CE$1,$B213,EOMONTH($B213,0)+1,"FLAT",AA213,AB213)</f>
        <v>61.676897311827965</v>
      </c>
      <c r="CF213" s="165">
        <f>[3]!mGetRate(CF$1,$B213,EOMONTH($B213,0)+1,"FLAT",O213,P213)</f>
        <v>73.474873548387109</v>
      </c>
      <c r="CG213" s="200"/>
      <c r="CH213" s="295"/>
      <c r="CI213" s="295"/>
      <c r="CJ213" s="295"/>
      <c r="CK213" s="295"/>
      <c r="CL213" s="295"/>
      <c r="CM213" s="295"/>
      <c r="CN213" s="177"/>
      <c r="CO213" s="171">
        <f t="shared" si="196"/>
        <v>2036</v>
      </c>
      <c r="CP213" s="173">
        <f t="shared" si="217"/>
        <v>49675</v>
      </c>
      <c r="CQ213" s="272">
        <f t="shared" si="201"/>
        <v>5.7692583062008183</v>
      </c>
      <c r="CR213" s="272">
        <f t="shared" si="202"/>
        <v>5.2715574582484752</v>
      </c>
      <c r="CS213" s="272">
        <f t="shared" si="199"/>
        <v>5.6075848760761362</v>
      </c>
      <c r="CT213" s="272">
        <f t="shared" si="199"/>
        <v>5.5403724095661859</v>
      </c>
      <c r="CU213" s="272">
        <f t="shared" si="199"/>
        <v>5.6075848760761362</v>
      </c>
      <c r="CV213" s="272">
        <f t="shared" si="203"/>
        <v>5.3796014908160528</v>
      </c>
      <c r="CW213" s="272">
        <f t="shared" si="204"/>
        <v>5.5741931655135115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88.578959999999995</v>
      </c>
      <c r="F214" s="329">
        <v>78.156850000000006</v>
      </c>
      <c r="G214" s="327">
        <v>68.317359999999994</v>
      </c>
      <c r="H214" s="328">
        <v>66.039029999999997</v>
      </c>
      <c r="I214" s="325">
        <v>75.605459999999994</v>
      </c>
      <c r="J214" s="329">
        <v>60.82743</v>
      </c>
      <c r="K214" s="327">
        <v>79.543790000000001</v>
      </c>
      <c r="L214" s="328">
        <v>77.367590000000007</v>
      </c>
      <c r="M214" s="325">
        <v>76.050799999999995</v>
      </c>
      <c r="N214" s="329">
        <v>76.226510000000005</v>
      </c>
      <c r="O214" s="337">
        <f>G214+Sheet1!D208</f>
        <v>66.817359999999994</v>
      </c>
      <c r="P214" s="338">
        <f>H214+Sheet1!E208</f>
        <v>63.539029999999997</v>
      </c>
      <c r="Q214" s="325">
        <v>51.306269999999998</v>
      </c>
      <c r="R214" s="329">
        <v>48.915900000000001</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53.163179999999997</v>
      </c>
      <c r="AB214" s="328">
        <v>54.443750000000001</v>
      </c>
      <c r="AC214" s="2">
        <v>51.998890000000003</v>
      </c>
      <c r="AD214" s="73">
        <v>50.189639999999997</v>
      </c>
      <c r="AE214" s="337">
        <f>I214+Sheet1!B208</f>
        <v>78.921759999999992</v>
      </c>
      <c r="AF214" s="341">
        <f>J214+Sheet1!C208</f>
        <v>66.544229999999999</v>
      </c>
      <c r="AG214" s="330">
        <v>5.3528740043163179</v>
      </c>
      <c r="AH214" s="331">
        <v>5.4667649405783667</v>
      </c>
      <c r="AI214" s="330">
        <v>5.0274713292818909</v>
      </c>
      <c r="AJ214" s="331">
        <v>5.1250921317922185</v>
      </c>
      <c r="AK214" s="339">
        <v>5.1100921548206699</v>
      </c>
      <c r="AL214" s="340">
        <v>5.24329195032802</v>
      </c>
      <c r="AM214" s="339">
        <v>4.8217925974275078</v>
      </c>
      <c r="AN214" s="331">
        <v>4.8484998580129561</v>
      </c>
      <c r="AO214" s="332">
        <v>4.7834193230060711</v>
      </c>
      <c r="AP214" s="333">
        <v>5.3040636030611532</v>
      </c>
      <c r="AQ214" s="332">
        <v>3.8234814316545127</v>
      </c>
      <c r="AR214" s="340">
        <v>5.3927917208111218</v>
      </c>
      <c r="AS214" s="339">
        <v>5.2009920152682536</v>
      </c>
      <c r="AT214" s="340">
        <v>5.4427916440496169</v>
      </c>
      <c r="AU214" s="339">
        <v>5.2232919810326228</v>
      </c>
      <c r="AV214" s="340">
        <v>5.2009920152682536</v>
      </c>
      <c r="AW214" s="339">
        <v>5.5508914780912431</v>
      </c>
      <c r="AX214" s="340">
        <v>5.2007920155753</v>
      </c>
      <c r="AY214" s="339">
        <v>5.1350921164399184</v>
      </c>
      <c r="AZ214" s="340">
        <v>4.7983926333518925</v>
      </c>
      <c r="BA214" s="332">
        <v>4.3929361129647591</v>
      </c>
      <c r="BB214" s="333">
        <v>6.2314612269092695</v>
      </c>
      <c r="BC214" s="15"/>
      <c r="BD214" s="151"/>
      <c r="BE214" s="151"/>
      <c r="BF214" s="151"/>
      <c r="BG214" s="151"/>
      <c r="BH214" s="151"/>
      <c r="BI214" s="151"/>
      <c r="BJ214" s="266">
        <f t="shared" si="205"/>
        <v>4.8713125734384297</v>
      </c>
      <c r="BK214" s="266">
        <f t="shared" si="206"/>
        <v>5.4004763909555376</v>
      </c>
      <c r="BL214" s="266">
        <f t="shared" si="207"/>
        <v>5.0559404481606238</v>
      </c>
      <c r="BM214" s="266">
        <f t="shared" si="208"/>
        <v>5.6051594833454539</v>
      </c>
      <c r="BN214" s="266">
        <f t="shared" si="209"/>
        <v>5.2332222239750106</v>
      </c>
      <c r="BO214" s="266"/>
      <c r="BP214" s="266">
        <f t="shared" si="210"/>
        <v>5.2002511840131991</v>
      </c>
      <c r="BQ214" s="292">
        <f t="shared" si="211"/>
        <v>4.8713125734384297</v>
      </c>
      <c r="BR214" s="292">
        <f t="shared" si="212"/>
        <v>5.006453024675376</v>
      </c>
      <c r="BS214" s="292">
        <f t="shared" si="213"/>
        <v>5.1850428529054753</v>
      </c>
      <c r="BT214" s="292">
        <f t="shared" si="214"/>
        <v>4.8640994855239459</v>
      </c>
      <c r="BU214" s="292">
        <f t="shared" si="215"/>
        <v>5.1227726329658507</v>
      </c>
      <c r="BV214" s="292">
        <f t="shared" si="216"/>
        <v>5.1703921317922186</v>
      </c>
      <c r="BW214" s="169"/>
      <c r="BX214" s="148">
        <f>[3]!mGetRate(BX$1,$B214,EOMONTH($B214,0)+1,"FLAT",E214,F214)</f>
        <v>84.146568390804589</v>
      </c>
      <c r="BY214" s="165">
        <f>[3]!mGetRate(BY$1,$B214,EOMONTH($B214,0)+1,"FLAT",G214,H214)</f>
        <v>67.348415057471257</v>
      </c>
      <c r="BZ214" s="165">
        <f>[3]!mGetRate(BZ$1,$B214,EOMONTH($B214,0)+1,"FLAT",I214,J214)</f>
        <v>69.320550689655164</v>
      </c>
      <c r="CA214" s="165">
        <f>IF(ValuationDate&gt;$D214,"",[3]!mGetRate(CA$1,$B214,EOMONTH($B214,0)+1,"FLAT",M214,N214))</f>
        <v>76.125527241379316</v>
      </c>
      <c r="CB214" s="165">
        <f>[3]!mGetRate(CB$1,$B214,EOMONTH($B214,0)+1,"FLAT",Q214,R214)</f>
        <v>50.289675862068961</v>
      </c>
      <c r="CC214" s="165">
        <f>IF(ValuationDate&gt;$D214,"",[3]!mGetRate(CC$1,$B214,EOMONTH($B214,0)+1,"FLAT",K214,L214))</f>
        <v>78.618279655172415</v>
      </c>
      <c r="CD214" s="165">
        <f>[3]!mGetRate(CD$1,$B214,EOMONTH($B214,0)+1,"FLAT",AE214,AF214)</f>
        <v>73.657752988505734</v>
      </c>
      <c r="CE214" s="165">
        <f>[3]!mGetRate(CE$1,$B214,EOMONTH($B214,0)+1,"FLAT",AA214,AB214)</f>
        <v>53.707790229885056</v>
      </c>
      <c r="CF214" s="165">
        <f>[3]!mGetRate(CF$1,$B214,EOMONTH($B214,0)+1,"FLAT",O214,P214)</f>
        <v>65.423127701149411</v>
      </c>
      <c r="CG214" s="200"/>
      <c r="CH214" s="295"/>
      <c r="CI214" s="295"/>
      <c r="CJ214" s="295"/>
      <c r="CK214" s="295"/>
      <c r="CL214" s="295"/>
      <c r="CM214" s="295"/>
      <c r="CN214" s="177"/>
      <c r="CO214" s="171">
        <f t="shared" si="196"/>
        <v>2036</v>
      </c>
      <c r="CP214" s="173">
        <f t="shared" si="217"/>
        <v>49706</v>
      </c>
      <c r="CQ214" s="272">
        <f t="shared" si="201"/>
        <v>5.1693148307711674</v>
      </c>
      <c r="CR214" s="272">
        <f t="shared" si="202"/>
        <v>4.8640994855239459</v>
      </c>
      <c r="CS214" s="272">
        <f t="shared" si="199"/>
        <v>5.195181755876173</v>
      </c>
      <c r="CT214" s="272">
        <f t="shared" si="199"/>
        <v>5.1327929466467594</v>
      </c>
      <c r="CU214" s="272">
        <f t="shared" si="199"/>
        <v>5.195181755876173</v>
      </c>
      <c r="CV214" s="272">
        <f t="shared" si="203"/>
        <v>4.9647568433489084</v>
      </c>
      <c r="CW214" s="272">
        <f t="shared" si="204"/>
        <v>5.1656421974610467</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62.674570000000003</v>
      </c>
      <c r="F215" s="329">
        <v>58.100299999999997</v>
      </c>
      <c r="G215" s="327">
        <v>47.39958</v>
      </c>
      <c r="H215" s="328">
        <v>60.005200000000002</v>
      </c>
      <c r="I215" s="325">
        <v>46.857149999999997</v>
      </c>
      <c r="J215" s="329">
        <v>41.240220000000001</v>
      </c>
      <c r="K215" s="327">
        <v>63.280540000000002</v>
      </c>
      <c r="L215" s="328">
        <v>67.249420000000001</v>
      </c>
      <c r="M215" s="325">
        <v>48.89714</v>
      </c>
      <c r="N215" s="329">
        <v>63.716169999999998</v>
      </c>
      <c r="O215" s="337">
        <f>G215+Sheet1!D209</f>
        <v>45.89958</v>
      </c>
      <c r="P215" s="338">
        <f>H215+Sheet1!E209</f>
        <v>58.505200000000002</v>
      </c>
      <c r="Q215" s="325">
        <v>29.442920000000001</v>
      </c>
      <c r="R215" s="329">
        <v>42.399070000000002</v>
      </c>
      <c r="S215" s="4">
        <v>35.466050000000003</v>
      </c>
      <c r="T215" s="5">
        <v>43.50515</v>
      </c>
      <c r="U215" s="2">
        <v>36.716050000000003</v>
      </c>
      <c r="V215" s="3">
        <v>46.00515</v>
      </c>
      <c r="W215" s="4">
        <v>34.062019999999997</v>
      </c>
      <c r="X215" s="5">
        <v>33.364629999999998</v>
      </c>
      <c r="Y215" s="2">
        <v>36.966050000000003</v>
      </c>
      <c r="Z215" s="3">
        <v>48.25515</v>
      </c>
      <c r="AA215" s="327">
        <v>34.223529999999997</v>
      </c>
      <c r="AB215" s="328">
        <v>48.852699999999999</v>
      </c>
      <c r="AC215" s="2">
        <v>37.216050000000003</v>
      </c>
      <c r="AD215" s="73">
        <v>45.50515</v>
      </c>
      <c r="AE215" s="337">
        <f>I215+Sheet1!B209</f>
        <v>50.981499999999997</v>
      </c>
      <c r="AF215" s="341">
        <f>J215+Sheet1!C209</f>
        <v>47.739369999999994</v>
      </c>
      <c r="AG215" s="330">
        <v>5.1739025330473831</v>
      </c>
      <c r="AH215" s="331">
        <v>5.157632399295661</v>
      </c>
      <c r="AI215" s="330">
        <v>4.7346089217509073</v>
      </c>
      <c r="AJ215" s="331">
        <v>4.8810401255163987</v>
      </c>
      <c r="AK215" s="339">
        <v>4.8660400022050387</v>
      </c>
      <c r="AL215" s="340">
        <v>4.9931410470632924</v>
      </c>
      <c r="AM215" s="339">
        <v>4.6412381541787973</v>
      </c>
      <c r="AN215" s="331">
        <v>4.7346089217509073</v>
      </c>
      <c r="AO215" s="332">
        <v>4.6044478517371363</v>
      </c>
      <c r="AP215" s="333">
        <v>4.7671491892543498</v>
      </c>
      <c r="AQ215" s="332">
        <v>3.4492683553649219</v>
      </c>
      <c r="AR215" s="340">
        <v>5.1357422193432836</v>
      </c>
      <c r="AS215" s="339">
        <v>4.9512407026135605</v>
      </c>
      <c r="AT215" s="340">
        <v>5.1857426303811485</v>
      </c>
      <c r="AU215" s="339">
        <v>4.970140857985875</v>
      </c>
      <c r="AV215" s="340">
        <v>4.9529407165888486</v>
      </c>
      <c r="AW215" s="339">
        <v>4.9823409582791136</v>
      </c>
      <c r="AX215" s="340">
        <v>4.9510407009694095</v>
      </c>
      <c r="AY215" s="339">
        <v>4.8910402077239716</v>
      </c>
      <c r="AZ215" s="340">
        <v>4.6194379749662877</v>
      </c>
      <c r="BA215" s="332">
        <v>4.197694507944103</v>
      </c>
      <c r="BB215" s="333">
        <v>6.1175702906472198</v>
      </c>
      <c r="BC215" s="15"/>
      <c r="BD215" s="151"/>
      <c r="BE215" s="151"/>
      <c r="BF215" s="151"/>
      <c r="BG215" s="151"/>
      <c r="BH215" s="151"/>
      <c r="BI215" s="151"/>
      <c r="BJ215" s="266">
        <f t="shared" si="205"/>
        <v>4.6894125111669238</v>
      </c>
      <c r="BK215" s="266">
        <f t="shared" si="206"/>
        <v>4.8547762041410198</v>
      </c>
      <c r="BL215" s="266">
        <f t="shared" si="207"/>
        <v>4.8671464048158386</v>
      </c>
      <c r="BM215" s="266">
        <f t="shared" si="208"/>
        <v>5.0387773533110982</v>
      </c>
      <c r="BN215" s="266">
        <f t="shared" si="209"/>
        <v>4.8625281183587195</v>
      </c>
      <c r="BO215" s="266"/>
      <c r="BP215" s="266">
        <f t="shared" si="210"/>
        <v>4.952809222869714</v>
      </c>
      <c r="BQ215" s="292">
        <f t="shared" si="211"/>
        <v>4.6894125111669238</v>
      </c>
      <c r="BR215" s="292">
        <f t="shared" si="212"/>
        <v>4.8891125023507866</v>
      </c>
      <c r="BS215" s="292">
        <f t="shared" si="213"/>
        <v>4.9376007433894751</v>
      </c>
      <c r="BT215" s="292">
        <f t="shared" si="214"/>
        <v>4.6828745098652984</v>
      </c>
      <c r="BU215" s="292">
        <f t="shared" si="215"/>
        <v>4.878224720594865</v>
      </c>
      <c r="BV215" s="292">
        <f t="shared" si="216"/>
        <v>4.9263401255163988</v>
      </c>
      <c r="BW215" s="169"/>
      <c r="BX215" s="148">
        <f>[3]!mGetRate(BX$1,$B215,EOMONTH($B215,0)+1,"FLAT",E215,F215)</f>
        <v>60.661398681022888</v>
      </c>
      <c r="BY215" s="165">
        <f>[3]!mGetRate(BY$1,$B215,EOMONTH($B215,0)+1,"FLAT",G215,H215)</f>
        <v>52.947410067294754</v>
      </c>
      <c r="BZ215" s="165">
        <f>[3]!mGetRate(BZ$1,$B215,EOMONTH($B215,0)+1,"FLAT",I215,J215)</f>
        <v>44.38509601615074</v>
      </c>
      <c r="CA215" s="165">
        <f>IF(ValuationDate&gt;$D215,"",[3]!mGetRate(CA$1,$B215,EOMONTH($B215,0)+1,"FLAT",M215,N215))</f>
        <v>55.419108788694487</v>
      </c>
      <c r="CB215" s="165">
        <f>[3]!mGetRate(CB$1,$B215,EOMONTH($B215,0)+1,"FLAT",Q215,R215)</f>
        <v>35.145021009421264</v>
      </c>
      <c r="CC215" s="165">
        <f>IF(ValuationDate&gt;$D215,"",[3]!mGetRate(CC$1,$B215,EOMONTH($B215,0)+1,"FLAT",K215,L215))</f>
        <v>65.027274535666223</v>
      </c>
      <c r="CD215" s="165">
        <f>[3]!mGetRate(CD$1,$B215,EOMONTH($B215,0)+1,"FLAT",AE215,AF215)</f>
        <v>49.554613714670253</v>
      </c>
      <c r="CE215" s="165">
        <f>[3]!mGetRate(CE$1,$B215,EOMONTH($B215,0)+1,"FLAT",AA215,AB215)</f>
        <v>40.661939946164196</v>
      </c>
      <c r="CF215" s="165">
        <f>[3]!mGetRate(CF$1,$B215,EOMONTH($B215,0)+1,"FLAT",O215,P215)</f>
        <v>51.447410067294754</v>
      </c>
      <c r="CG215" s="200"/>
      <c r="CH215" s="295"/>
      <c r="CI215" s="295"/>
      <c r="CJ215" s="295"/>
      <c r="CK215" s="295"/>
      <c r="CL215" s="295"/>
      <c r="CM215" s="295"/>
      <c r="CN215" s="177"/>
      <c r="CO215" s="171">
        <f t="shared" si="196"/>
        <v>2036</v>
      </c>
      <c r="CP215" s="173">
        <f t="shared" si="217"/>
        <v>49735</v>
      </c>
      <c r="CQ215" s="272">
        <f t="shared" si="201"/>
        <v>4.8693430930563428</v>
      </c>
      <c r="CR215" s="272">
        <f t="shared" si="202"/>
        <v>4.6828745098652984</v>
      </c>
      <c r="CS215" s="272">
        <f t="shared" si="199"/>
        <v>4.9477396463601728</v>
      </c>
      <c r="CT215" s="272">
        <f t="shared" si="199"/>
        <v>4.8882450342757746</v>
      </c>
      <c r="CU215" s="272">
        <f t="shared" si="199"/>
        <v>4.9477396463601728</v>
      </c>
      <c r="CV215" s="272">
        <f t="shared" si="203"/>
        <v>4.7802464983024011</v>
      </c>
      <c r="CW215" s="272">
        <f t="shared" si="204"/>
        <v>4.920511616629569</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28.761109999999999</v>
      </c>
      <c r="F216" s="329">
        <v>35.781970000000001</v>
      </c>
      <c r="G216" s="327">
        <v>29.415240000000001</v>
      </c>
      <c r="H216" s="328">
        <v>43.467449999999999</v>
      </c>
      <c r="I216" s="325">
        <v>19.404589999999999</v>
      </c>
      <c r="J216" s="329">
        <v>21.316859999999998</v>
      </c>
      <c r="K216" s="327">
        <v>20.721039999999999</v>
      </c>
      <c r="L216" s="328">
        <v>33.788110000000003</v>
      </c>
      <c r="M216" s="325">
        <v>21.439969999999999</v>
      </c>
      <c r="N216" s="329">
        <v>35.223979999999997</v>
      </c>
      <c r="O216" s="337">
        <f>G216+Sheet1!D210</f>
        <v>27.415240000000001</v>
      </c>
      <c r="P216" s="338">
        <f>H216+Sheet1!E210</f>
        <v>42.467449999999999</v>
      </c>
      <c r="Q216" s="325">
        <v>21.479800000000001</v>
      </c>
      <c r="R216" s="329">
        <v>38.423780000000001</v>
      </c>
      <c r="S216" s="4">
        <v>22.853000000000002</v>
      </c>
      <c r="T216" s="5">
        <v>34.644489999999998</v>
      </c>
      <c r="U216" s="2">
        <v>24.603000000000002</v>
      </c>
      <c r="V216" s="3">
        <v>36.394489999999998</v>
      </c>
      <c r="W216" s="4">
        <v>14.95514</v>
      </c>
      <c r="X216" s="5">
        <v>16.467400000000001</v>
      </c>
      <c r="Y216" s="2">
        <v>25.853000000000002</v>
      </c>
      <c r="Z216" s="3">
        <v>36.644489999999998</v>
      </c>
      <c r="AA216" s="327">
        <v>24.622109999999999</v>
      </c>
      <c r="AB216" s="328">
        <v>44.593510000000002</v>
      </c>
      <c r="AC216" s="2">
        <v>25.353000000000002</v>
      </c>
      <c r="AD216" s="73">
        <v>37.144489999999998</v>
      </c>
      <c r="AE216" s="337">
        <f>I216+Sheet1!B210</f>
        <v>20.641190000000002</v>
      </c>
      <c r="AF216" s="341">
        <f>J216+Sheet1!C210</f>
        <v>25.026859999999999</v>
      </c>
      <c r="AG216" s="330">
        <v>4.7996894567577923</v>
      </c>
      <c r="AH216" s="331">
        <v>4.5881777179854151</v>
      </c>
      <c r="AI216" s="330">
        <v>4.2627750429509881</v>
      </c>
      <c r="AJ216" s="331">
        <v>4.3603958454613165</v>
      </c>
      <c r="AK216" s="339">
        <v>4.3453958597531424</v>
      </c>
      <c r="AL216" s="340">
        <v>4.4650957457043674</v>
      </c>
      <c r="AM216" s="339">
        <v>4.3020959010088822</v>
      </c>
      <c r="AN216" s="331">
        <v>4.2627750429509881</v>
      </c>
      <c r="AO216" s="332">
        <v>4.0349931704268895</v>
      </c>
      <c r="AP216" s="333">
        <v>3.9536425016682832</v>
      </c>
      <c r="AQ216" s="332">
        <v>3.4167280878614794</v>
      </c>
      <c r="AR216" s="340">
        <v>4.5994956176496018</v>
      </c>
      <c r="AS216" s="339">
        <v>4.4236957851498087</v>
      </c>
      <c r="AT216" s="340">
        <v>4.6494955700101794</v>
      </c>
      <c r="AU216" s="339">
        <v>4.4384957710485402</v>
      </c>
      <c r="AV216" s="340">
        <v>4.4274957815292124</v>
      </c>
      <c r="AW216" s="339">
        <v>4.109596084420656</v>
      </c>
      <c r="AX216" s="340">
        <v>4.423495785340366</v>
      </c>
      <c r="AY216" s="339">
        <v>4.3703958359334321</v>
      </c>
      <c r="AZ216" s="340">
        <v>4.0499961412068455</v>
      </c>
      <c r="BA216" s="332">
        <v>3.67705022788902</v>
      </c>
      <c r="BB216" s="333">
        <v>5.6294662780955802</v>
      </c>
      <c r="BC216" s="15"/>
      <c r="BD216" s="151"/>
      <c r="BE216" s="151"/>
      <c r="BF216" s="151"/>
      <c r="BG216" s="151"/>
      <c r="BH216" s="151"/>
      <c r="BI216" s="151"/>
      <c r="BJ216" s="266">
        <f t="shared" si="205"/>
        <v>4.1106395857575864</v>
      </c>
      <c r="BK216" s="266">
        <f t="shared" si="206"/>
        <v>4.0279577392705388</v>
      </c>
      <c r="BL216" s="266">
        <f t="shared" si="207"/>
        <v>4.2664380850824308</v>
      </c>
      <c r="BM216" s="266">
        <f t="shared" si="208"/>
        <v>4.1806226108348019</v>
      </c>
      <c r="BN216" s="266">
        <f t="shared" si="209"/>
        <v>4.1464145052363399</v>
      </c>
      <c r="BO216" s="266"/>
      <c r="BP216" s="266">
        <f t="shared" si="210"/>
        <v>4.4249330390969446</v>
      </c>
      <c r="BQ216" s="292">
        <f t="shared" si="211"/>
        <v>4.1106395857575864</v>
      </c>
      <c r="BR216" s="292">
        <f t="shared" si="212"/>
        <v>4.4029874812917731</v>
      </c>
      <c r="BS216" s="292">
        <f t="shared" si="213"/>
        <v>4.4097246991312407</v>
      </c>
      <c r="BT216" s="292">
        <f t="shared" si="214"/>
        <v>4.3424727702588397</v>
      </c>
      <c r="BU216" s="292">
        <f t="shared" si="215"/>
        <v>4.3565229582452458</v>
      </c>
      <c r="BV216" s="292">
        <f t="shared" si="216"/>
        <v>4.4056958454613167</v>
      </c>
      <c r="BW216" s="169"/>
      <c r="BX216" s="148">
        <f>[3]!mGetRate(BX$1,$B216,EOMONTH($B216,0)+1,"FLAT",E216,F216)</f>
        <v>31.725473111111107</v>
      </c>
      <c r="BY216" s="165">
        <f>[3]!mGetRate(BY$1,$B216,EOMONTH($B216,0)+1,"FLAT",G216,H216)</f>
        <v>35.348395333333336</v>
      </c>
      <c r="BZ216" s="165">
        <f>[3]!mGetRate(BZ$1,$B216,EOMONTH($B216,0)+1,"FLAT",I216,J216)</f>
        <v>20.211992888888886</v>
      </c>
      <c r="CA216" s="165">
        <f>IF(ValuationDate&gt;$D216,"",[3]!mGetRate(CA$1,$B216,EOMONTH($B216,0)+1,"FLAT",M216,N216))</f>
        <v>27.25988533333333</v>
      </c>
      <c r="CB216" s="165">
        <f>[3]!mGetRate(CB$1,$B216,EOMONTH($B216,0)+1,"FLAT",Q216,R216)</f>
        <v>28.633924888888892</v>
      </c>
      <c r="CC216" s="165">
        <f>IF(ValuationDate&gt;$D216,"",[3]!mGetRate(CC$1,$B216,EOMONTH($B216,0)+1,"FLAT",K216,L216))</f>
        <v>26.238247333333337</v>
      </c>
      <c r="CD216" s="165">
        <f>[3]!mGetRate(CD$1,$B216,EOMONTH($B216,0)+1,"FLAT",AE216,AF216)</f>
        <v>22.492917333333331</v>
      </c>
      <c r="CE216" s="165">
        <f>[3]!mGetRate(CE$1,$B216,EOMONTH($B216,0)+1,"FLAT",AA216,AB216)</f>
        <v>33.054478888888887</v>
      </c>
      <c r="CF216" s="165">
        <f>[3]!mGetRate(CF$1,$B216,EOMONTH($B216,0)+1,"FLAT",O216,P216)</f>
        <v>33.77061755555556</v>
      </c>
      <c r="CG216" s="200"/>
      <c r="CH216" s="295"/>
      <c r="CI216" s="295"/>
      <c r="CJ216" s="295"/>
      <c r="CK216" s="295"/>
      <c r="CL216" s="295"/>
      <c r="CM216" s="295"/>
      <c r="CN216" s="177"/>
      <c r="CO216" s="171">
        <f t="shared" si="196"/>
        <v>2036</v>
      </c>
      <c r="CP216" s="173">
        <f t="shared" si="217"/>
        <v>49766</v>
      </c>
      <c r="CQ216" s="272">
        <f t="shared" si="201"/>
        <v>4.386055293404679</v>
      </c>
      <c r="CR216" s="272">
        <f t="shared" si="202"/>
        <v>4.3424727702588397</v>
      </c>
      <c r="CS216" s="272">
        <f t="shared" si="199"/>
        <v>4.4198636021019384</v>
      </c>
      <c r="CT216" s="272">
        <f t="shared" si="199"/>
        <v>4.3665432719261545</v>
      </c>
      <c r="CU216" s="272">
        <f t="shared" si="199"/>
        <v>4.4198636021019384</v>
      </c>
      <c r="CV216" s="272">
        <f t="shared" si="203"/>
        <v>4.433673724870097</v>
      </c>
      <c r="CW216" s="272">
        <f t="shared" si="204"/>
        <v>4.3975663775224154</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21.230840000000001</v>
      </c>
      <c r="F217" s="329">
        <v>26.368220000000001</v>
      </c>
      <c r="G217" s="327">
        <v>26.04495</v>
      </c>
      <c r="H217" s="328">
        <v>42.3399</v>
      </c>
      <c r="I217" s="325">
        <v>10.357670000000001</v>
      </c>
      <c r="J217" s="329">
        <v>10.854200000000001</v>
      </c>
      <c r="K217" s="327">
        <v>17.180769999999999</v>
      </c>
      <c r="L217" s="328">
        <v>32.702979999999997</v>
      </c>
      <c r="M217" s="325">
        <v>17.849160000000001</v>
      </c>
      <c r="N217" s="329">
        <v>34.074330000000003</v>
      </c>
      <c r="O217" s="337">
        <f>G217+Sheet1!D211</f>
        <v>24.04495</v>
      </c>
      <c r="P217" s="338">
        <f>H217+Sheet1!E211</f>
        <v>40.8399</v>
      </c>
      <c r="Q217" s="325">
        <v>27.555810000000001</v>
      </c>
      <c r="R217" s="329">
        <v>41.677639999999997</v>
      </c>
      <c r="S217" s="4">
        <v>19.93676</v>
      </c>
      <c r="T217" s="5">
        <v>33.558610000000002</v>
      </c>
      <c r="U217" s="2">
        <v>20.68676</v>
      </c>
      <c r="V217" s="3">
        <v>36.558610000000002</v>
      </c>
      <c r="W217" s="4">
        <v>8.3055920000000008</v>
      </c>
      <c r="X217" s="5">
        <v>9.3948450000000001</v>
      </c>
      <c r="Y217" s="2">
        <v>21.43676</v>
      </c>
      <c r="Z217" s="3">
        <v>37.808610000000002</v>
      </c>
      <c r="AA217" s="327">
        <v>28.867100000000001</v>
      </c>
      <c r="AB217" s="328">
        <v>45.619129999999998</v>
      </c>
      <c r="AC217" s="2">
        <v>21.43676</v>
      </c>
      <c r="AD217" s="73">
        <v>36.558610000000002</v>
      </c>
      <c r="AE217" s="337">
        <f>I217+Sheet1!B211</f>
        <v>14.554520000000002</v>
      </c>
      <c r="AF217" s="341">
        <f>J217+Sheet1!C211</f>
        <v>17.4343</v>
      </c>
      <c r="AG217" s="330">
        <v>4.8322297242612349</v>
      </c>
      <c r="AH217" s="331">
        <v>4.6532582529923001</v>
      </c>
      <c r="AI217" s="330">
        <v>4.2790451767027093</v>
      </c>
      <c r="AJ217" s="331">
        <v>4.3441257117095953</v>
      </c>
      <c r="AK217" s="339">
        <v>4.3291256229281112</v>
      </c>
      <c r="AL217" s="340">
        <v>4.4483263284449697</v>
      </c>
      <c r="AM217" s="339">
        <v>4.1566246019410471</v>
      </c>
      <c r="AN217" s="331">
        <v>4.2790451767027093</v>
      </c>
      <c r="AO217" s="332">
        <v>3.9861827691717262</v>
      </c>
      <c r="AP217" s="333">
        <v>3.7584008966476272</v>
      </c>
      <c r="AQ217" s="332">
        <v>3.4329982216132002</v>
      </c>
      <c r="AR217" s="340">
        <v>4.5822271209676817</v>
      </c>
      <c r="AS217" s="339">
        <v>4.4070260839999502</v>
      </c>
      <c r="AT217" s="340">
        <v>4.6322274169059616</v>
      </c>
      <c r="AU217" s="339">
        <v>4.4222261739651874</v>
      </c>
      <c r="AV217" s="340">
        <v>4.410926107083136</v>
      </c>
      <c r="AW217" s="339">
        <v>3.9105231453328355</v>
      </c>
      <c r="AX217" s="340">
        <v>4.4068260828161971</v>
      </c>
      <c r="AY217" s="339">
        <v>4.3541257708972516</v>
      </c>
      <c r="AZ217" s="340">
        <v>4.0012236821648752</v>
      </c>
      <c r="BA217" s="332">
        <v>3.6282398266338562</v>
      </c>
      <c r="BB217" s="333">
        <v>5.6620065455990227</v>
      </c>
      <c r="BC217" s="15"/>
      <c r="BD217" s="151"/>
      <c r="BE217" s="151"/>
      <c r="BF217" s="151"/>
      <c r="BG217" s="151"/>
      <c r="BH217" s="151"/>
      <c r="BI217" s="151"/>
      <c r="BJ217" s="266">
        <f t="shared" si="205"/>
        <v>4.0610304778653585</v>
      </c>
      <c r="BK217" s="266">
        <f t="shared" si="206"/>
        <v>3.8295213077016235</v>
      </c>
      <c r="BL217" s="266">
        <f t="shared" si="207"/>
        <v>4.2149488005338531</v>
      </c>
      <c r="BM217" s="266">
        <f t="shared" si="208"/>
        <v>3.9746654726404906</v>
      </c>
      <c r="BN217" s="266">
        <f t="shared" si="209"/>
        <v>4.0200415146853317</v>
      </c>
      <c r="BO217" s="266"/>
      <c r="BP217" s="266">
        <f t="shared" si="210"/>
        <v>4.4084369083540462</v>
      </c>
      <c r="BQ217" s="292">
        <f t="shared" si="211"/>
        <v>4.0610304778653585</v>
      </c>
      <c r="BR217" s="292">
        <f t="shared" si="212"/>
        <v>4.4197504130524283</v>
      </c>
      <c r="BS217" s="292">
        <f t="shared" si="213"/>
        <v>4.3932284638833128</v>
      </c>
      <c r="BT217" s="292">
        <f t="shared" si="214"/>
        <v>4.1964612284864469</v>
      </c>
      <c r="BU217" s="292">
        <f t="shared" si="215"/>
        <v>4.3402196705802956</v>
      </c>
      <c r="BV217" s="292">
        <f t="shared" si="216"/>
        <v>4.3894257117095954</v>
      </c>
      <c r="BW217" s="169"/>
      <c r="BX217" s="148">
        <f>[3]!mGetRate(BX$1,$B217,EOMONTH($B217,0)+1,"FLAT",E217,F217)</f>
        <v>23.495706451612904</v>
      </c>
      <c r="BY217" s="165">
        <f>[3]!mGetRate(BY$1,$B217,EOMONTH($B217,0)+1,"FLAT",G217,H217)</f>
        <v>33.22874516129032</v>
      </c>
      <c r="BZ217" s="165">
        <f>[3]!mGetRate(BZ$1,$B217,EOMONTH($B217,0)+1,"FLAT",I217,J217)</f>
        <v>10.576570322580645</v>
      </c>
      <c r="CA217" s="165">
        <f>IF(ValuationDate&gt;$D217,"",[3]!mGetRate(CA$1,$B217,EOMONTH($B217,0)+1,"FLAT",M217,N217))</f>
        <v>25.002191935483875</v>
      </c>
      <c r="CB217" s="165">
        <f>[3]!mGetRate(CB$1,$B217,EOMONTH($B217,0)+1,"FLAT",Q217,R217)</f>
        <v>33.781563010752691</v>
      </c>
      <c r="CC217" s="165">
        <f>IF(ValuationDate&gt;$D217,"",[3]!mGetRate(CC$1,$B217,EOMONTH($B217,0)+1,"FLAT",K217,L217))</f>
        <v>24.023894838709673</v>
      </c>
      <c r="CD217" s="165">
        <f>[3]!mGetRate(CD$1,$B217,EOMONTH($B217,0)+1,"FLAT",AE217,AF217)</f>
        <v>15.824100430107528</v>
      </c>
      <c r="CE217" s="165">
        <f>[3]!mGetRate(CE$1,$B217,EOMONTH($B217,0)+1,"FLAT",AA217,AB217)</f>
        <v>36.252403548387093</v>
      </c>
      <c r="CF217" s="165">
        <f>[3]!mGetRate(CF$1,$B217,EOMONTH($B217,0)+1,"FLAT",O217,P217)</f>
        <v>31.449175268817203</v>
      </c>
      <c r="CG217" s="200"/>
      <c r="CH217" s="295"/>
      <c r="CI217" s="295"/>
      <c r="CJ217" s="295"/>
      <c r="CK217" s="295"/>
      <c r="CL217" s="295"/>
      <c r="CM217" s="295"/>
      <c r="CN217" s="177"/>
      <c r="CO217" s="171">
        <f t="shared" si="196"/>
        <v>2036</v>
      </c>
      <c r="CP217" s="173">
        <f t="shared" si="217"/>
        <v>49796</v>
      </c>
      <c r="CQ217" s="272">
        <f t="shared" si="201"/>
        <v>4.402720389944391</v>
      </c>
      <c r="CR217" s="272">
        <f t="shared" si="202"/>
        <v>4.1964612284864469</v>
      </c>
      <c r="CS217" s="272">
        <f t="shared" si="199"/>
        <v>4.4033673668540114</v>
      </c>
      <c r="CT217" s="272">
        <f t="shared" si="199"/>
        <v>4.3502399842612052</v>
      </c>
      <c r="CU217" s="272">
        <f t="shared" si="199"/>
        <v>4.4033673668540114</v>
      </c>
      <c r="CV217" s="272">
        <f t="shared" si="203"/>
        <v>4.2850151867448574</v>
      </c>
      <c r="CW217" s="272">
        <f t="shared" si="204"/>
        <v>4.3812243388003163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43.779429999999998</v>
      </c>
      <c r="F218" s="329">
        <v>35.856929999999998</v>
      </c>
      <c r="G218" s="327">
        <v>49.673029999999997</v>
      </c>
      <c r="H218" s="328">
        <v>57.103619999999999</v>
      </c>
      <c r="I218" s="325">
        <v>30.507149999999999</v>
      </c>
      <c r="J218" s="329">
        <v>20.016729999999999</v>
      </c>
      <c r="K218" s="327">
        <v>39.983429999999998</v>
      </c>
      <c r="L218" s="328">
        <v>46.87473</v>
      </c>
      <c r="M218" s="325">
        <v>41.367899999999999</v>
      </c>
      <c r="N218" s="329">
        <v>48.764229999999998</v>
      </c>
      <c r="O218" s="337">
        <f>G218+Sheet1!D212</f>
        <v>48.673029999999997</v>
      </c>
      <c r="P218" s="338">
        <f>H218+Sheet1!E212</f>
        <v>54.603619999999999</v>
      </c>
      <c r="Q218" s="325">
        <v>61.652209999999997</v>
      </c>
      <c r="R218" s="329">
        <v>55.489400000000003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62.337150000000001</v>
      </c>
      <c r="AB218" s="328">
        <v>57.065600000000003</v>
      </c>
      <c r="AC218" s="2">
        <v>38.586570000000002</v>
      </c>
      <c r="AD218" s="73">
        <v>47.278739999999999</v>
      </c>
      <c r="AE218" s="337">
        <f>I218+Sheet1!B212</f>
        <v>35.645849999999996</v>
      </c>
      <c r="AF218" s="341">
        <f>J218+Sheet1!C212</f>
        <v>27.68488</v>
      </c>
      <c r="AG218" s="330">
        <v>4.8810401255163987</v>
      </c>
      <c r="AH218" s="331">
        <v>4.7508790555026277</v>
      </c>
      <c r="AI218" s="330">
        <v>4.3441257117095953</v>
      </c>
      <c r="AJ218" s="331">
        <v>4.3929361129647591</v>
      </c>
      <c r="AK218" s="339">
        <v>4.3779359896533991</v>
      </c>
      <c r="AL218" s="340">
        <v>4.4977369745001248</v>
      </c>
      <c r="AM218" s="339">
        <v>4.2704351059219903</v>
      </c>
      <c r="AN218" s="331">
        <v>4.1651542404406605</v>
      </c>
      <c r="AO218" s="332">
        <v>3.9699126354200045</v>
      </c>
      <c r="AP218" s="333">
        <v>3.774671030399348</v>
      </c>
      <c r="AQ218" s="332">
        <v>3.4655384891166432</v>
      </c>
      <c r="AR218" s="340">
        <v>4.632238080191982</v>
      </c>
      <c r="AS218" s="339">
        <v>4.4563366341607713</v>
      </c>
      <c r="AT218" s="340">
        <v>4.6822384912298469</v>
      </c>
      <c r="AU218" s="339">
        <v>4.471936762404586</v>
      </c>
      <c r="AV218" s="340">
        <v>4.4601366653996495</v>
      </c>
      <c r="AW218" s="339">
        <v>3.929732305109976</v>
      </c>
      <c r="AX218" s="340">
        <v>4.4561366325166203</v>
      </c>
      <c r="AY218" s="339">
        <v>4.402936195172332</v>
      </c>
      <c r="AZ218" s="340">
        <v>3.9849327588957797</v>
      </c>
      <c r="BA218" s="332">
        <v>3.709590495392463</v>
      </c>
      <c r="BB218" s="333">
        <v>5.5318454755852517</v>
      </c>
      <c r="BC218" s="15"/>
      <c r="BD218" s="151"/>
      <c r="BE218" s="151"/>
      <c r="BF218" s="151"/>
      <c r="BG218" s="151"/>
      <c r="BH218" s="151"/>
      <c r="BI218" s="151"/>
      <c r="BJ218" s="266">
        <f t="shared" si="205"/>
        <v>4.0444941085679487</v>
      </c>
      <c r="BK218" s="266">
        <f t="shared" si="206"/>
        <v>3.8460576769990324</v>
      </c>
      <c r="BL218" s="266">
        <f t="shared" si="207"/>
        <v>4.1977857056843275</v>
      </c>
      <c r="BM218" s="266">
        <f t="shared" si="208"/>
        <v>3.9918285674900158</v>
      </c>
      <c r="BN218" s="266">
        <f t="shared" si="209"/>
        <v>4.0200415146853317</v>
      </c>
      <c r="BO218" s="266"/>
      <c r="BP218" s="266">
        <f t="shared" si="210"/>
        <v>4.4579253005827431</v>
      </c>
      <c r="BQ218" s="292">
        <f t="shared" si="211"/>
        <v>4.0444941085679487</v>
      </c>
      <c r="BR218" s="292">
        <f t="shared" si="212"/>
        <v>4.3024098907278399</v>
      </c>
      <c r="BS218" s="292">
        <f t="shared" si="213"/>
        <v>4.4427168211025032</v>
      </c>
      <c r="BT218" s="292">
        <f t="shared" si="214"/>
        <v>4.3106943951841714</v>
      </c>
      <c r="BU218" s="292">
        <f t="shared" si="215"/>
        <v>4.3891291891270576</v>
      </c>
      <c r="BV218" s="292">
        <f t="shared" si="216"/>
        <v>4.4382361129647592</v>
      </c>
      <c r="BW218" s="169"/>
      <c r="BX218" s="148">
        <f>[3]!mGetRate(BX$1,$B218,EOMONTH($B218,0)+1,"FLAT",E218,F218)</f>
        <v>40.258318888888887</v>
      </c>
      <c r="BY218" s="165">
        <f>[3]!mGetRate(BY$1,$B218,EOMONTH($B218,0)+1,"FLAT",G218,H218)</f>
        <v>52.975514444444443</v>
      </c>
      <c r="BZ218" s="165">
        <f>[3]!mGetRate(BZ$1,$B218,EOMONTH($B218,0)+1,"FLAT",I218,J218)</f>
        <v>25.844741111111109</v>
      </c>
      <c r="CA218" s="165">
        <f>IF(ValuationDate&gt;$D218,"",[3]!mGetRate(CA$1,$B218,EOMONTH($B218,0)+1,"FLAT",M218,N218))</f>
        <v>44.655157777777774</v>
      </c>
      <c r="CB218" s="165">
        <f>[3]!mGetRate(CB$1,$B218,EOMONTH($B218,0)+1,"FLAT",Q218,R218)</f>
        <v>58.913183333333329</v>
      </c>
      <c r="CC218" s="165">
        <f>IF(ValuationDate&gt;$D218,"",[3]!mGetRate(CC$1,$B218,EOMONTH($B218,0)+1,"FLAT",K218,L218))</f>
        <v>43.046230000000001</v>
      </c>
      <c r="CD218" s="165">
        <f>[3]!mGetRate(CD$1,$B218,EOMONTH($B218,0)+1,"FLAT",AE218,AF218)</f>
        <v>32.107641111111107</v>
      </c>
      <c r="CE218" s="165">
        <f>[3]!mGetRate(CE$1,$B218,EOMONTH($B218,0)+1,"FLAT",AA218,AB218)</f>
        <v>59.994238888888887</v>
      </c>
      <c r="CF218" s="165">
        <f>[3]!mGetRate(CF$1,$B218,EOMONTH($B218,0)+1,"FLAT",O218,P218)</f>
        <v>51.308847777777771</v>
      </c>
      <c r="CG218" s="200"/>
      <c r="CH218" s="295"/>
      <c r="CI218" s="295"/>
      <c r="CJ218" s="295"/>
      <c r="CK218" s="295"/>
      <c r="CL218" s="295"/>
      <c r="CM218" s="295"/>
      <c r="CN218" s="177"/>
      <c r="CO218" s="171">
        <f t="shared" si="196"/>
        <v>2036</v>
      </c>
      <c r="CP218" s="173">
        <f t="shared" si="217"/>
        <v>49827</v>
      </c>
      <c r="CQ218" s="272">
        <f t="shared" si="201"/>
        <v>4.4693807761032422</v>
      </c>
      <c r="CR218" s="272">
        <f t="shared" si="202"/>
        <v>4.3106943951841714</v>
      </c>
      <c r="CS218" s="272">
        <f t="shared" si="199"/>
        <v>4.4528557240732018</v>
      </c>
      <c r="CT218" s="272">
        <f t="shared" si="199"/>
        <v>4.3991495028079663</v>
      </c>
      <c r="CU218" s="272">
        <f t="shared" si="199"/>
        <v>4.4528557240732018</v>
      </c>
      <c r="CV218" s="272">
        <f t="shared" si="203"/>
        <v>4.4013192498385285</v>
      </c>
      <c r="CW218" s="272">
        <f t="shared" si="204"/>
        <v>4.430250454966612</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148.3237</v>
      </c>
      <c r="F219" s="329">
        <v>51.535269999999997</v>
      </c>
      <c r="G219" s="327">
        <v>169.8802</v>
      </c>
      <c r="H219" s="328">
        <v>71.352180000000004</v>
      </c>
      <c r="I219" s="325">
        <v>133.37790000000001</v>
      </c>
      <c r="J219" s="329">
        <v>34.961829999999999</v>
      </c>
      <c r="K219" s="327">
        <v>142.5189</v>
      </c>
      <c r="L219" s="328">
        <v>60.375459999999997</v>
      </c>
      <c r="M219" s="325">
        <v>160.9769</v>
      </c>
      <c r="N219" s="329">
        <v>62.941549999999999</v>
      </c>
      <c r="O219" s="337">
        <f>G219+Sheet1!D213</f>
        <v>174.3802</v>
      </c>
      <c r="P219" s="338">
        <f>H219+Sheet1!E213</f>
        <v>72.352180000000004</v>
      </c>
      <c r="Q219" s="325">
        <v>185.49619999999999</v>
      </c>
      <c r="R219" s="329">
        <v>71.214489999999998</v>
      </c>
      <c r="S219" s="4">
        <v>197.661</v>
      </c>
      <c r="T219" s="5">
        <v>66.759280000000004</v>
      </c>
      <c r="U219" s="2">
        <v>200.161</v>
      </c>
      <c r="V219" s="3">
        <v>66.759280000000004</v>
      </c>
      <c r="W219" s="4">
        <v>120.7333</v>
      </c>
      <c r="X219" s="5">
        <v>31.128129999999999</v>
      </c>
      <c r="Y219" s="2">
        <v>198.661</v>
      </c>
      <c r="Z219" s="3">
        <v>66.759280000000004</v>
      </c>
      <c r="AA219" s="327">
        <v>185.9203</v>
      </c>
      <c r="AB219" s="328">
        <v>71.410970000000006</v>
      </c>
      <c r="AC219" s="2">
        <v>196.661</v>
      </c>
      <c r="AD219" s="73">
        <v>65.259280000000004</v>
      </c>
      <c r="AE219" s="337">
        <f>I219+Sheet1!B213</f>
        <v>137.39680000000001</v>
      </c>
      <c r="AF219" s="341">
        <f>J219+Sheet1!C213</f>
        <v>42.461680000000001</v>
      </c>
      <c r="AG219" s="330">
        <v>5.1413622655439406</v>
      </c>
      <c r="AH219" s="331">
        <v>5.0600115967853334</v>
      </c>
      <c r="AI219" s="330">
        <v>4.6369881192405789</v>
      </c>
      <c r="AJ219" s="331">
        <v>4.6857985204957426</v>
      </c>
      <c r="AK219" s="339">
        <v>4.6707985252318736</v>
      </c>
      <c r="AL219" s="340">
        <v>4.7938984863640224</v>
      </c>
      <c r="AM219" s="339">
        <v>4.4832985844335145</v>
      </c>
      <c r="AN219" s="331">
        <v>4.327855577957874</v>
      </c>
      <c r="AO219" s="332">
        <v>4.0838035716820533</v>
      </c>
      <c r="AP219" s="333">
        <v>3.807211297902791</v>
      </c>
      <c r="AQ219" s="332">
        <v>3.4818086228683649</v>
      </c>
      <c r="AR219" s="340">
        <v>4.9321984426968921</v>
      </c>
      <c r="AS219" s="339">
        <v>4.7522984994988935</v>
      </c>
      <c r="AT219" s="340">
        <v>4.9821984269097888</v>
      </c>
      <c r="AU219" s="339">
        <v>4.7695984940365559</v>
      </c>
      <c r="AV219" s="340">
        <v>4.7551984985832423</v>
      </c>
      <c r="AW219" s="339">
        <v>3.9803987432202086</v>
      </c>
      <c r="AX219" s="340">
        <v>4.7520984995620426</v>
      </c>
      <c r="AY219" s="339">
        <v>4.6957985173383214</v>
      </c>
      <c r="AZ219" s="340">
        <v>4.0987987058363453</v>
      </c>
      <c r="BA219" s="332">
        <v>3.8397515654062335</v>
      </c>
      <c r="BB219" s="333">
        <v>5.6945468131024652</v>
      </c>
      <c r="BC219" s="15"/>
      <c r="BD219" s="151"/>
      <c r="BE219" s="151"/>
      <c r="BF219" s="151"/>
      <c r="BG219" s="151"/>
      <c r="BH219" s="151"/>
      <c r="BI219" s="151"/>
      <c r="BJ219" s="266">
        <f t="shared" si="205"/>
        <v>4.1602486936498151</v>
      </c>
      <c r="BK219" s="266">
        <f t="shared" si="206"/>
        <v>3.8791304155938517</v>
      </c>
      <c r="BL219" s="266">
        <f t="shared" si="207"/>
        <v>4.3179273696310085</v>
      </c>
      <c r="BM219" s="266">
        <f t="shared" si="208"/>
        <v>4.0261547571890679</v>
      </c>
      <c r="BN219" s="266">
        <f t="shared" si="209"/>
        <v>4.0958653090159363</v>
      </c>
      <c r="BO219" s="266"/>
      <c r="BP219" s="266">
        <f t="shared" si="210"/>
        <v>4.7548556539549249</v>
      </c>
      <c r="BQ219" s="292">
        <f t="shared" si="211"/>
        <v>4.1602486936498151</v>
      </c>
      <c r="BR219" s="292">
        <f t="shared" si="212"/>
        <v>4.4700392083343967</v>
      </c>
      <c r="BS219" s="292">
        <f t="shared" si="213"/>
        <v>4.7396473043007949</v>
      </c>
      <c r="BT219" s="292">
        <f t="shared" si="214"/>
        <v>4.5243483934894249</v>
      </c>
      <c r="BU219" s="292">
        <f t="shared" si="215"/>
        <v>4.6825866363153441</v>
      </c>
      <c r="BV219" s="292">
        <f t="shared" si="216"/>
        <v>4.7310985204957428</v>
      </c>
      <c r="BW219" s="169"/>
      <c r="BX219" s="148">
        <f>[3]!mGetRate(BX$1,$B219,EOMONTH($B219,0)+1,"FLAT",E219,F219)</f>
        <v>105.65353193548387</v>
      </c>
      <c r="BY219" s="165">
        <f>[3]!mGetRate(BY$1,$B219,EOMONTH($B219,0)+1,"FLAT",G219,H219)</f>
        <v>126.44311591397849</v>
      </c>
      <c r="BZ219" s="165">
        <f>[3]!mGetRate(BZ$1,$B219,EOMONTH($B219,0)+1,"FLAT",I219,J219)</f>
        <v>89.99017021505378</v>
      </c>
      <c r="CA219" s="165">
        <f>IF(ValuationDate&gt;$D219,"",[3]!mGetRate(CA$1,$B219,EOMONTH($B219,0)+1,"FLAT",M219,N219))</f>
        <v>117.75701451612905</v>
      </c>
      <c r="CB219" s="165">
        <f>[3]!mGetRate(CB$1,$B219,EOMONTH($B219,0)+1,"FLAT",Q219,R219)</f>
        <v>135.11394075268817</v>
      </c>
      <c r="CC219" s="165">
        <f>IF(ValuationDate&gt;$D219,"",[3]!mGetRate(CC$1,$B219,EOMONTH($B219,0)+1,"FLAT",K219,L219))</f>
        <v>106.30512537634408</v>
      </c>
      <c r="CD219" s="165">
        <f>[3]!mGetRate(CD$1,$B219,EOMONTH($B219,0)+1,"FLAT",AE219,AF219)</f>
        <v>95.543682580645182</v>
      </c>
      <c r="CE219" s="165">
        <f>[3]!mGetRate(CE$1,$B219,EOMONTH($B219,0)+1,"FLAT",AA219,AB219)</f>
        <v>135.43769215053766</v>
      </c>
      <c r="CF219" s="165">
        <f>[3]!mGetRate(CF$1,$B219,EOMONTH($B219,0)+1,"FLAT",O219,P219)</f>
        <v>129.40010516129033</v>
      </c>
      <c r="CG219" s="200"/>
      <c r="CH219" s="295"/>
      <c r="CI219" s="295"/>
      <c r="CJ219" s="295"/>
      <c r="CK219" s="295"/>
      <c r="CL219" s="295"/>
      <c r="CM219" s="295"/>
      <c r="CN219" s="177"/>
      <c r="CO219" s="171">
        <f t="shared" ref="CO219:CO282" si="218">YEAR($CP219)</f>
        <v>2036</v>
      </c>
      <c r="CP219" s="173">
        <f t="shared" si="217"/>
        <v>49857</v>
      </c>
      <c r="CQ219" s="272">
        <f t="shared" si="201"/>
        <v>4.7693525138180668</v>
      </c>
      <c r="CR219" s="272">
        <f t="shared" si="202"/>
        <v>4.5243483934894249</v>
      </c>
      <c r="CS219" s="272">
        <f t="shared" si="199"/>
        <v>4.7497862072714927</v>
      </c>
      <c r="CT219" s="272">
        <f t="shared" si="199"/>
        <v>4.6926069499962537</v>
      </c>
      <c r="CU219" s="272">
        <f t="shared" si="199"/>
        <v>4.7497862072714927</v>
      </c>
      <c r="CV219" s="272">
        <f t="shared" si="203"/>
        <v>4.6188465128694354</v>
      </c>
      <c r="CW219" s="272">
        <f t="shared" si="204"/>
        <v>4.7244071519643862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188.87540000000001</v>
      </c>
      <c r="F220" s="329">
        <v>77.468050000000005</v>
      </c>
      <c r="G220" s="327">
        <v>193.97</v>
      </c>
      <c r="H220" s="328">
        <v>91.73827</v>
      </c>
      <c r="I220" s="325">
        <v>173.74</v>
      </c>
      <c r="J220" s="329">
        <v>60.711970000000001</v>
      </c>
      <c r="K220" s="327">
        <v>176.94030000000001</v>
      </c>
      <c r="L220" s="328">
        <v>78.228890000000007</v>
      </c>
      <c r="M220" s="325">
        <v>186.8877</v>
      </c>
      <c r="N220" s="329">
        <v>83.225710000000007</v>
      </c>
      <c r="O220" s="337">
        <f>G220+Sheet1!D214</f>
        <v>197.97</v>
      </c>
      <c r="P220" s="338">
        <f>H220+Sheet1!E214</f>
        <v>92.23827</v>
      </c>
      <c r="Q220" s="325">
        <v>195.48679999999999</v>
      </c>
      <c r="R220" s="329">
        <v>89.614000000000004</v>
      </c>
      <c r="S220" s="4">
        <v>211.5873</v>
      </c>
      <c r="T220" s="5">
        <v>89.528919999999999</v>
      </c>
      <c r="U220" s="2">
        <v>213.5873</v>
      </c>
      <c r="V220" s="3">
        <v>90.028919999999999</v>
      </c>
      <c r="W220" s="4">
        <v>163.5984</v>
      </c>
      <c r="X220" s="5">
        <v>51.84657</v>
      </c>
      <c r="Y220" s="2">
        <v>211.5873</v>
      </c>
      <c r="Z220" s="3">
        <v>90.528919999999999</v>
      </c>
      <c r="AA220" s="327">
        <v>196.11340000000001</v>
      </c>
      <c r="AB220" s="328">
        <v>89.103030000000004</v>
      </c>
      <c r="AC220" s="2">
        <v>210.5873</v>
      </c>
      <c r="AD220" s="73">
        <v>89.028919999999999</v>
      </c>
      <c r="AE220" s="337">
        <f>I220+Sheet1!B214</f>
        <v>176.60894999999999</v>
      </c>
      <c r="AF220" s="341">
        <f>J220+Sheet1!C214</f>
        <v>67.335319999999996</v>
      </c>
      <c r="AG220" s="330">
        <v>5.2877934693094319</v>
      </c>
      <c r="AH220" s="331">
        <v>5.2064428005508256</v>
      </c>
      <c r="AI220" s="330">
        <v>4.7508790555026277</v>
      </c>
      <c r="AJ220" s="331">
        <v>4.8159595905095136</v>
      </c>
      <c r="AK220" s="339">
        <v>4.800959716369638</v>
      </c>
      <c r="AL220" s="340">
        <v>4.9242586817994178</v>
      </c>
      <c r="AM220" s="339">
        <v>4.6109613105978751</v>
      </c>
      <c r="AN220" s="331">
        <v>4.4254763804682016</v>
      </c>
      <c r="AO220" s="332">
        <v>4.197694507944103</v>
      </c>
      <c r="AP220" s="333">
        <v>3.8234814316545127</v>
      </c>
      <c r="AQ220" s="332">
        <v>3.5143488903718074</v>
      </c>
      <c r="AR220" s="340">
        <v>5.0627575196909396</v>
      </c>
      <c r="AS220" s="339">
        <v>4.8826590308514959</v>
      </c>
      <c r="AT220" s="340">
        <v>5.112757100157193</v>
      </c>
      <c r="AU220" s="339">
        <v>4.8999588856928193</v>
      </c>
      <c r="AV220" s="340">
        <v>4.8854590073576061</v>
      </c>
      <c r="AW220" s="339">
        <v>3.9986664482081378</v>
      </c>
      <c r="AX220" s="340">
        <v>4.8824590325296313</v>
      </c>
      <c r="AY220" s="339">
        <v>4.8259595066027643</v>
      </c>
      <c r="AZ220" s="340">
        <v>4.2126646526037019</v>
      </c>
      <c r="BA220" s="332">
        <v>3.9536425016682832</v>
      </c>
      <c r="BB220" s="333">
        <v>5.7921676156127937</v>
      </c>
      <c r="BC220" s="15"/>
      <c r="BD220" s="151"/>
      <c r="BE220" s="151"/>
      <c r="BF220" s="151"/>
      <c r="BG220" s="151"/>
      <c r="BH220" s="151"/>
      <c r="BI220" s="151"/>
      <c r="BJ220" s="266">
        <f t="shared" si="205"/>
        <v>4.2760032787316833</v>
      </c>
      <c r="BK220" s="266">
        <f t="shared" si="206"/>
        <v>3.8956667848912621</v>
      </c>
      <c r="BL220" s="266">
        <f t="shared" si="207"/>
        <v>4.4380690335776904</v>
      </c>
      <c r="BM220" s="266">
        <f t="shared" si="208"/>
        <v>4.0433178520385944</v>
      </c>
      <c r="BN220" s="266">
        <f t="shared" si="209"/>
        <v>4.1632642373098072</v>
      </c>
      <c r="BO220" s="266"/>
      <c r="BP220" s="266">
        <f t="shared" si="210"/>
        <v>4.886824699898118</v>
      </c>
      <c r="BQ220" s="292">
        <f t="shared" si="211"/>
        <v>4.2760032787316833</v>
      </c>
      <c r="BR220" s="292">
        <f t="shared" si="212"/>
        <v>4.5706167988983299</v>
      </c>
      <c r="BS220" s="292">
        <f t="shared" si="213"/>
        <v>4.8716164730504294</v>
      </c>
      <c r="BT220" s="292">
        <f t="shared" si="214"/>
        <v>4.6524852259338303</v>
      </c>
      <c r="BU220" s="292">
        <f t="shared" si="215"/>
        <v>4.8130122327434677</v>
      </c>
      <c r="BV220" s="292">
        <f t="shared" si="216"/>
        <v>4.8612595905095137</v>
      </c>
      <c r="BW220" s="169"/>
      <c r="BX220" s="148">
        <f>[3]!mGetRate(BX$1,$B220,EOMONTH($B220,0)+1,"FLAT",E220,F220)</f>
        <v>139.76033172043012</v>
      </c>
      <c r="BY220" s="165">
        <f>[3]!mGetRate(BY$1,$B220,EOMONTH($B220,0)+1,"FLAT",G220,H220)</f>
        <v>148.90009752688172</v>
      </c>
      <c r="BZ220" s="165">
        <f>[3]!mGetRate(BZ$1,$B220,EOMONTH($B220,0)+1,"FLAT",I220,J220)</f>
        <v>123.91043838709676</v>
      </c>
      <c r="CA220" s="165">
        <f>IF(ValuationDate&gt;$D220,"",[3]!mGetRate(CA$1,$B220,EOMONTH($B220,0)+1,"FLAT",M220,N220))</f>
        <v>141.18725279569892</v>
      </c>
      <c r="CB220" s="165">
        <f>[3]!mGetRate(CB$1,$B220,EOMONTH($B220,0)+1,"FLAT",Q220,R220)</f>
        <v>148.81169462365591</v>
      </c>
      <c r="CC220" s="165">
        <f>IF(ValuationDate&gt;$D220,"",[3]!mGetRate(CC$1,$B220,EOMONTH($B220,0)+1,"FLAT",K220,L220))</f>
        <v>133.42236655913979</v>
      </c>
      <c r="CD220" s="165">
        <f>[3]!mGetRate(CD$1,$B220,EOMONTH($B220,0)+1,"FLAT",AE220,AF220)</f>
        <v>128.43455397849459</v>
      </c>
      <c r="CE220" s="165">
        <f>[3]!mGetRate(CE$1,$B220,EOMONTH($B220,0)+1,"FLAT",AA220,AB220)</f>
        <v>148.9367852688172</v>
      </c>
      <c r="CF220" s="165">
        <f>[3]!mGetRate(CF$1,$B220,EOMONTH($B220,0)+1,"FLAT",O220,P220)</f>
        <v>151.35708677419356</v>
      </c>
      <c r="CG220" s="200"/>
      <c r="CH220" s="295"/>
      <c r="CI220" s="295"/>
      <c r="CJ220" s="295"/>
      <c r="CK220" s="295"/>
      <c r="CL220" s="295"/>
      <c r="CM220" s="295"/>
      <c r="CN220" s="177"/>
      <c r="CO220" s="171">
        <f t="shared" si="218"/>
        <v>2036</v>
      </c>
      <c r="CP220" s="173">
        <f t="shared" si="217"/>
        <v>49888</v>
      </c>
      <c r="CQ220" s="272">
        <f t="shared" si="201"/>
        <v>4.8860081895960539</v>
      </c>
      <c r="CR220" s="272">
        <f t="shared" si="202"/>
        <v>4.6524852259338303</v>
      </c>
      <c r="CS220" s="272">
        <f t="shared" si="199"/>
        <v>4.8817553760211272</v>
      </c>
      <c r="CT220" s="272">
        <f t="shared" si="199"/>
        <v>4.8230325464243773</v>
      </c>
      <c r="CU220" s="272">
        <f t="shared" si="199"/>
        <v>4.8817553760211272</v>
      </c>
      <c r="CV220" s="272">
        <f t="shared" si="203"/>
        <v>4.7493062968012953</v>
      </c>
      <c r="CW220" s="272">
        <f t="shared" si="204"/>
        <v>4.8551434617411751</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85.114779999999996</v>
      </c>
      <c r="F221" s="329">
        <v>60.249749999999999</v>
      </c>
      <c r="G221" s="327">
        <v>95.424160000000001</v>
      </c>
      <c r="H221" s="328">
        <v>82.011240000000001</v>
      </c>
      <c r="I221" s="325">
        <v>66.026449999999997</v>
      </c>
      <c r="J221" s="329">
        <v>41.977719999999998</v>
      </c>
      <c r="K221" s="327">
        <v>95.323390000000003</v>
      </c>
      <c r="L221" s="328">
        <v>76.481970000000004</v>
      </c>
      <c r="M221" s="325">
        <v>88.131829999999994</v>
      </c>
      <c r="N221" s="329">
        <v>74.172929999999994</v>
      </c>
      <c r="O221" s="337">
        <f>G221+Sheet1!D215</f>
        <v>97.424160000000001</v>
      </c>
      <c r="P221" s="338">
        <f>H221+Sheet1!E215</f>
        <v>80.011240000000001</v>
      </c>
      <c r="Q221" s="325">
        <v>79.040189999999996</v>
      </c>
      <c r="R221" s="329">
        <v>61.473460000000003</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82.138689999999997</v>
      </c>
      <c r="AB221" s="328">
        <v>64.462879999999998</v>
      </c>
      <c r="AC221" s="2">
        <v>86.737340000000003</v>
      </c>
      <c r="AD221" s="73">
        <v>65.182410000000004</v>
      </c>
      <c r="AE221" s="337">
        <f>I221+Sheet1!B215</f>
        <v>69.600899999999996</v>
      </c>
      <c r="AF221" s="341">
        <f>J221+Sheet1!C215</f>
        <v>48.204369999999997</v>
      </c>
      <c r="AG221" s="330">
        <v>5.1250921317922185</v>
      </c>
      <c r="AH221" s="331">
        <v>5.0762817305370547</v>
      </c>
      <c r="AI221" s="330">
        <v>4.6532582529923001</v>
      </c>
      <c r="AJ221" s="331">
        <v>4.7020686542474648</v>
      </c>
      <c r="AK221" s="339">
        <v>4.6870687542424223</v>
      </c>
      <c r="AL221" s="340">
        <v>4.8099679349504063</v>
      </c>
      <c r="AM221" s="339">
        <v>4.5145699041844294</v>
      </c>
      <c r="AN221" s="331">
        <v>4.4417465142199228</v>
      </c>
      <c r="AO221" s="332">
        <v>4.1651542404406605</v>
      </c>
      <c r="AP221" s="333">
        <v>3.6119696928821354</v>
      </c>
      <c r="AQ221" s="332">
        <v>3.3028371515994297</v>
      </c>
      <c r="AR221" s="340">
        <v>4.9479670149968005</v>
      </c>
      <c r="AS221" s="339">
        <v>4.7683682122697544</v>
      </c>
      <c r="AT221" s="340">
        <v>4.9979666816802775</v>
      </c>
      <c r="AU221" s="339">
        <v>4.7854680982755031</v>
      </c>
      <c r="AV221" s="340">
        <v>4.7712681929373968</v>
      </c>
      <c r="AW221" s="339">
        <v>3.7869747546064843</v>
      </c>
      <c r="AX221" s="340">
        <v>4.7681682136030208</v>
      </c>
      <c r="AY221" s="339">
        <v>4.7120685875841604</v>
      </c>
      <c r="AZ221" s="340">
        <v>4.1801721334053417</v>
      </c>
      <c r="BA221" s="332">
        <v>3.872291832909676</v>
      </c>
      <c r="BB221" s="333">
        <v>5.8247078831162362</v>
      </c>
      <c r="BC221" s="15"/>
      <c r="BD221" s="151"/>
      <c r="BE221" s="151"/>
      <c r="BF221" s="151"/>
      <c r="BG221" s="151"/>
      <c r="BH221" s="151"/>
      <c r="BI221" s="151"/>
      <c r="BJ221" s="266">
        <f t="shared" si="205"/>
        <v>4.2429305401368635</v>
      </c>
      <c r="BK221" s="266">
        <f t="shared" si="206"/>
        <v>3.6806939840249369</v>
      </c>
      <c r="BL221" s="266">
        <f t="shared" si="207"/>
        <v>4.4037428438786383</v>
      </c>
      <c r="BM221" s="266">
        <f t="shared" si="208"/>
        <v>3.8201976189947571</v>
      </c>
      <c r="BN221" s="266">
        <f t="shared" si="209"/>
        <v>4.036891246758799</v>
      </c>
      <c r="BO221" s="266"/>
      <c r="BP221" s="266">
        <f t="shared" si="210"/>
        <v>4.7713517846978251</v>
      </c>
      <c r="BQ221" s="292">
        <f t="shared" si="211"/>
        <v>4.2429305401368635</v>
      </c>
      <c r="BR221" s="292">
        <f t="shared" si="212"/>
        <v>4.5873797306589852</v>
      </c>
      <c r="BS221" s="292">
        <f t="shared" si="213"/>
        <v>4.7561435316256944</v>
      </c>
      <c r="BT221" s="292">
        <f t="shared" si="214"/>
        <v>4.5557358468176545</v>
      </c>
      <c r="BU221" s="292">
        <f t="shared" si="215"/>
        <v>4.6988899161499376</v>
      </c>
      <c r="BV221" s="292">
        <f t="shared" si="216"/>
        <v>4.7473686542474649</v>
      </c>
      <c r="BW221" s="169"/>
      <c r="BX221" s="148">
        <f>[3]!mGetRate(BX$1,$B221,EOMONTH($B221,0)+1,"FLAT",E221,F221)</f>
        <v>74.063655555555556</v>
      </c>
      <c r="BY221" s="165">
        <f>[3]!mGetRate(BY$1,$B221,EOMONTH($B221,0)+1,"FLAT",G221,H221)</f>
        <v>89.462862222222228</v>
      </c>
      <c r="BZ221" s="165">
        <f>[3]!mGetRate(BZ$1,$B221,EOMONTH($B221,0)+1,"FLAT",I221,J221)</f>
        <v>55.338125555555557</v>
      </c>
      <c r="CA221" s="165">
        <f>IF(ValuationDate&gt;$D221,"",[3]!mGetRate(CA$1,$B221,EOMONTH($B221,0)+1,"FLAT",M221,N221))</f>
        <v>81.927874444444456</v>
      </c>
      <c r="CB221" s="165">
        <f>[3]!mGetRate(CB$1,$B221,EOMONTH($B221,0)+1,"FLAT",Q221,R221)</f>
        <v>71.232754444444453</v>
      </c>
      <c r="CC221" s="165">
        <f>IF(ValuationDate&gt;$D221,"",[3]!mGetRate(CC$1,$B221,EOMONTH($B221,0)+1,"FLAT",K221,L221))</f>
        <v>86.94942555555555</v>
      </c>
      <c r="CD221" s="165">
        <f>[3]!mGetRate(CD$1,$B221,EOMONTH($B221,0)+1,"FLAT",AE221,AF221)</f>
        <v>60.091331111111117</v>
      </c>
      <c r="CE221" s="165">
        <f>[3]!mGetRate(CE$1,$B221,EOMONTH($B221,0)+1,"FLAT",AA221,AB221)</f>
        <v>74.282774444444442</v>
      </c>
      <c r="CF221" s="165">
        <f>[3]!mGetRate(CF$1,$B221,EOMONTH($B221,0)+1,"FLAT",O221,P221)</f>
        <v>89.685084444444456</v>
      </c>
      <c r="CG221" s="200"/>
      <c r="CH221" s="295"/>
      <c r="CI221" s="295"/>
      <c r="CJ221" s="295"/>
      <c r="CK221" s="295"/>
      <c r="CL221" s="295"/>
      <c r="CM221" s="295"/>
      <c r="CN221" s="177"/>
      <c r="CO221" s="171">
        <f t="shared" si="218"/>
        <v>2036</v>
      </c>
      <c r="CP221" s="173">
        <f t="shared" si="217"/>
        <v>49919</v>
      </c>
      <c r="CQ221" s="272">
        <f t="shared" si="201"/>
        <v>4.7860176103577796</v>
      </c>
      <c r="CR221" s="272">
        <f t="shared" si="202"/>
        <v>4.5557358468176545</v>
      </c>
      <c r="CS221" s="272">
        <f t="shared" si="199"/>
        <v>4.766282434596393</v>
      </c>
      <c r="CT221" s="272">
        <f t="shared" si="199"/>
        <v>4.7089102298308472</v>
      </c>
      <c r="CU221" s="272">
        <f t="shared" si="199"/>
        <v>4.766282434596393</v>
      </c>
      <c r="CV221" s="272">
        <f t="shared" si="203"/>
        <v>4.6508029792597592</v>
      </c>
      <c r="CW221" s="272">
        <f t="shared" si="204"/>
        <v>4.7407491906864854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89.373570000000001</v>
      </c>
      <c r="F222" s="329">
        <v>71.559489999999997</v>
      </c>
      <c r="G222" s="327">
        <v>77.401290000000003</v>
      </c>
      <c r="H222" s="328">
        <v>73.904200000000003</v>
      </c>
      <c r="I222" s="325">
        <v>73.285179999999997</v>
      </c>
      <c r="J222" s="329">
        <v>53.917569999999998</v>
      </c>
      <c r="K222" s="327">
        <v>85.991600000000005</v>
      </c>
      <c r="L222" s="328">
        <v>79.578739999999996</v>
      </c>
      <c r="M222" s="325">
        <v>86.348290000000006</v>
      </c>
      <c r="N222" s="329">
        <v>79.478200000000001</v>
      </c>
      <c r="O222" s="337">
        <f>G222+Sheet1!D216</f>
        <v>75.651290000000003</v>
      </c>
      <c r="P222" s="338">
        <f>H222+Sheet1!E216</f>
        <v>71.904200000000003</v>
      </c>
      <c r="Q222" s="325">
        <v>55.682989999999997</v>
      </c>
      <c r="R222" s="329">
        <v>52.062609999999999</v>
      </c>
      <c r="S222" s="4">
        <v>60.68694</v>
      </c>
      <c r="T222" s="5">
        <v>55.21105</v>
      </c>
      <c r="U222" s="2">
        <v>61.18694</v>
      </c>
      <c r="V222" s="3">
        <v>56.96105</v>
      </c>
      <c r="W222" s="4">
        <v>58.775419999999997</v>
      </c>
      <c r="X222" s="5">
        <v>43.257910000000003</v>
      </c>
      <c r="Y222" s="2">
        <v>63.68694</v>
      </c>
      <c r="Z222" s="3">
        <v>58.71105</v>
      </c>
      <c r="AA222" s="327">
        <v>56.537489999999998</v>
      </c>
      <c r="AB222" s="328">
        <v>55.000830000000001</v>
      </c>
      <c r="AC222" s="2">
        <v>62.68694</v>
      </c>
      <c r="AD222" s="73">
        <v>56.71105</v>
      </c>
      <c r="AE222" s="337">
        <f>I222+Sheet1!B216</f>
        <v>78.498079999999987</v>
      </c>
      <c r="AF222" s="341">
        <f>J222+Sheet1!C216</f>
        <v>57.505669999999995</v>
      </c>
      <c r="AG222" s="330">
        <v>5.1088219980404981</v>
      </c>
      <c r="AH222" s="331">
        <v>5.1250921317922185</v>
      </c>
      <c r="AI222" s="330">
        <v>4.6857985204957426</v>
      </c>
      <c r="AJ222" s="331">
        <v>4.7508790555026277</v>
      </c>
      <c r="AK222" s="339">
        <v>4.7358791216306164</v>
      </c>
      <c r="AL222" s="340">
        <v>4.8574785855530562</v>
      </c>
      <c r="AM222" s="339">
        <v>4.6408795404412109</v>
      </c>
      <c r="AN222" s="331">
        <v>4.5881777179854151</v>
      </c>
      <c r="AO222" s="332">
        <v>4.4417465142199228</v>
      </c>
      <c r="AP222" s="333">
        <v>3.9699126354200045</v>
      </c>
      <c r="AQ222" s="332">
        <v>3.3028371515994297</v>
      </c>
      <c r="AR222" s="340">
        <v>4.9940779833475091</v>
      </c>
      <c r="AS222" s="339">
        <v>4.8159787685071569</v>
      </c>
      <c r="AT222" s="340">
        <v>5.0440777629208791</v>
      </c>
      <c r="AU222" s="339">
        <v>4.8324786957663708</v>
      </c>
      <c r="AV222" s="340">
        <v>4.8192787539589999</v>
      </c>
      <c r="AW222" s="339">
        <v>4.1418817402989605</v>
      </c>
      <c r="AX222" s="340">
        <v>4.8157787693888654</v>
      </c>
      <c r="AY222" s="339">
        <v>4.7608790114173027</v>
      </c>
      <c r="AZ222" s="340">
        <v>4.4566803524929091</v>
      </c>
      <c r="BA222" s="332">
        <v>4.1163438391854958</v>
      </c>
      <c r="BB222" s="333">
        <v>5.9711390868817276</v>
      </c>
      <c r="BC222" s="15"/>
      <c r="BD222" s="151"/>
      <c r="BE222" s="151"/>
      <c r="BF222" s="151"/>
      <c r="BG222" s="151"/>
      <c r="BH222" s="151"/>
      <c r="BI222" s="151"/>
      <c r="BJ222" s="266">
        <f t="shared" si="205"/>
        <v>4.5240488181928269</v>
      </c>
      <c r="BK222" s="266">
        <f t="shared" si="206"/>
        <v>4.0444941085679487</v>
      </c>
      <c r="BL222" s="266">
        <f t="shared" si="207"/>
        <v>4.695515456320579</v>
      </c>
      <c r="BM222" s="266">
        <f t="shared" si="208"/>
        <v>4.1977857056843275</v>
      </c>
      <c r="BN222" s="266">
        <f t="shared" si="209"/>
        <v>4.365461022191421</v>
      </c>
      <c r="BO222" s="266"/>
      <c r="BP222" s="266">
        <f t="shared" si="210"/>
        <v>4.820840176926521</v>
      </c>
      <c r="BQ222" s="292">
        <f t="shared" si="211"/>
        <v>4.5240488181928269</v>
      </c>
      <c r="BR222" s="292">
        <f t="shared" si="212"/>
        <v>4.7382461165048859</v>
      </c>
      <c r="BS222" s="292">
        <f t="shared" si="213"/>
        <v>4.8056318895169996</v>
      </c>
      <c r="BT222" s="292">
        <f t="shared" si="214"/>
        <v>4.682514564329229</v>
      </c>
      <c r="BU222" s="292">
        <f t="shared" si="215"/>
        <v>4.7477994353609523</v>
      </c>
      <c r="BV222" s="292">
        <f t="shared" si="216"/>
        <v>4.7961790555026278</v>
      </c>
      <c r="BW222" s="169"/>
      <c r="BX222" s="148">
        <f>[3]!mGetRate(BX$1,$B222,EOMONTH($B222,0)+1,"FLAT",E222,F222)</f>
        <v>81.903149354838703</v>
      </c>
      <c r="BY222" s="165">
        <f>[3]!mGetRate(BY$1,$B222,EOMONTH($B222,0)+1,"FLAT",G222,H222)</f>
        <v>75.934768387096781</v>
      </c>
      <c r="BZ222" s="165">
        <f>[3]!mGetRate(BZ$1,$B222,EOMONTH($B222,0)+1,"FLAT",I222,J222)</f>
        <v>65.16327903225806</v>
      </c>
      <c r="CA222" s="165">
        <f>IF(ValuationDate&gt;$D222,"",[3]!mGetRate(CA$1,$B222,EOMONTH($B222,0)+1,"FLAT",M222,N222))</f>
        <v>83.467284516129041</v>
      </c>
      <c r="CB222" s="165">
        <f>[3]!mGetRate(CB$1,$B222,EOMONTH($B222,0)+1,"FLAT",Q222,R222)</f>
        <v>54.164766129032259</v>
      </c>
      <c r="CC222" s="165">
        <f>IF(ValuationDate&gt;$D222,"",[3]!mGetRate(CC$1,$B222,EOMONTH($B222,0)+1,"FLAT",K222,L222))</f>
        <v>83.302336129032241</v>
      </c>
      <c r="CD222" s="165">
        <f>[3]!mGetRate(CD$1,$B222,EOMONTH($B222,0)+1,"FLAT",AE222,AF222)</f>
        <v>69.694811290322562</v>
      </c>
      <c r="CE222" s="165">
        <f>[3]!mGetRate(CE$1,$B222,EOMONTH($B222,0)+1,"FLAT",AA222,AB222)</f>
        <v>55.89308419354839</v>
      </c>
      <c r="CF222" s="165">
        <f>[3]!mGetRate(CF$1,$B222,EOMONTH($B222,0)+1,"FLAT",O222,P222)</f>
        <v>74.079929677419358</v>
      </c>
      <c r="CG222" s="200"/>
      <c r="CH222" s="295"/>
      <c r="CI222" s="295"/>
      <c r="CJ222" s="295"/>
      <c r="CK222" s="295"/>
      <c r="CL222" s="295"/>
      <c r="CM222" s="295"/>
      <c r="CN222" s="177"/>
      <c r="CO222" s="171">
        <f t="shared" si="218"/>
        <v>2036</v>
      </c>
      <c r="CP222" s="173">
        <f t="shared" si="217"/>
        <v>49949</v>
      </c>
      <c r="CQ222" s="272">
        <f t="shared" si="201"/>
        <v>4.8193478034372044</v>
      </c>
      <c r="CR222" s="272">
        <f t="shared" si="202"/>
        <v>4.682514564329229</v>
      </c>
      <c r="CS222" s="272">
        <f t="shared" si="199"/>
        <v>4.8157707924876982</v>
      </c>
      <c r="CT222" s="272">
        <f t="shared" si="199"/>
        <v>4.7578197490418619</v>
      </c>
      <c r="CU222" s="272">
        <f t="shared" si="199"/>
        <v>4.8157707924876982</v>
      </c>
      <c r="CV222" s="272">
        <f t="shared" si="203"/>
        <v>4.7798800274292956</v>
      </c>
      <c r="CW222" s="272">
        <f t="shared" si="204"/>
        <v>4.7897753068527802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86.336439999999996</v>
      </c>
      <c r="F223" s="329">
        <v>72.092699999999994</v>
      </c>
      <c r="G223" s="327">
        <v>73.284630000000007</v>
      </c>
      <c r="H223" s="328">
        <v>68.360140000000001</v>
      </c>
      <c r="I223" s="325">
        <v>68.871589999999998</v>
      </c>
      <c r="J223" s="329">
        <v>54.03098</v>
      </c>
      <c r="K223" s="327">
        <v>84.844279999999998</v>
      </c>
      <c r="L223" s="328">
        <v>80.967489999999998</v>
      </c>
      <c r="M223" s="325">
        <v>85.519170000000003</v>
      </c>
      <c r="N223" s="329">
        <v>81.117199999999997</v>
      </c>
      <c r="O223" s="337">
        <f>G223+Sheet1!D217</f>
        <v>71.284630000000007</v>
      </c>
      <c r="P223" s="338">
        <f>H223+Sheet1!E217</f>
        <v>66.360140000000001</v>
      </c>
      <c r="Q223" s="325">
        <v>54.475569999999998</v>
      </c>
      <c r="R223" s="329">
        <v>52.029380000000003</v>
      </c>
      <c r="S223" s="4">
        <v>55.30312</v>
      </c>
      <c r="T223" s="5">
        <v>51.895679999999999</v>
      </c>
      <c r="U223" s="2">
        <v>56.05312</v>
      </c>
      <c r="V223" s="3">
        <v>54.645679999999999</v>
      </c>
      <c r="W223" s="4">
        <v>51.299880000000002</v>
      </c>
      <c r="X223" s="5">
        <v>44.69464</v>
      </c>
      <c r="Y223" s="2">
        <v>55.80312</v>
      </c>
      <c r="Z223" s="3">
        <v>56.395679999999999</v>
      </c>
      <c r="AA223" s="327">
        <v>57.103400000000001</v>
      </c>
      <c r="AB223" s="328">
        <v>56.213569999999997</v>
      </c>
      <c r="AC223" s="2">
        <v>55.80312</v>
      </c>
      <c r="AD223" s="73">
        <v>54.895679999999999</v>
      </c>
      <c r="AE223" s="337">
        <f>I223+Sheet1!B217</f>
        <v>72.61323999999999</v>
      </c>
      <c r="AF223" s="341">
        <f>J223+Sheet1!C217</f>
        <v>56.837929999999993</v>
      </c>
      <c r="AG223" s="330">
        <v>5.3854142718197604</v>
      </c>
      <c r="AH223" s="331">
        <v>5.5318454755852517</v>
      </c>
      <c r="AI223" s="330">
        <v>5.0925518642887759</v>
      </c>
      <c r="AJ223" s="331">
        <v>5.157632399295661</v>
      </c>
      <c r="AK223" s="339">
        <v>5.142632305067834</v>
      </c>
      <c r="AL223" s="340">
        <v>5.2712331129143957</v>
      </c>
      <c r="AM223" s="339">
        <v>4.8326303576927661</v>
      </c>
      <c r="AN223" s="331">
        <v>4.9949310617784475</v>
      </c>
      <c r="AO223" s="332">
        <v>4.8973102592681199</v>
      </c>
      <c r="AP223" s="333">
        <v>5.1250921317922185</v>
      </c>
      <c r="AQ223" s="332">
        <v>3.7584008966476272</v>
      </c>
      <c r="AR223" s="340">
        <v>5.4155340193860804</v>
      </c>
      <c r="AS223" s="339">
        <v>5.2292328490764834</v>
      </c>
      <c r="AT223" s="340">
        <v>5.4655343334788329</v>
      </c>
      <c r="AU223" s="339">
        <v>5.2492329747135846</v>
      </c>
      <c r="AV223" s="340">
        <v>5.2305328572428946</v>
      </c>
      <c r="AW223" s="339">
        <v>5.3530336267701388</v>
      </c>
      <c r="AX223" s="340">
        <v>5.229032847820112</v>
      </c>
      <c r="AY223" s="339">
        <v>5.1676324621142111</v>
      </c>
      <c r="AZ223" s="340">
        <v>4.9123308583566141</v>
      </c>
      <c r="BA223" s="332">
        <v>4.4905569154750866</v>
      </c>
      <c r="BB223" s="333">
        <v>6.3778924306747609</v>
      </c>
      <c r="BC223" s="15"/>
      <c r="BD223" s="151"/>
      <c r="BE223" s="151"/>
      <c r="BF223" s="151"/>
      <c r="BG223" s="151"/>
      <c r="BH223" s="151"/>
      <c r="BI223" s="151"/>
      <c r="BJ223" s="266">
        <f t="shared" si="205"/>
        <v>4.9870671585202961</v>
      </c>
      <c r="BK223" s="266">
        <f t="shared" si="206"/>
        <v>5.2185763286840317</v>
      </c>
      <c r="BL223" s="266">
        <f t="shared" si="207"/>
        <v>5.1760821121073057</v>
      </c>
      <c r="BM223" s="266">
        <f t="shared" si="208"/>
        <v>5.4163654400006687</v>
      </c>
      <c r="BN223" s="266">
        <f t="shared" si="209"/>
        <v>5.1995227598280751</v>
      </c>
      <c r="BO223" s="266"/>
      <c r="BP223" s="266">
        <f t="shared" si="210"/>
        <v>5.2332434454989976</v>
      </c>
      <c r="BQ223" s="292">
        <f t="shared" si="211"/>
        <v>4.9870671585202961</v>
      </c>
      <c r="BR223" s="292">
        <f t="shared" si="212"/>
        <v>5.1573194105212758</v>
      </c>
      <c r="BS223" s="292">
        <f t="shared" si="213"/>
        <v>5.2180349955062697</v>
      </c>
      <c r="BT223" s="292">
        <f t="shared" si="214"/>
        <v>4.8749774944221276</v>
      </c>
      <c r="BU223" s="292">
        <f t="shared" si="215"/>
        <v>5.1553788842359021</v>
      </c>
      <c r="BV223" s="292">
        <f t="shared" si="216"/>
        <v>5.2029323992956611</v>
      </c>
      <c r="BW223" s="169"/>
      <c r="BX223" s="148">
        <f>[3]!mGetRate(BX$1,$B223,EOMONTH($B223,0)+1,"FLAT",E223,F223)</f>
        <v>79.678825048543686</v>
      </c>
      <c r="BY223" s="165">
        <f>[3]!mGetRate(BY$1,$B223,EOMONTH($B223,0)+1,"FLAT",G223,H223)</f>
        <v>70.982891955617205</v>
      </c>
      <c r="BZ223" s="165">
        <f>[3]!mGetRate(BZ$1,$B223,EOMONTH($B223,0)+1,"FLAT",I223,J223)</f>
        <v>61.934994202496526</v>
      </c>
      <c r="CA223" s="165">
        <f>IF(ValuationDate&gt;$D223,"",[3]!mGetRate(CA$1,$B223,EOMONTH($B223,0)+1,"FLAT",M223,N223))</f>
        <v>83.461661137309292</v>
      </c>
      <c r="CB223" s="165">
        <f>[3]!mGetRate(CB$1,$B223,EOMONTH($B223,0)+1,"FLAT",Q223,R223)</f>
        <v>53.332205187239943</v>
      </c>
      <c r="CC223" s="165">
        <f>IF(ValuationDate&gt;$D223,"",[3]!mGetRate(CC$1,$B223,EOMONTH($B223,0)+1,"FLAT",K223,L223))</f>
        <v>83.032243619972263</v>
      </c>
      <c r="CD223" s="165">
        <f>[3]!mGetRate(CD$1,$B223,EOMONTH($B223,0)+1,"FLAT",AE223,AF223)</f>
        <v>65.239759459084596</v>
      </c>
      <c r="CE223" s="165">
        <f>[3]!mGetRate(CE$1,$B223,EOMONTH($B223,0)+1,"FLAT",AA223,AB223)</f>
        <v>56.687487780859918</v>
      </c>
      <c r="CF223" s="165">
        <f>[3]!mGetRate(CF$1,$B223,EOMONTH($B223,0)+1,"FLAT",O223,P223)</f>
        <v>68.982891955617205</v>
      </c>
      <c r="CG223" s="200"/>
      <c r="CH223" s="295"/>
      <c r="CI223" s="295"/>
      <c r="CJ223" s="295"/>
      <c r="CK223" s="295"/>
      <c r="CL223" s="295"/>
      <c r="CM223" s="295"/>
      <c r="CN223" s="177"/>
      <c r="CO223" s="171">
        <f t="shared" si="218"/>
        <v>2036</v>
      </c>
      <c r="CP223" s="173">
        <f t="shared" si="217"/>
        <v>49980</v>
      </c>
      <c r="CQ223" s="272">
        <f t="shared" si="201"/>
        <v>5.2359752169300169</v>
      </c>
      <c r="CR223" s="272">
        <f t="shared" si="202"/>
        <v>4.8749774944221276</v>
      </c>
      <c r="CS223" s="272">
        <f t="shared" si="199"/>
        <v>5.2281738984769683</v>
      </c>
      <c r="CT223" s="272">
        <f t="shared" si="199"/>
        <v>5.1653991979168108</v>
      </c>
      <c r="CU223" s="272">
        <f t="shared" si="199"/>
        <v>5.2281738984769683</v>
      </c>
      <c r="CV223" s="272">
        <f t="shared" si="203"/>
        <v>4.9758320561772056</v>
      </c>
      <c r="CW223" s="272">
        <f t="shared" si="204"/>
        <v>5.1983262749052441</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94.58963</v>
      </c>
      <c r="F224" s="329">
        <v>80.69453</v>
      </c>
      <c r="G224" s="327">
        <v>80.757099999999994</v>
      </c>
      <c r="H224" s="328">
        <v>74.838930000000005</v>
      </c>
      <c r="I224" s="325">
        <v>81.297979999999995</v>
      </c>
      <c r="J224" s="329">
        <v>62.839579999999998</v>
      </c>
      <c r="K224" s="327">
        <v>84.426699999999997</v>
      </c>
      <c r="L224" s="328">
        <v>82.101519999999994</v>
      </c>
      <c r="M224" s="325">
        <v>85.838530000000006</v>
      </c>
      <c r="N224" s="329">
        <v>83.646360000000001</v>
      </c>
      <c r="O224" s="337">
        <f>G224+Sheet1!D218</f>
        <v>78.757099999999994</v>
      </c>
      <c r="P224" s="338">
        <f>H224+Sheet1!E218</f>
        <v>72.838930000000005</v>
      </c>
      <c r="Q224" s="325">
        <v>63.542760000000001</v>
      </c>
      <c r="R224" s="329">
        <v>58.153129999999997</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65.686679999999996</v>
      </c>
      <c r="AB224" s="328">
        <v>62.553800000000003</v>
      </c>
      <c r="AC224" s="2">
        <v>66.118549999999999</v>
      </c>
      <c r="AD224" s="73">
        <v>60.011710000000001</v>
      </c>
      <c r="AE224" s="337">
        <f>I224+Sheet1!B218</f>
        <v>82.815529999999995</v>
      </c>
      <c r="AF224" s="341">
        <f>J224+Sheet1!C218</f>
        <v>64.364129999999989</v>
      </c>
      <c r="AG224" s="330">
        <v>5.5643857430886943</v>
      </c>
      <c r="AH224" s="331">
        <v>6.1175702906472198</v>
      </c>
      <c r="AI224" s="330">
        <v>5.6620065455990227</v>
      </c>
      <c r="AJ224" s="331">
        <v>5.6457364118473015</v>
      </c>
      <c r="AK224" s="339">
        <v>5.6307363151050538</v>
      </c>
      <c r="AL224" s="340">
        <v>5.7633371703065261</v>
      </c>
      <c r="AM224" s="339">
        <v>5.2807340577859341</v>
      </c>
      <c r="AN224" s="331">
        <v>5.4504948068266454</v>
      </c>
      <c r="AO224" s="332">
        <v>5.3854142718197604</v>
      </c>
      <c r="AP224" s="333">
        <v>5.8897884181231213</v>
      </c>
      <c r="AQ224" s="332">
        <v>4.0349931704268895</v>
      </c>
      <c r="AR224" s="340">
        <v>5.912038129344678</v>
      </c>
      <c r="AS224" s="339">
        <v>5.721036897493387</v>
      </c>
      <c r="AT224" s="340">
        <v>5.9620384518188372</v>
      </c>
      <c r="AU224" s="339">
        <v>5.7430370393820169</v>
      </c>
      <c r="AV224" s="340">
        <v>5.7212368987832836</v>
      </c>
      <c r="AW224" s="339">
        <v>6.1449396314293141</v>
      </c>
      <c r="AX224" s="340">
        <v>5.7208368962034903</v>
      </c>
      <c r="AY224" s="339">
        <v>5.6557364763421338</v>
      </c>
      <c r="AZ224" s="340">
        <v>5.4004348297890736</v>
      </c>
      <c r="BA224" s="332">
        <v>4.8322297242612349</v>
      </c>
      <c r="BB224" s="333">
        <v>6.5080535006885318</v>
      </c>
      <c r="BC224" s="15"/>
      <c r="BD224" s="151"/>
      <c r="BE224" s="151"/>
      <c r="BF224" s="151"/>
      <c r="BG224" s="151"/>
      <c r="BH224" s="151"/>
      <c r="BI224" s="151"/>
      <c r="BJ224" s="266">
        <f t="shared" si="205"/>
        <v>5.483158237442586</v>
      </c>
      <c r="BK224" s="266">
        <f t="shared" si="206"/>
        <v>5.995785685662284</v>
      </c>
      <c r="BL224" s="266">
        <f t="shared" si="207"/>
        <v>5.6909749575930837</v>
      </c>
      <c r="BM224" s="266">
        <f t="shared" si="208"/>
        <v>6.2230308979283873</v>
      </c>
      <c r="BN224" s="266">
        <f t="shared" si="209"/>
        <v>5.8482374446565846</v>
      </c>
      <c r="BO224" s="266"/>
      <c r="BP224" s="266">
        <f t="shared" si="210"/>
        <v>5.7281273677859694</v>
      </c>
      <c r="BQ224" s="292">
        <f t="shared" si="211"/>
        <v>5.483158237442586</v>
      </c>
      <c r="BR224" s="292">
        <f t="shared" si="212"/>
        <v>5.6266814998196342</v>
      </c>
      <c r="BS224" s="292">
        <f t="shared" si="213"/>
        <v>5.7129189152438951</v>
      </c>
      <c r="BT224" s="292">
        <f t="shared" si="214"/>
        <v>5.3247453355273855</v>
      </c>
      <c r="BU224" s="292">
        <f t="shared" si="215"/>
        <v>5.6444744131841817</v>
      </c>
      <c r="BV224" s="292">
        <f t="shared" si="216"/>
        <v>5.6910364118473016</v>
      </c>
      <c r="BW224" s="169"/>
      <c r="BX224" s="148">
        <f>[3]!mGetRate(BX$1,$B224,EOMONTH($B224,0)+1,"FLAT",E224,F224)</f>
        <v>88.463833225806439</v>
      </c>
      <c r="BY224" s="165">
        <f>[3]!mGetRate(BY$1,$B224,EOMONTH($B224,0)+1,"FLAT",G224,H224)</f>
        <v>78.148014301075264</v>
      </c>
      <c r="BZ224" s="165">
        <f>[3]!mGetRate(BZ$1,$B224,EOMONTH($B224,0)+1,"FLAT",I224,J224)</f>
        <v>73.160405806451607</v>
      </c>
      <c r="CA224" s="165">
        <f>IF(ValuationDate&gt;$D224,"",[3]!mGetRate(CA$1,$B224,EOMONTH($B224,0)+1,"FLAT",M224,N224))</f>
        <v>84.872089462365594</v>
      </c>
      <c r="CB224" s="165">
        <f>[3]!mGetRate(CB$1,$B224,EOMONTH($B224,0)+1,"FLAT",Q224,R224)</f>
        <v>61.166686559139784</v>
      </c>
      <c r="CC224" s="165">
        <f>IF(ValuationDate&gt;$D224,"",[3]!mGetRate(CC$1,$B224,EOMONTH($B224,0)+1,"FLAT",K224,L224))</f>
        <v>83.401620645161287</v>
      </c>
      <c r="CD224" s="165">
        <f>[3]!mGetRate(CD$1,$B224,EOMONTH($B224,0)+1,"FLAT",AE224,AF224)</f>
        <v>74.681041827956975</v>
      </c>
      <c r="CE224" s="165">
        <f>[3]!mGetRate(CE$1,$B224,EOMONTH($B224,0)+1,"FLAT",AA224,AB224)</f>
        <v>64.305517849462362</v>
      </c>
      <c r="CF224" s="165">
        <f>[3]!mGetRate(CF$1,$B224,EOMONTH($B224,0)+1,"FLAT",O224,P224)</f>
        <v>76.148014301075264</v>
      </c>
      <c r="CG224" s="200"/>
      <c r="CH224" s="295"/>
      <c r="CI224" s="295"/>
      <c r="CJ224" s="295"/>
      <c r="CK224" s="295"/>
      <c r="CL224" s="295"/>
      <c r="CM224" s="295"/>
      <c r="CN224" s="177"/>
      <c r="CO224" s="171">
        <f t="shared" si="218"/>
        <v>2036</v>
      </c>
      <c r="CP224" s="173">
        <f t="shared" si="217"/>
        <v>50010</v>
      </c>
      <c r="CQ224" s="272">
        <f t="shared" si="201"/>
        <v>5.8192535958199558</v>
      </c>
      <c r="CR224" s="272">
        <f t="shared" si="202"/>
        <v>5.3247453355273855</v>
      </c>
      <c r="CS224" s="272">
        <f t="shared" si="199"/>
        <v>5.7230578182145937</v>
      </c>
      <c r="CT224" s="272">
        <f t="shared" si="199"/>
        <v>5.6544947268650914</v>
      </c>
      <c r="CU224" s="272">
        <f t="shared" si="199"/>
        <v>5.7230578182145937</v>
      </c>
      <c r="CV224" s="272">
        <f t="shared" si="203"/>
        <v>5.4337535940421988</v>
      </c>
      <c r="CW224" s="272">
        <f t="shared" si="204"/>
        <v>5.6885874365682012</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94.841980000000007</v>
      </c>
      <c r="F225" s="329">
        <v>75.461939999999998</v>
      </c>
      <c r="G225" s="327">
        <v>81.884169999999997</v>
      </c>
      <c r="H225" s="328">
        <v>75.215699999999998</v>
      </c>
      <c r="I225" s="325">
        <v>80.942030000000003</v>
      </c>
      <c r="J225" s="329">
        <v>56.708390000000001</v>
      </c>
      <c r="K225" s="327">
        <v>84.807270000000003</v>
      </c>
      <c r="L225" s="328">
        <v>82.271150000000006</v>
      </c>
      <c r="M225" s="325">
        <v>85.539730000000006</v>
      </c>
      <c r="N225" s="329">
        <v>82.877290000000002</v>
      </c>
      <c r="O225" s="337">
        <f>G225+Sheet1!D219</f>
        <v>79.884169999999997</v>
      </c>
      <c r="P225" s="338">
        <f>H225+Sheet1!E219</f>
        <v>73.215699999999998</v>
      </c>
      <c r="Q225" s="325">
        <v>64.846710000000002</v>
      </c>
      <c r="R225" s="329">
        <v>57.963200000000001</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67.083179999999999</v>
      </c>
      <c r="AB225" s="328">
        <v>62.448860000000003</v>
      </c>
      <c r="AC225" s="2">
        <v>63.645699999999998</v>
      </c>
      <c r="AD225" s="73">
        <v>57.687710000000003</v>
      </c>
      <c r="AE225" s="337">
        <f>I225+Sheet1!B219</f>
        <v>82.84378000000001</v>
      </c>
      <c r="AF225" s="341">
        <f>J225+Sheet1!C219</f>
        <v>61.755189999999999</v>
      </c>
      <c r="AG225" s="330">
        <v>5.60914488103968</v>
      </c>
      <c r="AH225" s="331">
        <v>6.2249857136760838</v>
      </c>
      <c r="AI225" s="330">
        <v>5.758944002491778</v>
      </c>
      <c r="AJ225" s="331">
        <v>5.7090109620077456</v>
      </c>
      <c r="AK225" s="339">
        <v>5.694010933205834</v>
      </c>
      <c r="AL225" s="340">
        <v>5.8281111906949281</v>
      </c>
      <c r="AM225" s="339">
        <v>5.4048103779049681</v>
      </c>
      <c r="AN225" s="331">
        <v>5.5092788000716144</v>
      </c>
      <c r="AO225" s="332">
        <v>5.4593457595875812</v>
      </c>
      <c r="AP225" s="333">
        <v>6.2416300605040949</v>
      </c>
      <c r="AQ225" s="332">
        <v>3.9447101982385879</v>
      </c>
      <c r="AR225" s="340">
        <v>5.9785114794821004</v>
      </c>
      <c r="AS225" s="339">
        <v>5.7857111092815234</v>
      </c>
      <c r="AT225" s="340">
        <v>6.0285115754884737</v>
      </c>
      <c r="AU225" s="339">
        <v>5.8082111524843913</v>
      </c>
      <c r="AV225" s="340">
        <v>5.7854111087054845</v>
      </c>
      <c r="AW225" s="339">
        <v>6.5025124856288965</v>
      </c>
      <c r="AX225" s="340">
        <v>5.7855111088974978</v>
      </c>
      <c r="AY225" s="339">
        <v>5.7190109812090215</v>
      </c>
      <c r="AZ225" s="340">
        <v>5.4743105113538286</v>
      </c>
      <c r="BA225" s="332">
        <v>4.8435049269511774</v>
      </c>
      <c r="BB225" s="333">
        <v>6.5745169970643129</v>
      </c>
      <c r="BC225" s="15"/>
      <c r="BD225" s="151"/>
      <c r="BE225" s="151"/>
      <c r="BF225" s="151"/>
      <c r="BG225" s="151"/>
      <c r="BH225" s="151"/>
      <c r="BI225" s="151"/>
      <c r="BJ225" s="266">
        <f t="shared" si="205"/>
        <v>5.5582994995300146</v>
      </c>
      <c r="BK225" s="266">
        <f t="shared" si="206"/>
        <v>6.353384671718767</v>
      </c>
      <c r="BL225" s="266">
        <f t="shared" si="207"/>
        <v>5.7689640605893286</v>
      </c>
      <c r="BM225" s="266">
        <f t="shared" si="208"/>
        <v>6.5941828240493852</v>
      </c>
      <c r="BN225" s="266">
        <f t="shared" si="209"/>
        <v>6.0687077639718741</v>
      </c>
      <c r="BO225" s="266"/>
      <c r="BP225" s="266">
        <f t="shared" si="210"/>
        <v>5.7922808202451037</v>
      </c>
      <c r="BQ225" s="292">
        <f t="shared" si="211"/>
        <v>5.5582994995300146</v>
      </c>
      <c r="BR225" s="292">
        <f t="shared" si="212"/>
        <v>5.6872459722708824</v>
      </c>
      <c r="BS225" s="292">
        <f t="shared" si="213"/>
        <v>5.7770724365870771</v>
      </c>
      <c r="BT225" s="292">
        <f t="shared" si="214"/>
        <v>5.4492824429438604</v>
      </c>
      <c r="BU225" s="292">
        <f t="shared" si="215"/>
        <v>5.7078775653251395</v>
      </c>
      <c r="BV225" s="292">
        <f t="shared" si="216"/>
        <v>5.7543109620077457</v>
      </c>
      <c r="BW225" s="169"/>
      <c r="BX225" s="148">
        <f>[3]!mGetRate(BX$1,$B225,EOMONTH($B225,0)+1,"FLAT",E225,F225)</f>
        <v>86.298091397849461</v>
      </c>
      <c r="BY225" s="165">
        <f>[3]!mGetRate(BY$1,$B225,EOMONTH($B225,0)+1,"FLAT",G225,H225)</f>
        <v>78.944306881720422</v>
      </c>
      <c r="BZ225" s="165">
        <f>[3]!mGetRate(BZ$1,$B225,EOMONTH($B225,0)+1,"FLAT",I225,J225)</f>
        <v>70.258382258064515</v>
      </c>
      <c r="CA225" s="165">
        <f>IF(ValuationDate&gt;$D225,"",[3]!mGetRate(CA$1,$B225,EOMONTH($B225,0)+1,"FLAT",M225,N225))</f>
        <v>84.365966129032259</v>
      </c>
      <c r="CB225" s="165">
        <f>[3]!mGetRate(CB$1,$B225,EOMONTH($B225,0)+1,"FLAT",Q225,R225)</f>
        <v>61.812044301075268</v>
      </c>
      <c r="CC225" s="165">
        <f>IF(ValuationDate&gt;$D225,"",[3]!mGetRate(CC$1,$B225,EOMONTH($B225,0)+1,"FLAT",K225,L225))</f>
        <v>83.689195591397848</v>
      </c>
      <c r="CD225" s="165">
        <f>[3]!mGetRate(CD$1,$B225,EOMONTH($B225,0)+1,"FLAT",AE225,AF225)</f>
        <v>73.546659677419356</v>
      </c>
      <c r="CE225" s="165">
        <f>[3]!mGetRate(CE$1,$B225,EOMONTH($B225,0)+1,"FLAT",AA225,AB225)</f>
        <v>65.040092688172038</v>
      </c>
      <c r="CF225" s="165">
        <f>[3]!mGetRate(CF$1,$B225,EOMONTH($B225,0)+1,"FLAT",O225,P225)</f>
        <v>76.944306881720422</v>
      </c>
      <c r="CG225" s="200"/>
      <c r="CH225" s="295"/>
      <c r="CI225" s="295"/>
      <c r="CJ225" s="295"/>
      <c r="CK225" s="295"/>
      <c r="CL225" s="295"/>
      <c r="CM225" s="295"/>
      <c r="CN225" s="177"/>
      <c r="CO225" s="171">
        <f t="shared" si="218"/>
        <v>2037</v>
      </c>
      <c r="CP225" s="173">
        <f t="shared" si="217"/>
        <v>50041</v>
      </c>
      <c r="CQ225" s="272">
        <f t="shared" si="201"/>
        <v>5.9185442410035618</v>
      </c>
      <c r="CR225" s="272">
        <f t="shared" si="202"/>
        <v>5.4492824429438604</v>
      </c>
      <c r="CS225" s="272">
        <f t="shared" si="199"/>
        <v>5.7872113395577758</v>
      </c>
      <c r="CT225" s="272">
        <f t="shared" si="199"/>
        <v>5.7178978790060491</v>
      </c>
      <c r="CU225" s="272">
        <f t="shared" si="199"/>
        <v>5.7872113395577758</v>
      </c>
      <c r="CV225" s="272">
        <f t="shared" si="203"/>
        <v>5.5605483946870589</v>
      </c>
      <c r="CW225" s="272">
        <f t="shared" si="204"/>
        <v>5.7521416251584423</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90.340770000000006</v>
      </c>
      <c r="F226" s="329">
        <v>82.377690000000001</v>
      </c>
      <c r="G226" s="327">
        <v>69.948310000000006</v>
      </c>
      <c r="H226" s="328">
        <v>70.057239999999993</v>
      </c>
      <c r="I226" s="325">
        <v>77.593890000000002</v>
      </c>
      <c r="J226" s="329">
        <v>65.259150000000005</v>
      </c>
      <c r="K226" s="327">
        <v>80.102010000000007</v>
      </c>
      <c r="L226" s="328">
        <v>79.469800000000006</v>
      </c>
      <c r="M226" s="325">
        <v>78.222849999999994</v>
      </c>
      <c r="N226" s="329">
        <v>79.07638</v>
      </c>
      <c r="O226" s="337">
        <f>G226+Sheet1!D220</f>
        <v>68.448310000000006</v>
      </c>
      <c r="P226" s="338">
        <f>H226+Sheet1!E220</f>
        <v>67.557239999999993</v>
      </c>
      <c r="Q226" s="325">
        <v>52.59205</v>
      </c>
      <c r="R226" s="329">
        <v>52.524410000000003</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54.427050000000001</v>
      </c>
      <c r="AB226" s="328">
        <v>57.567659999999997</v>
      </c>
      <c r="AC226" s="2">
        <v>53.854880000000001</v>
      </c>
      <c r="AD226" s="73">
        <v>52.584679999999999</v>
      </c>
      <c r="AE226" s="337">
        <f>I226+Sheet1!B220</f>
        <v>80.91019</v>
      </c>
      <c r="AF226" s="341">
        <f>J226+Sheet1!C220</f>
        <v>70.975950000000012</v>
      </c>
      <c r="AG226" s="330">
        <v>5.6424335746957013</v>
      </c>
      <c r="AH226" s="331">
        <v>5.8088770429758112</v>
      </c>
      <c r="AI226" s="330">
        <v>5.3594796786195165</v>
      </c>
      <c r="AJ226" s="331">
        <v>5.426057065931559</v>
      </c>
      <c r="AK226" s="339">
        <v>5.4110571846192039</v>
      </c>
      <c r="AL226" s="340">
        <v>5.5442561306729221</v>
      </c>
      <c r="AM226" s="339">
        <v>5.1226594665869776</v>
      </c>
      <c r="AN226" s="331">
        <v>5.0931701293713409</v>
      </c>
      <c r="AO226" s="332">
        <v>5.0432370888873077</v>
      </c>
      <c r="AP226" s="333">
        <v>5.5758561873836578</v>
      </c>
      <c r="AQ226" s="332">
        <v>3.878132810926544</v>
      </c>
      <c r="AR226" s="340">
        <v>5.6937549477527352</v>
      </c>
      <c r="AS226" s="339">
        <v>5.5019564653720785</v>
      </c>
      <c r="AT226" s="340">
        <v>5.7437545521272542</v>
      </c>
      <c r="AU226" s="339">
        <v>5.5242562889231142</v>
      </c>
      <c r="AV226" s="340">
        <v>5.5019564653720785</v>
      </c>
      <c r="AW226" s="339">
        <v>5.8226539278302445</v>
      </c>
      <c r="AX226" s="340">
        <v>5.5016564677458319</v>
      </c>
      <c r="AY226" s="339">
        <v>5.4360569868064621</v>
      </c>
      <c r="AZ226" s="340">
        <v>5.0581599769438474</v>
      </c>
      <c r="BA226" s="332">
        <v>4.5439066840469806</v>
      </c>
      <c r="BB226" s="333">
        <v>6.3747848351281817</v>
      </c>
      <c r="BC226" s="15"/>
      <c r="BD226" s="151"/>
      <c r="BE226" s="151"/>
      <c r="BF226" s="151"/>
      <c r="BG226" s="151"/>
      <c r="BH226" s="151"/>
      <c r="BI226" s="151"/>
      <c r="BJ226" s="266">
        <f t="shared" si="205"/>
        <v>5.1353818547487631</v>
      </c>
      <c r="BK226" s="266">
        <f t="shared" si="206"/>
        <v>5.6767164400687644</v>
      </c>
      <c r="BL226" s="266">
        <f t="shared" si="207"/>
        <v>5.3300179098127023</v>
      </c>
      <c r="BM226" s="266">
        <f t="shared" si="208"/>
        <v>5.8918689828067832</v>
      </c>
      <c r="BN226" s="266">
        <f t="shared" si="209"/>
        <v>5.5084962968592537</v>
      </c>
      <c r="BO226" s="266"/>
      <c r="BP226" s="266">
        <f t="shared" si="210"/>
        <v>5.5053966104953451</v>
      </c>
      <c r="BQ226" s="292">
        <f t="shared" si="211"/>
        <v>5.1353818547487631</v>
      </c>
      <c r="BR226" s="292">
        <f t="shared" si="212"/>
        <v>5.2585339924921142</v>
      </c>
      <c r="BS226" s="292">
        <f t="shared" si="213"/>
        <v>5.4901883763755492</v>
      </c>
      <c r="BT226" s="292">
        <f t="shared" si="214"/>
        <v>5.1660836962631507</v>
      </c>
      <c r="BU226" s="292">
        <f t="shared" si="215"/>
        <v>5.4243490335224127</v>
      </c>
      <c r="BV226" s="292">
        <f t="shared" si="216"/>
        <v>5.4713570659315591</v>
      </c>
      <c r="BW226" s="169"/>
      <c r="BX226" s="148">
        <f>[3]!mGetRate(BX$1,$B226,EOMONTH($B226,0)+1,"FLAT",E226,F226)</f>
        <v>86.928021428571441</v>
      </c>
      <c r="BY226" s="165">
        <f>[3]!mGetRate(BY$1,$B226,EOMONTH($B226,0)+1,"FLAT",G226,H226)</f>
        <v>69.994994285714284</v>
      </c>
      <c r="BZ226" s="165">
        <f>[3]!mGetRate(BZ$1,$B226,EOMONTH($B226,0)+1,"FLAT",I226,J226)</f>
        <v>72.307572857142858</v>
      </c>
      <c r="CA226" s="165">
        <f>IF(ValuationDate&gt;$D226,"",[3]!mGetRate(CA$1,$B226,EOMONTH($B226,0)+1,"FLAT",M226,N226))</f>
        <v>78.588648571428564</v>
      </c>
      <c r="CB226" s="165">
        <f>[3]!mGetRate(CB$1,$B226,EOMONTH($B226,0)+1,"FLAT",Q226,R226)</f>
        <v>52.56306142857143</v>
      </c>
      <c r="CC226" s="165">
        <f>IF(ValuationDate&gt;$D226,"",[3]!mGetRate(CC$1,$B226,EOMONTH($B226,0)+1,"FLAT",K226,L226))</f>
        <v>79.831062857142868</v>
      </c>
      <c r="CD226" s="165">
        <f>[3]!mGetRate(CD$1,$B226,EOMONTH($B226,0)+1,"FLAT",AE226,AF226)</f>
        <v>76.652658571428574</v>
      </c>
      <c r="CE226" s="165">
        <f>[3]!mGetRate(CE$1,$B226,EOMONTH($B226,0)+1,"FLAT",AA226,AB226)</f>
        <v>55.773025714285708</v>
      </c>
      <c r="CF226" s="165">
        <f>[3]!mGetRate(CF$1,$B226,EOMONTH($B226,0)+1,"FLAT",O226,P226)</f>
        <v>68.066422857142854</v>
      </c>
      <c r="CG226" s="200"/>
      <c r="CH226" s="295"/>
      <c r="CI226" s="295"/>
      <c r="CJ226" s="295"/>
      <c r="CK226" s="295"/>
      <c r="CL226" s="295"/>
      <c r="CM226" s="295"/>
      <c r="CN226" s="177"/>
      <c r="CO226" s="171">
        <f t="shared" si="218"/>
        <v>2037</v>
      </c>
      <c r="CP226" s="173">
        <f t="shared" si="217"/>
        <v>50072</v>
      </c>
      <c r="CQ226" s="272">
        <f t="shared" si="201"/>
        <v>5.509382790760541</v>
      </c>
      <c r="CR226" s="272">
        <f t="shared" si="202"/>
        <v>5.1660836962631507</v>
      </c>
      <c r="CS226" s="272">
        <f t="shared" ref="CS226:CU284" si="221">(($AK226+CS$4)*(1/(1-CS$2))+CS$3)</f>
        <v>5.5003272793462479</v>
      </c>
      <c r="CT226" s="272">
        <f t="shared" si="221"/>
        <v>5.4343693472033223</v>
      </c>
      <c r="CU226" s="272">
        <f t="shared" si="221"/>
        <v>5.5003272793462479</v>
      </c>
      <c r="CV226" s="272">
        <f t="shared" si="203"/>
        <v>5.27221562886995</v>
      </c>
      <c r="CW226" s="272">
        <f t="shared" si="204"/>
        <v>5.467937229742426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60.072299999999998</v>
      </c>
      <c r="F227" s="329">
        <v>57.604460000000003</v>
      </c>
      <c r="G227" s="327">
        <v>47.435429999999997</v>
      </c>
      <c r="H227" s="328">
        <v>61.894950000000001</v>
      </c>
      <c r="I227" s="325">
        <v>44.117739999999998</v>
      </c>
      <c r="J227" s="329">
        <v>40.069830000000003</v>
      </c>
      <c r="K227" s="327">
        <v>58.604019999999998</v>
      </c>
      <c r="L227" s="328">
        <v>66.067899999999995</v>
      </c>
      <c r="M227" s="325">
        <v>48.396520000000002</v>
      </c>
      <c r="N227" s="329">
        <v>63.84986</v>
      </c>
      <c r="O227" s="337">
        <f>G227+Sheet1!D221</f>
        <v>45.935429999999997</v>
      </c>
      <c r="P227" s="338">
        <f>H227+Sheet1!E221</f>
        <v>60.394950000000001</v>
      </c>
      <c r="Q227" s="325">
        <v>28.417359999999999</v>
      </c>
      <c r="R227" s="329">
        <v>43.909419999999997</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32.507579999999997</v>
      </c>
      <c r="AB227" s="328">
        <v>50.593649999999997</v>
      </c>
      <c r="AC227" s="2">
        <v>39.137149999999998</v>
      </c>
      <c r="AD227" s="73">
        <v>47.499679999999998</v>
      </c>
      <c r="AE227" s="337">
        <f>I227+Sheet1!B221</f>
        <v>48.242089999999997</v>
      </c>
      <c r="AF227" s="341">
        <f>J227+Sheet1!C221</f>
        <v>46.568979999999996</v>
      </c>
      <c r="AG227" s="330">
        <v>5.3428353317915045</v>
      </c>
      <c r="AH227" s="331">
        <v>5.2929022913074721</v>
      </c>
      <c r="AI227" s="330">
        <v>4.8102162332951552</v>
      </c>
      <c r="AJ227" s="331">
        <v>4.9933040484032754</v>
      </c>
      <c r="AK227" s="339">
        <v>4.9783040362417701</v>
      </c>
      <c r="AL227" s="340">
        <v>5.1053041392091894</v>
      </c>
      <c r="AM227" s="339">
        <v>4.7535038539813286</v>
      </c>
      <c r="AN227" s="331">
        <v>4.8268605801231663</v>
      </c>
      <c r="AO227" s="332">
        <v>4.6937058054990786</v>
      </c>
      <c r="AP227" s="333">
        <v>4.8767936206071996</v>
      </c>
      <c r="AQ227" s="332">
        <v>3.4453797933982599</v>
      </c>
      <c r="AR227" s="340">
        <v>5.2480042549056511</v>
      </c>
      <c r="AS227" s="339">
        <v>5.0634041052380478</v>
      </c>
      <c r="AT227" s="340">
        <v>5.2980042954440068</v>
      </c>
      <c r="AU227" s="339">
        <v>5.0823041205615462</v>
      </c>
      <c r="AV227" s="340">
        <v>5.0652041066974283</v>
      </c>
      <c r="AW227" s="339">
        <v>5.0920041284259856</v>
      </c>
      <c r="AX227" s="340">
        <v>5.0632041050758945</v>
      </c>
      <c r="AY227" s="339">
        <v>5.0033040565109461</v>
      </c>
      <c r="AZ227" s="340">
        <v>4.7087038176589644</v>
      </c>
      <c r="BA227" s="332">
        <v>4.2609527879707949</v>
      </c>
      <c r="BB227" s="333">
        <v>6.2249857136760838</v>
      </c>
      <c r="BC227" s="15"/>
      <c r="BD227" s="151"/>
      <c r="BE227" s="151"/>
      <c r="BF227" s="151"/>
      <c r="BG227" s="151"/>
      <c r="BH227" s="151"/>
      <c r="BI227" s="151"/>
      <c r="BJ227" s="266">
        <f t="shared" si="205"/>
        <v>4.7801310331325118</v>
      </c>
      <c r="BK227" s="266">
        <f t="shared" si="206"/>
        <v>4.9662147968362635</v>
      </c>
      <c r="BL227" s="266">
        <f t="shared" si="207"/>
        <v>4.9613031431603369</v>
      </c>
      <c r="BM227" s="266">
        <f t="shared" si="208"/>
        <v>5.1544394495020533</v>
      </c>
      <c r="BN227" s="266">
        <f t="shared" si="209"/>
        <v>4.965522105657791</v>
      </c>
      <c r="BO227" s="266"/>
      <c r="BP227" s="266">
        <f t="shared" si="210"/>
        <v>5.0666325249957165</v>
      </c>
      <c r="BQ227" s="292">
        <f t="shared" si="211"/>
        <v>4.7801310331325118</v>
      </c>
      <c r="BR227" s="292">
        <f t="shared" si="212"/>
        <v>4.984158325433703</v>
      </c>
      <c r="BS227" s="292">
        <f t="shared" si="213"/>
        <v>5.0514241582092367</v>
      </c>
      <c r="BT227" s="292">
        <f t="shared" si="214"/>
        <v>4.7955571353822428</v>
      </c>
      <c r="BU227" s="292">
        <f t="shared" si="215"/>
        <v>4.9907168042081018</v>
      </c>
      <c r="BV227" s="292">
        <f t="shared" si="216"/>
        <v>5.0386040484032755</v>
      </c>
      <c r="BW227" s="169"/>
      <c r="BX227" s="148">
        <f>[3]!mGetRate(BX$1,$B227,EOMONTH($B227,0)+1,"FLAT",E227,F227)</f>
        <v>58.986184683714676</v>
      </c>
      <c r="BY227" s="165">
        <f>[3]!mGetRate(BY$1,$B227,EOMONTH($B227,0)+1,"FLAT",G227,H227)</f>
        <v>53.799175679676985</v>
      </c>
      <c r="BZ227" s="165">
        <f>[3]!mGetRate(BZ$1,$B227,EOMONTH($B227,0)+1,"FLAT",I227,J227)</f>
        <v>42.336223755047108</v>
      </c>
      <c r="CA227" s="165">
        <f>IF(ValuationDate&gt;$D227,"",[3]!mGetRate(CA$1,$B227,EOMONTH($B227,0)+1,"FLAT",M227,N227))</f>
        <v>55.197653485868102</v>
      </c>
      <c r="CB227" s="165">
        <f>[3]!mGetRate(CB$1,$B227,EOMONTH($B227,0)+1,"FLAT",Q227,R227)</f>
        <v>35.235534454912518</v>
      </c>
      <c r="CC227" s="165">
        <f>IF(ValuationDate&gt;$D227,"",[3]!mGetRate(CC$1,$B227,EOMONTH($B227,0)+1,"FLAT",K227,L227))</f>
        <v>61.888930847913862</v>
      </c>
      <c r="CD227" s="165">
        <f>[3]!mGetRate(CD$1,$B227,EOMONTH($B227,0)+1,"FLAT",AE227,AF227)</f>
        <v>47.505741453566621</v>
      </c>
      <c r="CE227" s="165">
        <f>[3]!mGetRate(CE$1,$B227,EOMONTH($B227,0)+1,"FLAT",AA227,AB227)</f>
        <v>40.467398156123814</v>
      </c>
      <c r="CF227" s="165">
        <f>[3]!mGetRate(CF$1,$B227,EOMONTH($B227,0)+1,"FLAT",O227,P227)</f>
        <v>52.299175679676985</v>
      </c>
      <c r="CG227" s="200"/>
      <c r="CH227" s="295"/>
      <c r="CI227" s="295"/>
      <c r="CJ227" s="295"/>
      <c r="CK227" s="295"/>
      <c r="CL227" s="295"/>
      <c r="CM227" s="295"/>
      <c r="CN227" s="177"/>
      <c r="CO227" s="171">
        <f t="shared" si="218"/>
        <v>2037</v>
      </c>
      <c r="CP227" s="173">
        <f t="shared" si="217"/>
        <v>50100</v>
      </c>
      <c r="CQ227" s="272">
        <f t="shared" si="201"/>
        <v>4.9467857966763855</v>
      </c>
      <c r="CR227" s="272">
        <f t="shared" si="202"/>
        <v>4.7955571353822428</v>
      </c>
      <c r="CS227" s="272">
        <f t="shared" si="221"/>
        <v>5.0615630611799354</v>
      </c>
      <c r="CT227" s="272">
        <f t="shared" si="221"/>
        <v>5.0007371178890105</v>
      </c>
      <c r="CU227" s="272">
        <f t="shared" si="221"/>
        <v>5.0615630611799354</v>
      </c>
      <c r="CV227" s="272">
        <f t="shared" si="203"/>
        <v>4.894971910952143</v>
      </c>
      <c r="CW227" s="272">
        <f t="shared" si="204"/>
        <v>5.0332716838120479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30.016310000000001</v>
      </c>
      <c r="F228" s="329">
        <v>38.397410000000001</v>
      </c>
      <c r="G228" s="327">
        <v>30.077649999999998</v>
      </c>
      <c r="H228" s="328">
        <v>45.562629999999999</v>
      </c>
      <c r="I228" s="325">
        <v>20.425820000000002</v>
      </c>
      <c r="J228" s="329">
        <v>23.605879999999999</v>
      </c>
      <c r="K228" s="327">
        <v>21.256989999999998</v>
      </c>
      <c r="L228" s="328">
        <v>35.604199999999999</v>
      </c>
      <c r="M228" s="325">
        <v>21.97429</v>
      </c>
      <c r="N228" s="329">
        <v>37.097200000000001</v>
      </c>
      <c r="O228" s="337">
        <f>G228+Sheet1!D222</f>
        <v>28.077649999999998</v>
      </c>
      <c r="P228" s="338">
        <f>H228+Sheet1!E222</f>
        <v>44.562629999999999</v>
      </c>
      <c r="Q228" s="325">
        <v>22.731829999999999</v>
      </c>
      <c r="R228" s="329">
        <v>41.072189999999999</v>
      </c>
      <c r="S228" s="4">
        <v>22.592700000000001</v>
      </c>
      <c r="T228" s="5">
        <v>35.963259999999998</v>
      </c>
      <c r="U228" s="2">
        <v>24.342700000000001</v>
      </c>
      <c r="V228" s="3">
        <v>37.713259999999998</v>
      </c>
      <c r="W228" s="4">
        <v>14.94909</v>
      </c>
      <c r="X228" s="5">
        <v>17.105650000000001</v>
      </c>
      <c r="Y228" s="2">
        <v>25.592700000000001</v>
      </c>
      <c r="Z228" s="3">
        <v>37.963259999999998</v>
      </c>
      <c r="AA228" s="327">
        <v>25.87649</v>
      </c>
      <c r="AB228" s="328">
        <v>46.951970000000003</v>
      </c>
      <c r="AC228" s="2">
        <v>25.092700000000001</v>
      </c>
      <c r="AD228" s="73">
        <v>38.463259999999998</v>
      </c>
      <c r="AE228" s="337">
        <f>I228+Sheet1!B222</f>
        <v>21.662420000000004</v>
      </c>
      <c r="AF228" s="341">
        <f>J228+Sheet1!C222</f>
        <v>27.31588</v>
      </c>
      <c r="AG228" s="330">
        <v>4.943371007919243</v>
      </c>
      <c r="AH228" s="331">
        <v>4.7269944991551007</v>
      </c>
      <c r="AI228" s="330">
        <v>4.3774632157668716</v>
      </c>
      <c r="AJ228" s="331">
        <v>4.5106179903909585</v>
      </c>
      <c r="AK228" s="339">
        <v>4.4956179305639141</v>
      </c>
      <c r="AL228" s="340">
        <v>4.6153184079837253</v>
      </c>
      <c r="AM228" s="339">
        <v>4.452317757863181</v>
      </c>
      <c r="AN228" s="331">
        <v>4.5272623372189704</v>
      </c>
      <c r="AO228" s="332">
        <v>4.1943754006587515</v>
      </c>
      <c r="AP228" s="333">
        <v>4.0279319323786424</v>
      </c>
      <c r="AQ228" s="332">
        <v>3.462024140226271</v>
      </c>
      <c r="AR228" s="340">
        <v>4.7497189440340382</v>
      </c>
      <c r="AS228" s="339">
        <v>4.5739182428610841</v>
      </c>
      <c r="AT228" s="340">
        <v>4.7997191434575184</v>
      </c>
      <c r="AU228" s="339">
        <v>4.5888183022892806</v>
      </c>
      <c r="AV228" s="340">
        <v>4.5777182580172679</v>
      </c>
      <c r="AW228" s="339">
        <v>4.1839166873579421</v>
      </c>
      <c r="AX228" s="340">
        <v>4.5737182420633893</v>
      </c>
      <c r="AY228" s="339">
        <v>4.5206180302756547</v>
      </c>
      <c r="AZ228" s="340">
        <v>4.2094167890639156</v>
      </c>
      <c r="BA228" s="332">
        <v>3.8281997704425108</v>
      </c>
      <c r="BB228" s="333">
        <v>5.9753205112559193</v>
      </c>
      <c r="BC228" s="15"/>
      <c r="BD228" s="151"/>
      <c r="BE228" s="151"/>
      <c r="BF228" s="151"/>
      <c r="BG228" s="151"/>
      <c r="BH228" s="151"/>
      <c r="BI228" s="151"/>
      <c r="BJ228" s="266">
        <f t="shared" si="205"/>
        <v>4.2726298593950114</v>
      </c>
      <c r="BK228" s="266">
        <f t="shared" si="206"/>
        <v>4.103462801482511</v>
      </c>
      <c r="BL228" s="266">
        <f t="shared" si="207"/>
        <v>4.4345677622283866</v>
      </c>
      <c r="BM228" s="266">
        <f t="shared" si="208"/>
        <v>4.2589893019177367</v>
      </c>
      <c r="BN228" s="266">
        <f t="shared" si="209"/>
        <v>4.2674124312559112</v>
      </c>
      <c r="BO228" s="266"/>
      <c r="BP228" s="266">
        <f t="shared" si="210"/>
        <v>4.5772418142461309</v>
      </c>
      <c r="BQ228" s="292">
        <f t="shared" si="211"/>
        <v>4.2726298593950114</v>
      </c>
      <c r="BR228" s="292">
        <f t="shared" si="212"/>
        <v>4.6754856999929917</v>
      </c>
      <c r="BS228" s="292">
        <f t="shared" si="213"/>
        <v>4.562033399132023</v>
      </c>
      <c r="BT228" s="292">
        <f t="shared" si="214"/>
        <v>4.4932525121581657</v>
      </c>
      <c r="BU228" s="292">
        <f t="shared" si="215"/>
        <v>4.5070501853772207</v>
      </c>
      <c r="BV228" s="292">
        <f t="shared" si="216"/>
        <v>4.5559179903909586</v>
      </c>
      <c r="BW228" s="169"/>
      <c r="BX228" s="148">
        <f>[3]!mGetRate(BX$1,$B228,EOMONTH($B228,0)+1,"FLAT",E228,F228)</f>
        <v>33.554996666666661</v>
      </c>
      <c r="BY228" s="165">
        <f>[3]!mGetRate(BY$1,$B228,EOMONTH($B228,0)+1,"FLAT",G228,H228)</f>
        <v>36.615752666666666</v>
      </c>
      <c r="BZ228" s="165">
        <f>[3]!mGetRate(BZ$1,$B228,EOMONTH($B228,0)+1,"FLAT",I228,J228)</f>
        <v>21.768511999999998</v>
      </c>
      <c r="CA228" s="165">
        <f>IF(ValuationDate&gt;$D228,"",[3]!mGetRate(CA$1,$B228,EOMONTH($B228,0)+1,"FLAT",M228,N228))</f>
        <v>28.359518666666666</v>
      </c>
      <c r="CB228" s="165">
        <f>[3]!mGetRate(CB$1,$B228,EOMONTH($B228,0)+1,"FLAT",Q228,R228)</f>
        <v>30.475537555555555</v>
      </c>
      <c r="CC228" s="165">
        <f>IF(ValuationDate&gt;$D228,"",[3]!mGetRate(CC$1,$B228,EOMONTH($B228,0)+1,"FLAT",K228,L228))</f>
        <v>27.31470088888889</v>
      </c>
      <c r="CD228" s="165">
        <f>[3]!mGetRate(CD$1,$B228,EOMONTH($B228,0)+1,"FLAT",AE228,AF228)</f>
        <v>24.049436444444446</v>
      </c>
      <c r="CE228" s="165">
        <f>[3]!mGetRate(CE$1,$B228,EOMONTH($B228,0)+1,"FLAT",AA228,AB228)</f>
        <v>34.775026000000004</v>
      </c>
      <c r="CF228" s="165">
        <f>[3]!mGetRate(CF$1,$B228,EOMONTH($B228,0)+1,"FLAT",O228,P228)</f>
        <v>35.03797488888889</v>
      </c>
      <c r="CG228" s="200"/>
      <c r="CH228" s="295"/>
      <c r="CI228" s="295"/>
      <c r="CJ228" s="295"/>
      <c r="CK228" s="295"/>
      <c r="CL228" s="295"/>
      <c r="CM228" s="295"/>
      <c r="CN228" s="177"/>
      <c r="CO228" s="171">
        <f t="shared" si="218"/>
        <v>2037</v>
      </c>
      <c r="CP228" s="173">
        <f t="shared" si="217"/>
        <v>50131</v>
      </c>
      <c r="CQ228" s="272">
        <f t="shared" si="201"/>
        <v>4.5035275589131123</v>
      </c>
      <c r="CR228" s="272">
        <f t="shared" si="202"/>
        <v>4.4932525121581657</v>
      </c>
      <c r="CS228" s="272">
        <f t="shared" si="221"/>
        <v>4.5721723021027216</v>
      </c>
      <c r="CT228" s="272">
        <f t="shared" si="221"/>
        <v>4.5170704990581303</v>
      </c>
      <c r="CU228" s="272">
        <f t="shared" si="221"/>
        <v>4.5721723021027216</v>
      </c>
      <c r="CV228" s="272">
        <f t="shared" si="203"/>
        <v>4.5871869042911841</v>
      </c>
      <c r="CW228" s="272">
        <f t="shared" si="204"/>
        <v>4.5484524210435504</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21.369199999999999</v>
      </c>
      <c r="F229" s="329">
        <v>27.447130000000001</v>
      </c>
      <c r="G229" s="327">
        <v>26.264679999999998</v>
      </c>
      <c r="H229" s="328">
        <v>42.678809999999999</v>
      </c>
      <c r="I229" s="325">
        <v>10.264419999999999</v>
      </c>
      <c r="J229" s="329">
        <v>11.70675</v>
      </c>
      <c r="K229" s="327">
        <v>17.212409999999998</v>
      </c>
      <c r="L229" s="328">
        <v>32.859139999999996</v>
      </c>
      <c r="M229" s="325">
        <v>17.89424</v>
      </c>
      <c r="N229" s="329">
        <v>34.226300000000002</v>
      </c>
      <c r="O229" s="337">
        <f>G229+Sheet1!D223</f>
        <v>24.264679999999998</v>
      </c>
      <c r="P229" s="338">
        <f>H229+Sheet1!E223</f>
        <v>41.178809999999999</v>
      </c>
      <c r="Q229" s="325">
        <v>27.218589999999999</v>
      </c>
      <c r="R229" s="329">
        <v>42.95787</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29.073250000000002</v>
      </c>
      <c r="AB229" s="328">
        <v>46.181669999999997</v>
      </c>
      <c r="AC229" s="2">
        <v>21.483360000000001</v>
      </c>
      <c r="AD229" s="73">
        <v>36.793170000000003</v>
      </c>
      <c r="AE229" s="337">
        <f>I229+Sheet1!B223</f>
        <v>14.461270000000001</v>
      </c>
      <c r="AF229" s="341">
        <f>J229+Sheet1!C223</f>
        <v>18.286849999999998</v>
      </c>
      <c r="AG229" s="330">
        <v>4.9766597015752652</v>
      </c>
      <c r="AH229" s="331">
        <v>4.7935718864671442</v>
      </c>
      <c r="AI229" s="330">
        <v>4.3608188689388605</v>
      </c>
      <c r="AJ229" s="331">
        <v>4.4939736435629483</v>
      </c>
      <c r="AK229" s="339">
        <v>4.4789737315350351</v>
      </c>
      <c r="AL229" s="340">
        <v>4.5981730324501902</v>
      </c>
      <c r="AM229" s="339">
        <v>4.3064747432140269</v>
      </c>
      <c r="AN229" s="331">
        <v>4.4773292967349372</v>
      </c>
      <c r="AO229" s="332">
        <v>4.1610867070027293</v>
      </c>
      <c r="AP229" s="333">
        <v>3.9114215045825662</v>
      </c>
      <c r="AQ229" s="332">
        <v>3.5951789148503588</v>
      </c>
      <c r="AR229" s="340">
        <v>4.7320722471526997</v>
      </c>
      <c r="AS229" s="339">
        <v>4.5567732752531471</v>
      </c>
      <c r="AT229" s="340">
        <v>4.7820719539124106</v>
      </c>
      <c r="AU229" s="339">
        <v>4.572073185521619</v>
      </c>
      <c r="AV229" s="340">
        <v>4.5607732517939255</v>
      </c>
      <c r="AW229" s="339">
        <v>4.0634761683618255</v>
      </c>
      <c r="AX229" s="340">
        <v>4.5565732764261089</v>
      </c>
      <c r="AY229" s="339">
        <v>4.5039735849148901</v>
      </c>
      <c r="AZ229" s="340">
        <v>4.176075507984697</v>
      </c>
      <c r="BA229" s="332">
        <v>3.8115554236145006</v>
      </c>
      <c r="BB229" s="333">
        <v>5.925387470771887</v>
      </c>
      <c r="BC229" s="15"/>
      <c r="BD229" s="151"/>
      <c r="BE229" s="151"/>
      <c r="BF229" s="151"/>
      <c r="BG229" s="151"/>
      <c r="BH229" s="151"/>
      <c r="BI229" s="151"/>
      <c r="BJ229" s="266">
        <f t="shared" si="205"/>
        <v>4.2387964478125104</v>
      </c>
      <c r="BK229" s="266">
        <f t="shared" si="206"/>
        <v>3.9850458609437607</v>
      </c>
      <c r="BL229" s="266">
        <f t="shared" si="207"/>
        <v>4.3994520701662561</v>
      </c>
      <c r="BM229" s="266">
        <f t="shared" si="208"/>
        <v>4.1360843797002813</v>
      </c>
      <c r="BN229" s="266">
        <f t="shared" si="209"/>
        <v>4.1898446896557022</v>
      </c>
      <c r="BO229" s="266"/>
      <c r="BP229" s="266">
        <f t="shared" si="210"/>
        <v>4.5603662724961458</v>
      </c>
      <c r="BQ229" s="292">
        <f t="shared" si="211"/>
        <v>4.2387964478125104</v>
      </c>
      <c r="BR229" s="292">
        <f t="shared" si="212"/>
        <v>4.6240402624195385</v>
      </c>
      <c r="BS229" s="292">
        <f t="shared" si="213"/>
        <v>4.5451580072341429</v>
      </c>
      <c r="BT229" s="292">
        <f t="shared" si="214"/>
        <v>4.3468678743491189</v>
      </c>
      <c r="BU229" s="292">
        <f t="shared" si="215"/>
        <v>4.4903721758535342</v>
      </c>
      <c r="BV229" s="292">
        <f t="shared" si="216"/>
        <v>4.5392736435629484</v>
      </c>
      <c r="BW229" s="169"/>
      <c r="BX229" s="148">
        <f>[3]!mGetRate(BX$1,$B229,EOMONTH($B229,0)+1,"FLAT",E229,F229)</f>
        <v>24.179425698924735</v>
      </c>
      <c r="BY229" s="165">
        <f>[3]!mGetRate(BY$1,$B229,EOMONTH($B229,0)+1,"FLAT",G229,H229)</f>
        <v>33.854008924731183</v>
      </c>
      <c r="BZ229" s="165">
        <f>[3]!mGetRate(BZ$1,$B229,EOMONTH($B229,0)+1,"FLAT",I229,J229)</f>
        <v>10.931303763440861</v>
      </c>
      <c r="CA229" s="165">
        <f>IF(ValuationDate&gt;$D229,"",[3]!mGetRate(CA$1,$B229,EOMONTH($B229,0)+1,"FLAT",M229,N229))</f>
        <v>25.445622580645164</v>
      </c>
      <c r="CB229" s="165">
        <f>[3]!mGetRate(CB$1,$B229,EOMONTH($B229,0)+1,"FLAT",Q229,R229)</f>
        <v>34.495891505376342</v>
      </c>
      <c r="CC229" s="165">
        <f>IF(ValuationDate&gt;$D229,"",[3]!mGetRate(CC$1,$B229,EOMONTH($B229,0)+1,"FLAT",K229,L229))</f>
        <v>24.446919569892472</v>
      </c>
      <c r="CD229" s="165">
        <f>[3]!mGetRate(CD$1,$B229,EOMONTH($B229,0)+1,"FLAT",AE229,AF229)</f>
        <v>16.230086559139785</v>
      </c>
      <c r="CE229" s="165">
        <f>[3]!mGetRate(CE$1,$B229,EOMONTH($B229,0)+1,"FLAT",AA229,AB229)</f>
        <v>36.983594731182798</v>
      </c>
      <c r="CF229" s="165">
        <f>[3]!mGetRate(CF$1,$B229,EOMONTH($B229,0)+1,"FLAT",O229,P229)</f>
        <v>32.08519172043011</v>
      </c>
      <c r="CG229" s="200"/>
      <c r="CH229" s="295"/>
      <c r="CI229" s="295"/>
      <c r="CJ229" s="295"/>
      <c r="CK229" s="295"/>
      <c r="CL229" s="295"/>
      <c r="CM229" s="295"/>
      <c r="CN229" s="177"/>
      <c r="CO229" s="171">
        <f t="shared" si="218"/>
        <v>2037</v>
      </c>
      <c r="CP229" s="173">
        <f t="shared" si="217"/>
        <v>50161</v>
      </c>
      <c r="CQ229" s="272">
        <f t="shared" si="201"/>
        <v>4.4864791651529865</v>
      </c>
      <c r="CR229" s="272">
        <f t="shared" si="202"/>
        <v>4.3468678743491189</v>
      </c>
      <c r="CS229" s="272">
        <f t="shared" si="221"/>
        <v>4.5552969102048415</v>
      </c>
      <c r="CT229" s="272">
        <f t="shared" si="221"/>
        <v>4.5003924895344438</v>
      </c>
      <c r="CU229" s="272">
        <f t="shared" si="221"/>
        <v>4.5552969102048415</v>
      </c>
      <c r="CV229" s="272">
        <f t="shared" si="203"/>
        <v>4.4381485063910517</v>
      </c>
      <c r="CW229" s="272">
        <f t="shared" si="204"/>
        <v>4.5317345154308439</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47.319830000000003</v>
      </c>
      <c r="F230" s="329">
        <v>38.295569999999998</v>
      </c>
      <c r="G230" s="327">
        <v>52.63646</v>
      </c>
      <c r="H230" s="328">
        <v>60.36101</v>
      </c>
      <c r="I230" s="325">
        <v>34.133679999999998</v>
      </c>
      <c r="J230" s="329">
        <v>21.63213</v>
      </c>
      <c r="K230" s="327">
        <v>42.732089999999999</v>
      </c>
      <c r="L230" s="328">
        <v>49.934510000000003</v>
      </c>
      <c r="M230" s="325">
        <v>44.107849999999999</v>
      </c>
      <c r="N230" s="329">
        <v>51.82009</v>
      </c>
      <c r="O230" s="337">
        <f>G230+Sheet1!D224</f>
        <v>51.63646</v>
      </c>
      <c r="P230" s="338">
        <f>H230+Sheet1!E224</f>
        <v>57.86101</v>
      </c>
      <c r="Q230" s="325">
        <v>66.082660000000004</v>
      </c>
      <c r="R230" s="329">
        <v>59.240819999999999</v>
      </c>
      <c r="S230" s="4">
        <v>39.738939999999999</v>
      </c>
      <c r="T230" s="5">
        <v>52.31532</v>
      </c>
      <c r="U230" s="2">
        <v>40.738939999999999</v>
      </c>
      <c r="V230" s="3">
        <v>49.31532</v>
      </c>
      <c r="W230" s="4">
        <v>23.148430000000001</v>
      </c>
      <c r="X230" s="5">
        <v>16.118010000000002</v>
      </c>
      <c r="Y230" s="2">
        <v>42.738939999999999</v>
      </c>
      <c r="Z230" s="3">
        <v>51.31532</v>
      </c>
      <c r="AA230" s="327">
        <v>67.172899999999998</v>
      </c>
      <c r="AB230" s="328">
        <v>61.10716</v>
      </c>
      <c r="AC230" s="2">
        <v>39.238939999999999</v>
      </c>
      <c r="AD230" s="73">
        <v>48.81532</v>
      </c>
      <c r="AE230" s="337">
        <f>I230+Sheet1!B224</f>
        <v>39.272379999999998</v>
      </c>
      <c r="AF230" s="341">
        <f>J230+Sheet1!C224</f>
        <v>29.300280000000001</v>
      </c>
      <c r="AG230" s="330">
        <v>5.0099483952312864</v>
      </c>
      <c r="AH230" s="331">
        <v>4.8435049269511774</v>
      </c>
      <c r="AI230" s="330">
        <v>4.4107519094228929</v>
      </c>
      <c r="AJ230" s="331">
        <v>4.4773292967349372</v>
      </c>
      <c r="AK230" s="339">
        <v>4.4623291985840376</v>
      </c>
      <c r="AL230" s="340">
        <v>4.5821299824825577</v>
      </c>
      <c r="AM230" s="339">
        <v>4.3548284951692553</v>
      </c>
      <c r="AN230" s="331">
        <v>4.2443084411427838</v>
      </c>
      <c r="AO230" s="332">
        <v>4.111153666518697</v>
      </c>
      <c r="AP230" s="333">
        <v>3.9447101982385879</v>
      </c>
      <c r="AQ230" s="332">
        <v>3.6118232616783694</v>
      </c>
      <c r="AR230" s="340">
        <v>4.7166308625689606</v>
      </c>
      <c r="AS230" s="339">
        <v>4.5407297115860743</v>
      </c>
      <c r="AT230" s="340">
        <v>4.7666311897386269</v>
      </c>
      <c r="AU230" s="339">
        <v>4.5563298136630097</v>
      </c>
      <c r="AV230" s="340">
        <v>4.5445297364509694</v>
      </c>
      <c r="AW230" s="339">
        <v>4.0997268259496185</v>
      </c>
      <c r="AX230" s="340">
        <v>4.5405297102773954</v>
      </c>
      <c r="AY230" s="339">
        <v>4.4873293621688708</v>
      </c>
      <c r="AZ230" s="340">
        <v>4.1262269993495408</v>
      </c>
      <c r="BA230" s="332">
        <v>3.8448441172705223</v>
      </c>
      <c r="BB230" s="333">
        <v>5.6923666151797336</v>
      </c>
      <c r="BC230" s="15"/>
      <c r="BD230" s="151"/>
      <c r="BE230" s="151"/>
      <c r="BF230" s="151"/>
      <c r="BG230" s="151"/>
      <c r="BH230" s="151"/>
      <c r="BI230" s="151"/>
      <c r="BJ230" s="266">
        <f t="shared" si="205"/>
        <v>4.1880463304387607</v>
      </c>
      <c r="BK230" s="266">
        <f t="shared" si="206"/>
        <v>4.0188792725262603</v>
      </c>
      <c r="BL230" s="266">
        <f t="shared" si="207"/>
        <v>4.3467785320730616</v>
      </c>
      <c r="BM230" s="266">
        <f t="shared" si="208"/>
        <v>4.1712000717624109</v>
      </c>
      <c r="BN230" s="266">
        <f t="shared" si="209"/>
        <v>4.1812260517001238</v>
      </c>
      <c r="BO230" s="266"/>
      <c r="BP230" s="266">
        <f t="shared" si="210"/>
        <v>4.5434907307461598</v>
      </c>
      <c r="BQ230" s="292">
        <f t="shared" si="211"/>
        <v>4.1880463304387607</v>
      </c>
      <c r="BR230" s="292">
        <f t="shared" si="212"/>
        <v>4.3839615537434282</v>
      </c>
      <c r="BS230" s="292">
        <f t="shared" si="213"/>
        <v>4.528282276775867</v>
      </c>
      <c r="BT230" s="292">
        <f t="shared" si="214"/>
        <v>4.3954011996078037</v>
      </c>
      <c r="BU230" s="292">
        <f t="shared" si="215"/>
        <v>4.4736938317294115</v>
      </c>
      <c r="BV230" s="292">
        <f t="shared" si="216"/>
        <v>4.5226292967349373</v>
      </c>
      <c r="BW230" s="169"/>
      <c r="BX230" s="148">
        <f>[3]!mGetRate(BX$1,$B230,EOMONTH($B230,0)+1,"FLAT",E230,F230)</f>
        <v>43.50958688888889</v>
      </c>
      <c r="BY230" s="165">
        <f>[3]!mGetRate(BY$1,$B230,EOMONTH($B230,0)+1,"FLAT",G230,H230)</f>
        <v>55.897936666666666</v>
      </c>
      <c r="BZ230" s="165">
        <f>[3]!mGetRate(BZ$1,$B230,EOMONTH($B230,0)+1,"FLAT",I230,J230)</f>
        <v>28.855247777777777</v>
      </c>
      <c r="CA230" s="165">
        <f>IF(ValuationDate&gt;$D230,"",[3]!mGetRate(CA$1,$B230,EOMONTH($B230,0)+1,"FLAT",M230,N230))</f>
        <v>47.364129111111112</v>
      </c>
      <c r="CB230" s="165">
        <f>[3]!mGetRate(CB$1,$B230,EOMONTH($B230,0)+1,"FLAT",Q230,R230)</f>
        <v>63.193883111111113</v>
      </c>
      <c r="CC230" s="165">
        <f>IF(ValuationDate&gt;$D230,"",[3]!mGetRate(CC$1,$B230,EOMONTH($B230,0)+1,"FLAT",K230,L230))</f>
        <v>45.773111777777785</v>
      </c>
      <c r="CD230" s="165">
        <f>[3]!mGetRate(CD$1,$B230,EOMONTH($B230,0)+1,"FLAT",AE230,AF230)</f>
        <v>35.061937777777779</v>
      </c>
      <c r="CE230" s="165">
        <f>[3]!mGetRate(CE$1,$B230,EOMONTH($B230,0)+1,"FLAT",AA230,AB230)</f>
        <v>64.611809777777779</v>
      </c>
      <c r="CF230" s="165">
        <f>[3]!mGetRate(CF$1,$B230,EOMONTH($B230,0)+1,"FLAT",O230,P230)</f>
        <v>54.264603333333334</v>
      </c>
      <c r="CG230" s="200"/>
      <c r="CH230" s="295"/>
      <c r="CI230" s="295"/>
      <c r="CJ230" s="295"/>
      <c r="CK230" s="295"/>
      <c r="CL230" s="295"/>
      <c r="CM230" s="295"/>
      <c r="CN230" s="177"/>
      <c r="CO230" s="171">
        <f t="shared" si="218"/>
        <v>2037</v>
      </c>
      <c r="CP230" s="173">
        <f t="shared" si="217"/>
        <v>50192</v>
      </c>
      <c r="CQ230" s="272">
        <f t="shared" si="201"/>
        <v>4.537624346433363</v>
      </c>
      <c r="CR230" s="272">
        <f t="shared" si="202"/>
        <v>4.3954011996078037</v>
      </c>
      <c r="CS230" s="272">
        <f t="shared" si="221"/>
        <v>4.5384211797465657</v>
      </c>
      <c r="CT230" s="272">
        <f t="shared" si="221"/>
        <v>4.4837141454103211</v>
      </c>
      <c r="CU230" s="272">
        <f t="shared" si="221"/>
        <v>4.5384211797465657</v>
      </c>
      <c r="CV230" s="272">
        <f t="shared" si="203"/>
        <v>4.4875616767180917</v>
      </c>
      <c r="CW230" s="272">
        <f t="shared" si="204"/>
        <v>4.5150166098181366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157.4426</v>
      </c>
      <c r="F231" s="329">
        <v>54.509909999999998</v>
      </c>
      <c r="G231" s="327">
        <v>182.26259999999999</v>
      </c>
      <c r="H231" s="328">
        <v>73.35915</v>
      </c>
      <c r="I231" s="325">
        <v>142.2912</v>
      </c>
      <c r="J231" s="329">
        <v>37.490920000000003</v>
      </c>
      <c r="K231" s="327">
        <v>150.8526</v>
      </c>
      <c r="L231" s="328">
        <v>62.071750000000002</v>
      </c>
      <c r="M231" s="325">
        <v>173.21440000000001</v>
      </c>
      <c r="N231" s="329">
        <v>64.753249999999994</v>
      </c>
      <c r="O231" s="337">
        <f>G231+Sheet1!D225</f>
        <v>186.76259999999999</v>
      </c>
      <c r="P231" s="338">
        <f>H231+Sheet1!E225</f>
        <v>74.35915</v>
      </c>
      <c r="Q231" s="325">
        <v>200.15960000000001</v>
      </c>
      <c r="R231" s="329">
        <v>74.861739999999998</v>
      </c>
      <c r="S231" s="4">
        <v>184.6242</v>
      </c>
      <c r="T231" s="5">
        <v>66.377619999999993</v>
      </c>
      <c r="U231" s="2">
        <v>187.1242</v>
      </c>
      <c r="V231" s="3">
        <v>66.377619999999993</v>
      </c>
      <c r="W231" s="4">
        <v>118.9671</v>
      </c>
      <c r="X231" s="5">
        <v>30.029170000000001</v>
      </c>
      <c r="Y231" s="2">
        <v>185.6242</v>
      </c>
      <c r="Z231" s="3">
        <v>66.377619999999993</v>
      </c>
      <c r="AA231" s="327">
        <v>201.1319</v>
      </c>
      <c r="AB231" s="328">
        <v>74.587270000000004</v>
      </c>
      <c r="AC231" s="2">
        <v>183.6242</v>
      </c>
      <c r="AD231" s="73">
        <v>64.877619999999993</v>
      </c>
      <c r="AE231" s="337">
        <f>I231+Sheet1!B225</f>
        <v>146.31010000000001</v>
      </c>
      <c r="AF231" s="341">
        <f>J231+Sheet1!C225</f>
        <v>44.990769999999998</v>
      </c>
      <c r="AG231" s="330">
        <v>5.2596135976514509</v>
      </c>
      <c r="AH231" s="331">
        <v>5.0931701293713409</v>
      </c>
      <c r="AI231" s="330">
        <v>4.6604171118430573</v>
      </c>
      <c r="AJ231" s="331">
        <v>4.7269944991551007</v>
      </c>
      <c r="AK231" s="339">
        <v>4.7119945166107113</v>
      </c>
      <c r="AL231" s="340">
        <v>4.8350943733583298</v>
      </c>
      <c r="AM231" s="339">
        <v>4.5244947348058497</v>
      </c>
      <c r="AN231" s="331">
        <v>4.3774632157668716</v>
      </c>
      <c r="AO231" s="332">
        <v>4.2110197474867617</v>
      </c>
      <c r="AP231" s="333">
        <v>3.9613545450665986</v>
      </c>
      <c r="AQ231" s="332">
        <v>3.6284676085063805</v>
      </c>
      <c r="AR231" s="340">
        <v>4.9733942124175963</v>
      </c>
      <c r="AS231" s="339">
        <v>4.7934944217685578</v>
      </c>
      <c r="AT231" s="340">
        <v>5.0233941542322258</v>
      </c>
      <c r="AU231" s="339">
        <v>4.8107944016364206</v>
      </c>
      <c r="AV231" s="340">
        <v>4.7963944183938061</v>
      </c>
      <c r="AW231" s="339">
        <v>4.134495188651738</v>
      </c>
      <c r="AX231" s="340">
        <v>4.7932944220013001</v>
      </c>
      <c r="AY231" s="339">
        <v>4.7369944875180261</v>
      </c>
      <c r="AZ231" s="340">
        <v>4.2259950821725099</v>
      </c>
      <c r="BA231" s="332">
        <v>3.9447101982385879</v>
      </c>
      <c r="BB231" s="333">
        <v>5.8088770429758112</v>
      </c>
      <c r="BC231" s="15"/>
      <c r="BD231" s="151"/>
      <c r="BE231" s="151"/>
      <c r="BF231" s="151"/>
      <c r="BG231" s="151"/>
      <c r="BH231" s="151"/>
      <c r="BI231" s="151"/>
      <c r="BJ231" s="266">
        <f t="shared" si="205"/>
        <v>4.2895465651862601</v>
      </c>
      <c r="BK231" s="266">
        <f t="shared" si="206"/>
        <v>4.0357959783175108</v>
      </c>
      <c r="BL231" s="266">
        <f t="shared" si="207"/>
        <v>4.4521256082594505</v>
      </c>
      <c r="BM231" s="266">
        <f t="shared" si="208"/>
        <v>4.1887579177934757</v>
      </c>
      <c r="BN231" s="266">
        <f t="shared" si="209"/>
        <v>4.2415565173891743</v>
      </c>
      <c r="BO231" s="266"/>
      <c r="BP231" s="266">
        <f t="shared" si="210"/>
        <v>4.7966238569959456</v>
      </c>
      <c r="BQ231" s="292">
        <f t="shared" si="211"/>
        <v>4.2895465651862601</v>
      </c>
      <c r="BR231" s="292">
        <f t="shared" si="212"/>
        <v>4.5211493872726347</v>
      </c>
      <c r="BS231" s="292">
        <f t="shared" si="213"/>
        <v>4.7814155202379718</v>
      </c>
      <c r="BT231" s="292">
        <f t="shared" si="214"/>
        <v>4.565697535687895</v>
      </c>
      <c r="BU231" s="292">
        <f t="shared" si="215"/>
        <v>4.7238663119165443</v>
      </c>
      <c r="BV231" s="292">
        <f t="shared" si="216"/>
        <v>4.7722944991551008</v>
      </c>
      <c r="BW231" s="169"/>
      <c r="BX231" s="148">
        <f>[3]!mGetRate(BX$1,$B231,EOMONTH($B231,0)+1,"FLAT",E231,F231)</f>
        <v>112.06367215053764</v>
      </c>
      <c r="BY231" s="165">
        <f>[3]!mGetRate(BY$1,$B231,EOMONTH($B231,0)+1,"FLAT",G231,H231)</f>
        <v>134.25140161290321</v>
      </c>
      <c r="BZ231" s="165">
        <f>[3]!mGetRate(BZ$1,$B231,EOMONTH($B231,0)+1,"FLAT",I231,J231)</f>
        <v>96.088926021505387</v>
      </c>
      <c r="CA231" s="165">
        <f>IF(ValuationDate&gt;$D231,"",[3]!mGetRate(CA$1,$B231,EOMONTH($B231,0)+1,"FLAT",M231,N231))</f>
        <v>125.39819408602149</v>
      </c>
      <c r="CB231" s="165">
        <f>[3]!mGetRate(CB$1,$B231,EOMONTH($B231,0)+1,"FLAT",Q231,R231)</f>
        <v>144.92075849462364</v>
      </c>
      <c r="CC231" s="165">
        <f>IF(ValuationDate&gt;$D231,"",[3]!mGetRate(CC$1,$B231,EOMONTH($B231,0)+1,"FLAT",K231,L231))</f>
        <v>111.71265537634407</v>
      </c>
      <c r="CD231" s="165">
        <f>[3]!mGetRate(CD$1,$B231,EOMONTH($B231,0)+1,"FLAT",AE231,AF231)</f>
        <v>101.64243838709679</v>
      </c>
      <c r="CE231" s="165">
        <f>[3]!mGetRate(CE$1,$B231,EOMONTH($B231,0)+1,"FLAT",AA231,AB231)</f>
        <v>145.34340720430109</v>
      </c>
      <c r="CF231" s="165">
        <f>[3]!mGetRate(CF$1,$B231,EOMONTH($B231,0)+1,"FLAT",O231,P231)</f>
        <v>137.20839086021505</v>
      </c>
      <c r="CG231" s="200"/>
      <c r="CH231" s="295"/>
      <c r="CI231" s="295"/>
      <c r="CJ231" s="295"/>
      <c r="CK231" s="295"/>
      <c r="CL231" s="295"/>
      <c r="CM231" s="295"/>
      <c r="CN231" s="177"/>
      <c r="CO231" s="171">
        <f t="shared" si="218"/>
        <v>2037</v>
      </c>
      <c r="CP231" s="173">
        <f t="shared" si="217"/>
        <v>50222</v>
      </c>
      <c r="CQ231" s="272">
        <f t="shared" si="201"/>
        <v>4.7933502528352525</v>
      </c>
      <c r="CR231" s="272">
        <f t="shared" si="202"/>
        <v>4.565697535687895</v>
      </c>
      <c r="CS231" s="272">
        <f t="shared" si="221"/>
        <v>4.7915544232086704</v>
      </c>
      <c r="CT231" s="272">
        <f t="shared" si="221"/>
        <v>4.7338866255974539</v>
      </c>
      <c r="CU231" s="272">
        <f t="shared" si="221"/>
        <v>4.7915544232086704</v>
      </c>
      <c r="CV231" s="272">
        <f t="shared" si="203"/>
        <v>4.6609452603885817</v>
      </c>
      <c r="CW231" s="272">
        <f t="shared" si="204"/>
        <v>4.765785194008739</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197.767</v>
      </c>
      <c r="F232" s="329">
        <v>82.590220000000002</v>
      </c>
      <c r="G232" s="327">
        <v>203.16460000000001</v>
      </c>
      <c r="H232" s="328">
        <v>94.761139999999997</v>
      </c>
      <c r="I232" s="325">
        <v>182.31549999999999</v>
      </c>
      <c r="J232" s="329">
        <v>65.29298</v>
      </c>
      <c r="K232" s="327">
        <v>184.84909999999999</v>
      </c>
      <c r="L232" s="328">
        <v>80.762079999999997</v>
      </c>
      <c r="M232" s="325">
        <v>195.27670000000001</v>
      </c>
      <c r="N232" s="329">
        <v>86.048220000000001</v>
      </c>
      <c r="O232" s="337">
        <f>G232+Sheet1!D226</f>
        <v>207.16460000000001</v>
      </c>
      <c r="P232" s="338">
        <f>H232+Sheet1!E226</f>
        <v>95.261139999999997</v>
      </c>
      <c r="Q232" s="325">
        <v>206.44390000000001</v>
      </c>
      <c r="R232" s="329">
        <v>95.321629999999999</v>
      </c>
      <c r="S232" s="4">
        <v>192.9196</v>
      </c>
      <c r="T232" s="5">
        <v>94.760940000000005</v>
      </c>
      <c r="U232" s="2">
        <v>194.9196</v>
      </c>
      <c r="V232" s="3">
        <v>95.260940000000005</v>
      </c>
      <c r="W232" s="4">
        <v>153.34780000000001</v>
      </c>
      <c r="X232" s="5">
        <v>53.28904</v>
      </c>
      <c r="Y232" s="2">
        <v>192.9196</v>
      </c>
      <c r="Z232" s="3">
        <v>95.760940000000005</v>
      </c>
      <c r="AA232" s="327">
        <v>207.34</v>
      </c>
      <c r="AB232" s="328">
        <v>94.650279999999995</v>
      </c>
      <c r="AC232" s="2">
        <v>191.9196</v>
      </c>
      <c r="AD232" s="73">
        <v>94.260940000000005</v>
      </c>
      <c r="AE232" s="337">
        <f>I232+Sheet1!B226</f>
        <v>185.18444999999997</v>
      </c>
      <c r="AF232" s="341">
        <f>J232+Sheet1!C226</f>
        <v>71.916329999999988</v>
      </c>
      <c r="AG232" s="330">
        <v>5.4094127191035488</v>
      </c>
      <c r="AH232" s="331">
        <v>5.2929022913074721</v>
      </c>
      <c r="AI232" s="330">
        <v>4.7935718864671442</v>
      </c>
      <c r="AJ232" s="331">
        <v>4.8601492737791885</v>
      </c>
      <c r="AK232" s="339">
        <v>4.8451491217027529</v>
      </c>
      <c r="AL232" s="340">
        <v>4.9685503727849012</v>
      </c>
      <c r="AM232" s="339">
        <v>4.6551471954012262</v>
      </c>
      <c r="AN232" s="331">
        <v>4.4773292967349372</v>
      </c>
      <c r="AO232" s="332">
        <v>4.3275301752828392</v>
      </c>
      <c r="AP232" s="333">
        <v>3.9946432387226203</v>
      </c>
      <c r="AQ232" s="332">
        <v>3.6617563021624022</v>
      </c>
      <c r="AR232" s="340">
        <v>5.1070517769573298</v>
      </c>
      <c r="AS232" s="339">
        <v>4.9268499500124081</v>
      </c>
      <c r="AT232" s="340">
        <v>5.1570522838787838</v>
      </c>
      <c r="AU232" s="339">
        <v>4.9442501264210748</v>
      </c>
      <c r="AV232" s="340">
        <v>4.9297499794138533</v>
      </c>
      <c r="AW232" s="339">
        <v>4.1698422752215922</v>
      </c>
      <c r="AX232" s="340">
        <v>4.9267499489985651</v>
      </c>
      <c r="AY232" s="339">
        <v>4.8701493751634786</v>
      </c>
      <c r="AZ232" s="340">
        <v>4.3425440261282953</v>
      </c>
      <c r="BA232" s="332">
        <v>4.0612206260346637</v>
      </c>
      <c r="BB232" s="333">
        <v>5.925387470771887</v>
      </c>
      <c r="BC232" s="15"/>
      <c r="BD232" s="151"/>
      <c r="BE232" s="151"/>
      <c r="BF232" s="151"/>
      <c r="BG232" s="151"/>
      <c r="BH232" s="151"/>
      <c r="BI232" s="151"/>
      <c r="BJ232" s="266">
        <f t="shared" si="205"/>
        <v>4.4079635057250117</v>
      </c>
      <c r="BK232" s="266">
        <f t="shared" si="206"/>
        <v>4.06962938990001</v>
      </c>
      <c r="BL232" s="266">
        <f t="shared" si="207"/>
        <v>4.5750305304769068</v>
      </c>
      <c r="BM232" s="266">
        <f t="shared" si="208"/>
        <v>4.2238736098556053</v>
      </c>
      <c r="BN232" s="266">
        <f t="shared" si="209"/>
        <v>4.3191242589893832</v>
      </c>
      <c r="BO232" s="266"/>
      <c r="BP232" s="266">
        <f t="shared" si="210"/>
        <v>4.9316281909958315</v>
      </c>
      <c r="BQ232" s="292">
        <f t="shared" si="211"/>
        <v>4.4079635057250117</v>
      </c>
      <c r="BR232" s="292">
        <f t="shared" si="212"/>
        <v>4.6240402624195385</v>
      </c>
      <c r="BS232" s="292">
        <f t="shared" si="213"/>
        <v>4.9164196823509609</v>
      </c>
      <c r="BT232" s="292">
        <f t="shared" si="214"/>
        <v>4.6968352056621763</v>
      </c>
      <c r="BU232" s="292">
        <f t="shared" si="215"/>
        <v>4.8572914030245347</v>
      </c>
      <c r="BV232" s="292">
        <f t="shared" si="216"/>
        <v>4.9054492737791886</v>
      </c>
      <c r="BW232" s="169"/>
      <c r="BX232" s="148">
        <f>[3]!mGetRate(BX$1,$B232,EOMONTH($B232,0)+1,"FLAT",E232,F232)</f>
        <v>146.99014</v>
      </c>
      <c r="BY232" s="165">
        <f>[3]!mGetRate(BY$1,$B232,EOMONTH($B232,0)+1,"FLAT",G232,H232)</f>
        <v>155.37382731182797</v>
      </c>
      <c r="BZ232" s="165">
        <f>[3]!mGetRate(BZ$1,$B232,EOMONTH($B232,0)+1,"FLAT",I232,J232)</f>
        <v>130.72492666666665</v>
      </c>
      <c r="CA232" s="165">
        <f>IF(ValuationDate&gt;$D232,"",[3]!mGetRate(CA$1,$B232,EOMONTH($B232,0)+1,"FLAT",M232,N232))</f>
        <v>147.1222088172043</v>
      </c>
      <c r="CB232" s="165">
        <f>[3]!mGetRate(CB$1,$B232,EOMONTH($B232,0)+1,"FLAT",Q232,R232)</f>
        <v>157.45451215053765</v>
      </c>
      <c r="CC232" s="165">
        <f>IF(ValuationDate&gt;$D232,"",[3]!mGetRate(CC$1,$B232,EOMONTH($B232,0)+1,"FLAT",K232,L232))</f>
        <v>138.96127397849463</v>
      </c>
      <c r="CD232" s="165">
        <f>[3]!mGetRate(CD$1,$B232,EOMONTH($B232,0)+1,"FLAT",AE232,AF232)</f>
        <v>135.24904225806449</v>
      </c>
      <c r="CE232" s="165">
        <f>[3]!mGetRate(CE$1,$B232,EOMONTH($B232,0)+1,"FLAT",AA232,AB232)</f>
        <v>157.65958580645162</v>
      </c>
      <c r="CF232" s="165">
        <f>[3]!mGetRate(CF$1,$B232,EOMONTH($B232,0)+1,"FLAT",O232,P232)</f>
        <v>157.83081655913978</v>
      </c>
      <c r="CG232" s="200"/>
      <c r="CH232" s="295"/>
      <c r="CI232" s="295"/>
      <c r="CJ232" s="295"/>
      <c r="CK232" s="295"/>
      <c r="CL232" s="295"/>
      <c r="CM232" s="295"/>
      <c r="CN232" s="177"/>
      <c r="CO232" s="171">
        <f t="shared" si="218"/>
        <v>2037</v>
      </c>
      <c r="CP232" s="173">
        <f t="shared" si="217"/>
        <v>50253</v>
      </c>
      <c r="CQ232" s="272">
        <f t="shared" si="201"/>
        <v>4.9297374029162597</v>
      </c>
      <c r="CR232" s="272">
        <f t="shared" si="202"/>
        <v>4.6968352056621763</v>
      </c>
      <c r="CS232" s="272">
        <f t="shared" si="221"/>
        <v>4.9265585853216596</v>
      </c>
      <c r="CT232" s="272">
        <f t="shared" si="221"/>
        <v>4.8673117167054443</v>
      </c>
      <c r="CU232" s="272">
        <f t="shared" si="221"/>
        <v>4.9265585853216596</v>
      </c>
      <c r="CV232" s="272">
        <f t="shared" si="203"/>
        <v>4.7944602830702525</v>
      </c>
      <c r="CW232" s="272">
        <f t="shared" si="204"/>
        <v>4.8995284389103944</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90.914720000000003</v>
      </c>
      <c r="F233" s="329">
        <v>63.504809999999999</v>
      </c>
      <c r="G233" s="327">
        <v>97.603459999999998</v>
      </c>
      <c r="H233" s="328">
        <v>83.627600000000001</v>
      </c>
      <c r="I233" s="325">
        <v>71.163589999999999</v>
      </c>
      <c r="J233" s="329">
        <v>44.493319999999997</v>
      </c>
      <c r="K233" s="327">
        <v>98.110820000000004</v>
      </c>
      <c r="L233" s="328">
        <v>79.02234</v>
      </c>
      <c r="M233" s="325">
        <v>90.795490000000001</v>
      </c>
      <c r="N233" s="329">
        <v>75.915570000000002</v>
      </c>
      <c r="O233" s="337">
        <f>G233+Sheet1!D227</f>
        <v>99.603459999999998</v>
      </c>
      <c r="P233" s="338">
        <f>H233+Sheet1!E227</f>
        <v>81.627600000000001</v>
      </c>
      <c r="Q233" s="325">
        <v>81.596149999999994</v>
      </c>
      <c r="R233" s="329">
        <v>64.373180000000005</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84.711740000000006</v>
      </c>
      <c r="AB233" s="328">
        <v>67.875600000000006</v>
      </c>
      <c r="AC233" s="2">
        <v>81.287970000000001</v>
      </c>
      <c r="AD233" s="73">
        <v>64.745329999999996</v>
      </c>
      <c r="AE233" s="337">
        <f>I233+Sheet1!B227</f>
        <v>74.738039999999998</v>
      </c>
      <c r="AF233" s="341">
        <f>J233+Sheet1!C227</f>
        <v>50.719969999999996</v>
      </c>
      <c r="AG233" s="330">
        <v>5.1930362103394065</v>
      </c>
      <c r="AH233" s="331">
        <v>5.1597475166833853</v>
      </c>
      <c r="AI233" s="330">
        <v>4.7103501523270896</v>
      </c>
      <c r="AJ233" s="331">
        <v>4.776927539639134</v>
      </c>
      <c r="AK233" s="339">
        <v>4.7619274531615874</v>
      </c>
      <c r="AL233" s="340">
        <v>4.8849281622774612</v>
      </c>
      <c r="AM233" s="339">
        <v>4.5894264586698155</v>
      </c>
      <c r="AN233" s="331">
        <v>4.4273962562509048</v>
      </c>
      <c r="AO233" s="332">
        <v>4.2609527879707949</v>
      </c>
      <c r="AP233" s="333">
        <v>3.7283336894744461</v>
      </c>
      <c r="AQ233" s="332">
        <v>3.3954467529142276</v>
      </c>
      <c r="AR233" s="340">
        <v>5.0229289578708789</v>
      </c>
      <c r="AS233" s="339">
        <v>4.843227921869885</v>
      </c>
      <c r="AT233" s="340">
        <v>5.0729292461293642</v>
      </c>
      <c r="AU233" s="339">
        <v>4.8604280210308035</v>
      </c>
      <c r="AV233" s="340">
        <v>4.8462279391653933</v>
      </c>
      <c r="AW233" s="339">
        <v>3.9033225031868848</v>
      </c>
      <c r="AX233" s="340">
        <v>4.8431279212933678</v>
      </c>
      <c r="AY233" s="339">
        <v>4.7869275972908305</v>
      </c>
      <c r="AZ233" s="340">
        <v>4.2760246518656313</v>
      </c>
      <c r="BA233" s="332">
        <v>3.9946432387226203</v>
      </c>
      <c r="BB233" s="333">
        <v>5.8754544302878537</v>
      </c>
      <c r="BC233" s="15"/>
      <c r="BD233" s="151"/>
      <c r="BE233" s="151"/>
      <c r="BF233" s="151"/>
      <c r="BG233" s="151"/>
      <c r="BH233" s="151"/>
      <c r="BI233" s="151"/>
      <c r="BJ233" s="266">
        <f t="shared" si="205"/>
        <v>4.3402966825600107</v>
      </c>
      <c r="BK233" s="266">
        <f t="shared" si="206"/>
        <v>3.7989620972400102</v>
      </c>
      <c r="BL233" s="266">
        <f t="shared" si="207"/>
        <v>4.5047991463526458</v>
      </c>
      <c r="BM233" s="266">
        <f t="shared" si="208"/>
        <v>3.9429480733585662</v>
      </c>
      <c r="BN233" s="266">
        <f t="shared" si="209"/>
        <v>4.1467514998778077</v>
      </c>
      <c r="BO233" s="266"/>
      <c r="BP233" s="266">
        <f t="shared" si="210"/>
        <v>4.8472504822459026</v>
      </c>
      <c r="BQ233" s="292">
        <f t="shared" si="211"/>
        <v>4.3402966825600107</v>
      </c>
      <c r="BR233" s="292">
        <f t="shared" si="212"/>
        <v>4.572594824846087</v>
      </c>
      <c r="BS233" s="292">
        <f t="shared" si="213"/>
        <v>4.8320420401111095</v>
      </c>
      <c r="BT233" s="292">
        <f t="shared" si="214"/>
        <v>4.6308703991466578</v>
      </c>
      <c r="BU233" s="292">
        <f t="shared" si="215"/>
        <v>4.7739006806414181</v>
      </c>
      <c r="BV233" s="292">
        <f t="shared" si="216"/>
        <v>4.8222275396391341</v>
      </c>
      <c r="BW233" s="169"/>
      <c r="BX233" s="148">
        <f>[3]!mGetRate(BX$1,$B233,EOMONTH($B233,0)+1,"FLAT",E233,F233)</f>
        <v>78.732537777777779</v>
      </c>
      <c r="BY233" s="165">
        <f>[3]!mGetRate(BY$1,$B233,EOMONTH($B233,0)+1,"FLAT",G233,H233)</f>
        <v>91.391966666666661</v>
      </c>
      <c r="BZ233" s="165">
        <f>[3]!mGetRate(BZ$1,$B233,EOMONTH($B233,0)+1,"FLAT",I233,J233)</f>
        <v>59.310136666666672</v>
      </c>
      <c r="CA233" s="165">
        <f>IF(ValuationDate&gt;$D233,"",[3]!mGetRate(CA$1,$B233,EOMONTH($B233,0)+1,"FLAT",M233,N233))</f>
        <v>84.182192222222227</v>
      </c>
      <c r="CB233" s="165">
        <f>[3]!mGetRate(CB$1,$B233,EOMONTH($B233,0)+1,"FLAT",Q233,R233)</f>
        <v>73.941496666666666</v>
      </c>
      <c r="CC233" s="165">
        <f>IF(ValuationDate&gt;$D233,"",[3]!mGetRate(CC$1,$B233,EOMONTH($B233,0)+1,"FLAT",K233,L233))</f>
        <v>89.627051111111115</v>
      </c>
      <c r="CD233" s="165">
        <f>[3]!mGetRate(CD$1,$B233,EOMONTH($B233,0)+1,"FLAT",AE233,AF233)</f>
        <v>64.063342222222218</v>
      </c>
      <c r="CE233" s="165">
        <f>[3]!mGetRate(CE$1,$B233,EOMONTH($B233,0)+1,"FLAT",AA233,AB233)</f>
        <v>77.22901111111112</v>
      </c>
      <c r="CF233" s="165">
        <f>[3]!mGetRate(CF$1,$B233,EOMONTH($B233,0)+1,"FLAT",O233,P233)</f>
        <v>91.61418888888889</v>
      </c>
      <c r="CG233" s="200"/>
      <c r="CH233" s="295"/>
      <c r="CI233" s="295"/>
      <c r="CJ233" s="295"/>
      <c r="CK233" s="295"/>
      <c r="CL233" s="295"/>
      <c r="CM233" s="295"/>
      <c r="CN233" s="177"/>
      <c r="CO233" s="171">
        <f t="shared" si="218"/>
        <v>2037</v>
      </c>
      <c r="CP233" s="173">
        <f t="shared" si="217"/>
        <v>50284</v>
      </c>
      <c r="CQ233" s="272">
        <f t="shared" si="201"/>
        <v>4.8444954341156299</v>
      </c>
      <c r="CR233" s="272">
        <f t="shared" si="202"/>
        <v>4.6308703991466578</v>
      </c>
      <c r="CS233" s="272">
        <f t="shared" si="221"/>
        <v>4.8421809430818081</v>
      </c>
      <c r="CT233" s="272">
        <f t="shared" si="221"/>
        <v>4.7839209943223278</v>
      </c>
      <c r="CU233" s="272">
        <f t="shared" si="221"/>
        <v>4.8421809430818081</v>
      </c>
      <c r="CV233" s="272">
        <f t="shared" si="203"/>
        <v>4.7272996217603582</v>
      </c>
      <c r="CW233" s="272">
        <f t="shared" si="204"/>
        <v>4.8159389108468602</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87.794399999999996</v>
      </c>
      <c r="F234" s="329">
        <v>70.91789</v>
      </c>
      <c r="G234" s="327">
        <v>75.038089999999997</v>
      </c>
      <c r="H234" s="328">
        <v>72.414789999999996</v>
      </c>
      <c r="I234" s="325">
        <v>69.563839999999999</v>
      </c>
      <c r="J234" s="329">
        <v>52.32846</v>
      </c>
      <c r="K234" s="327">
        <v>87.200950000000006</v>
      </c>
      <c r="L234" s="328">
        <v>80.484290000000001</v>
      </c>
      <c r="M234" s="325">
        <v>88.072299999999998</v>
      </c>
      <c r="N234" s="329">
        <v>80.403589999999994</v>
      </c>
      <c r="O234" s="337">
        <f>G234+Sheet1!D228</f>
        <v>73.288089999999997</v>
      </c>
      <c r="P234" s="338">
        <f>H234+Sheet1!E228</f>
        <v>70.414789999999996</v>
      </c>
      <c r="Q234" s="325">
        <v>55.757219999999997</v>
      </c>
      <c r="R234" s="329">
        <v>54.428350000000002</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56.590890000000002</v>
      </c>
      <c r="AB234" s="328">
        <v>58.521569999999997</v>
      </c>
      <c r="AC234" s="2">
        <v>56.814329999999998</v>
      </c>
      <c r="AD234" s="73">
        <v>53.444070000000004</v>
      </c>
      <c r="AE234" s="337">
        <f>I234+Sheet1!B228</f>
        <v>74.77673999999999</v>
      </c>
      <c r="AF234" s="341">
        <f>J234+Sheet1!C228</f>
        <v>55.916560000000004</v>
      </c>
      <c r="AG234" s="330">
        <v>5.1763918635113955</v>
      </c>
      <c r="AH234" s="331">
        <v>5.1930362103394065</v>
      </c>
      <c r="AI234" s="330">
        <v>4.7602831928111229</v>
      </c>
      <c r="AJ234" s="331">
        <v>4.8102162332951552</v>
      </c>
      <c r="AK234" s="339">
        <v>4.7952161826736788</v>
      </c>
      <c r="AL234" s="340">
        <v>4.9169165933825925</v>
      </c>
      <c r="AM234" s="339">
        <v>4.7002158620709924</v>
      </c>
      <c r="AN234" s="331">
        <v>4.5605510308749917</v>
      </c>
      <c r="AO234" s="332">
        <v>4.4107519094228929</v>
      </c>
      <c r="AP234" s="333">
        <v>4.0778649728626757</v>
      </c>
      <c r="AQ234" s="332">
        <v>3.462024140226271</v>
      </c>
      <c r="AR234" s="340">
        <v>5.0534170540380305</v>
      </c>
      <c r="AS234" s="339">
        <v>4.8753164529923643</v>
      </c>
      <c r="AT234" s="340">
        <v>5.1034172227762866</v>
      </c>
      <c r="AU234" s="339">
        <v>4.8918165086759888</v>
      </c>
      <c r="AV234" s="340">
        <v>4.878616464129089</v>
      </c>
      <c r="AW234" s="339">
        <v>4.2499143424142618</v>
      </c>
      <c r="AX234" s="340">
        <v>4.8751164523174113</v>
      </c>
      <c r="AY234" s="339">
        <v>4.8202162670428059</v>
      </c>
      <c r="AZ234" s="340">
        <v>4.4258149360354446</v>
      </c>
      <c r="BA234" s="332">
        <v>4.0945093196906859</v>
      </c>
      <c r="BB234" s="333">
        <v>6.0252535517399526</v>
      </c>
      <c r="BC234" s="15"/>
      <c r="BD234" s="151"/>
      <c r="BE234" s="151"/>
      <c r="BF234" s="151"/>
      <c r="BG234" s="151"/>
      <c r="BH234" s="151"/>
      <c r="BI234" s="151"/>
      <c r="BJ234" s="266">
        <f t="shared" si="205"/>
        <v>4.4925470346812615</v>
      </c>
      <c r="BK234" s="266">
        <f t="shared" si="206"/>
        <v>4.1542129188562615</v>
      </c>
      <c r="BL234" s="266">
        <f t="shared" si="207"/>
        <v>4.6628197606322317</v>
      </c>
      <c r="BM234" s="266">
        <f t="shared" si="208"/>
        <v>4.311662840010932</v>
      </c>
      <c r="BN234" s="266">
        <f t="shared" si="209"/>
        <v>4.4053106385451715</v>
      </c>
      <c r="BO234" s="266"/>
      <c r="BP234" s="266">
        <f t="shared" si="210"/>
        <v>4.8810015657458736</v>
      </c>
      <c r="BQ234" s="292">
        <f t="shared" si="211"/>
        <v>4.4925470346812615</v>
      </c>
      <c r="BR234" s="292">
        <f t="shared" si="212"/>
        <v>4.7097826583752926</v>
      </c>
      <c r="BS234" s="292">
        <f t="shared" si="213"/>
        <v>4.865793159965202</v>
      </c>
      <c r="BT234" s="292">
        <f t="shared" si="214"/>
        <v>4.742071245680008</v>
      </c>
      <c r="BU234" s="292">
        <f t="shared" si="215"/>
        <v>4.8072570318164294</v>
      </c>
      <c r="BV234" s="292">
        <f t="shared" si="216"/>
        <v>4.8555162332951554</v>
      </c>
      <c r="BW234" s="169"/>
      <c r="BX234" s="148">
        <f>[3]!mGetRate(BX$1,$B234,EOMONTH($B234,0)+1,"FLAT",E234,F234)</f>
        <v>80.717153870967749</v>
      </c>
      <c r="BY234" s="165">
        <f>[3]!mGetRate(BY$1,$B234,EOMONTH($B234,0)+1,"FLAT",G234,H234)</f>
        <v>73.937996451612904</v>
      </c>
      <c r="BZ234" s="165">
        <f>[3]!mGetRate(BZ$1,$B234,EOMONTH($B234,0)+1,"FLAT",I234,J234)</f>
        <v>62.336099999999995</v>
      </c>
      <c r="CA234" s="165">
        <f>IF(ValuationDate&gt;$D234,"",[3]!mGetRate(CA$1,$B234,EOMONTH($B234,0)+1,"FLAT",M234,N234))</f>
        <v>84.856389354838711</v>
      </c>
      <c r="CB234" s="165">
        <f>[3]!mGetRate(CB$1,$B234,EOMONTH($B234,0)+1,"FLAT",Q234,R234)</f>
        <v>55.199951935483867</v>
      </c>
      <c r="CC234" s="165">
        <f>IF(ValuationDate&gt;$D234,"",[3]!mGetRate(CC$1,$B234,EOMONTH($B234,0)+1,"FLAT",K234,L234))</f>
        <v>84.384286129032262</v>
      </c>
      <c r="CD234" s="165">
        <f>[3]!mGetRate(CD$1,$B234,EOMONTH($B234,0)+1,"FLAT",AE234,AF234)</f>
        <v>66.867632258064504</v>
      </c>
      <c r="CE234" s="165">
        <f>[3]!mGetRate(CE$1,$B234,EOMONTH($B234,0)+1,"FLAT",AA234,AB234)</f>
        <v>57.400530000000003</v>
      </c>
      <c r="CF234" s="165">
        <f>[3]!mGetRate(CF$1,$B234,EOMONTH($B234,0)+1,"FLAT",O234,P234)</f>
        <v>72.08315774193548</v>
      </c>
      <c r="CG234" s="200"/>
      <c r="CH234" s="295"/>
      <c r="CI234" s="295"/>
      <c r="CJ234" s="295"/>
      <c r="CK234" s="295"/>
      <c r="CL234" s="295"/>
      <c r="CM234" s="295"/>
      <c r="CN234" s="177"/>
      <c r="CO234" s="171">
        <f t="shared" si="218"/>
        <v>2037</v>
      </c>
      <c r="CP234" s="173">
        <f t="shared" si="217"/>
        <v>50314</v>
      </c>
      <c r="CQ234" s="272">
        <f t="shared" si="201"/>
        <v>4.8956406153960081</v>
      </c>
      <c r="CR234" s="272">
        <f t="shared" si="202"/>
        <v>4.742071245680008</v>
      </c>
      <c r="CS234" s="272">
        <f t="shared" si="221"/>
        <v>4.8759320629359006</v>
      </c>
      <c r="CT234" s="272">
        <f t="shared" si="221"/>
        <v>4.8172773454973381</v>
      </c>
      <c r="CU234" s="272">
        <f t="shared" si="221"/>
        <v>4.8759320629359006</v>
      </c>
      <c r="CV234" s="272">
        <f t="shared" si="203"/>
        <v>4.840516392731149</v>
      </c>
      <c r="CW234" s="272">
        <f t="shared" si="204"/>
        <v>4.8493747220722732</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89.336370000000002</v>
      </c>
      <c r="F235" s="329">
        <v>75.004379999999998</v>
      </c>
      <c r="G235" s="327">
        <v>74.078950000000006</v>
      </c>
      <c r="H235" s="328">
        <v>71.450659999999999</v>
      </c>
      <c r="I235" s="325">
        <v>71.157619999999994</v>
      </c>
      <c r="J235" s="329">
        <v>56.37764</v>
      </c>
      <c r="K235" s="327">
        <v>86.322900000000004</v>
      </c>
      <c r="L235" s="328">
        <v>82.393050000000002</v>
      </c>
      <c r="M235" s="325">
        <v>86.325329999999994</v>
      </c>
      <c r="N235" s="329">
        <v>82.037899999999993</v>
      </c>
      <c r="O235" s="337">
        <f>G235+Sheet1!D229</f>
        <v>72.078950000000006</v>
      </c>
      <c r="P235" s="338">
        <f>H235+Sheet1!E229</f>
        <v>69.450659999999999</v>
      </c>
      <c r="Q235" s="325">
        <v>54.500819999999997</v>
      </c>
      <c r="R235" s="329">
        <v>54.282330000000002</v>
      </c>
      <c r="S235" s="4">
        <v>56.075800000000001</v>
      </c>
      <c r="T235" s="5">
        <v>52.222580000000001</v>
      </c>
      <c r="U235" s="2">
        <v>56.825800000000001</v>
      </c>
      <c r="V235" s="3">
        <v>54.972580000000001</v>
      </c>
      <c r="W235" s="4">
        <v>53.31617</v>
      </c>
      <c r="X235" s="5">
        <v>44.723329999999997</v>
      </c>
      <c r="Y235" s="2">
        <v>56.575800000000001</v>
      </c>
      <c r="Z235" s="3">
        <v>56.722580000000001</v>
      </c>
      <c r="AA235" s="327">
        <v>56.868389999999998</v>
      </c>
      <c r="AB235" s="328">
        <v>58.626420000000003</v>
      </c>
      <c r="AC235" s="2">
        <v>56.575800000000001</v>
      </c>
      <c r="AD235" s="73">
        <v>55.222580000000001</v>
      </c>
      <c r="AE235" s="337">
        <f>I235+Sheet1!B229</f>
        <v>74.899270000000001</v>
      </c>
      <c r="AF235" s="341">
        <f>J235+Sheet1!C229</f>
        <v>59.184589999999993</v>
      </c>
      <c r="AG235" s="330">
        <v>5.4094127191035488</v>
      </c>
      <c r="AH235" s="331">
        <v>5.592500534211668</v>
      </c>
      <c r="AI235" s="330">
        <v>5.1431031698553733</v>
      </c>
      <c r="AJ235" s="331">
        <v>5.2096805571674176</v>
      </c>
      <c r="AK235" s="339">
        <v>5.194680613148086</v>
      </c>
      <c r="AL235" s="340">
        <v>5.3232801332071551</v>
      </c>
      <c r="AM235" s="339">
        <v>4.8846817700819019</v>
      </c>
      <c r="AN235" s="331">
        <v>4.9933040484032754</v>
      </c>
      <c r="AO235" s="332">
        <v>4.9100823142632208</v>
      </c>
      <c r="AP235" s="333">
        <v>5.2263249039954287</v>
      </c>
      <c r="AQ235" s="332">
        <v>3.8281997704425108</v>
      </c>
      <c r="AR235" s="340">
        <v>5.4675795946731238</v>
      </c>
      <c r="AS235" s="339">
        <v>5.2811802903262306</v>
      </c>
      <c r="AT235" s="340">
        <v>5.5175794080708949</v>
      </c>
      <c r="AU235" s="339">
        <v>5.3011802156853394</v>
      </c>
      <c r="AV235" s="340">
        <v>5.2825802851013695</v>
      </c>
      <c r="AW235" s="339">
        <v>5.4541796446825215</v>
      </c>
      <c r="AX235" s="340">
        <v>5.2809802910726393</v>
      </c>
      <c r="AY235" s="339">
        <v>5.2196805198469711</v>
      </c>
      <c r="AZ235" s="340">
        <v>4.925081619307301</v>
      </c>
      <c r="BA235" s="332">
        <v>4.5272623372189704</v>
      </c>
      <c r="BB235" s="333">
        <v>6.3914291819561928</v>
      </c>
      <c r="BC235" s="15"/>
      <c r="BD235" s="151"/>
      <c r="BE235" s="151"/>
      <c r="BF235" s="151"/>
      <c r="BG235" s="151"/>
      <c r="BH235" s="151"/>
      <c r="BI235" s="151"/>
      <c r="BJ235" s="266">
        <f t="shared" si="205"/>
        <v>5.0000482084187627</v>
      </c>
      <c r="BK235" s="266">
        <f t="shared" si="206"/>
        <v>5.321465618452514</v>
      </c>
      <c r="BL235" s="266">
        <f t="shared" si="207"/>
        <v>5.189555141564183</v>
      </c>
      <c r="BM235" s="266">
        <f t="shared" si="208"/>
        <v>5.5231542161544187</v>
      </c>
      <c r="BN235" s="266">
        <f t="shared" si="209"/>
        <v>5.2585557961474692</v>
      </c>
      <c r="BO235" s="266"/>
      <c r="BP235" s="266">
        <f t="shared" si="210"/>
        <v>5.2860145677455312</v>
      </c>
      <c r="BQ235" s="292">
        <f t="shared" si="211"/>
        <v>5.0000482084187627</v>
      </c>
      <c r="BR235" s="292">
        <f t="shared" si="212"/>
        <v>5.1556431173452104</v>
      </c>
      <c r="BS235" s="292">
        <f t="shared" si="213"/>
        <v>5.27080627004774</v>
      </c>
      <c r="BT235" s="292">
        <f t="shared" si="214"/>
        <v>4.9272222122672904</v>
      </c>
      <c r="BU235" s="292">
        <f t="shared" si="215"/>
        <v>5.2075329215883768</v>
      </c>
      <c r="BV235" s="292">
        <f t="shared" si="216"/>
        <v>5.2549805571674177</v>
      </c>
      <c r="BW235" s="169"/>
      <c r="BX235" s="148">
        <f>[3]!mGetRate(BX$1,$B235,EOMONTH($B235,0)+1,"FLAT",E235,F235)</f>
        <v>82.637506435506239</v>
      </c>
      <c r="BY235" s="165">
        <f>[3]!mGetRate(BY$1,$B235,EOMONTH($B235,0)+1,"FLAT",G235,H235)</f>
        <v>72.850470485436887</v>
      </c>
      <c r="BZ235" s="165">
        <f>[3]!mGetRate(BZ$1,$B235,EOMONTH($B235,0)+1,"FLAT",I235,J235)</f>
        <v>64.249363051317616</v>
      </c>
      <c r="CA235" s="165">
        <f>IF(ValuationDate&gt;$D235,"",[3]!mGetRate(CA$1,$B235,EOMONTH($B235,0)+1,"FLAT",M235,N235))</f>
        <v>84.321357864077669</v>
      </c>
      <c r="CB235" s="165">
        <f>[3]!mGetRate(CB$1,$B235,EOMONTH($B235,0)+1,"FLAT",Q235,R235)</f>
        <v>54.398696380027737</v>
      </c>
      <c r="CC235" s="165">
        <f>IF(ValuationDate&gt;$D235,"",[3]!mGetRate(CC$1,$B235,EOMONTH($B235,0)+1,"FLAT",K235,L235))</f>
        <v>84.486063037447991</v>
      </c>
      <c r="CD235" s="165">
        <f>[3]!mGetRate(CD$1,$B235,EOMONTH($B235,0)+1,"FLAT",AE235,AF235)</f>
        <v>67.554128307905685</v>
      </c>
      <c r="CE235" s="165">
        <f>[3]!mGetRate(CE$1,$B235,EOMONTH($B235,0)+1,"FLAT",AA235,AB235)</f>
        <v>57.690104438280166</v>
      </c>
      <c r="CF235" s="165">
        <f>[3]!mGetRate(CF$1,$B235,EOMONTH($B235,0)+1,"FLAT",O235,P235)</f>
        <v>70.850470485436887</v>
      </c>
      <c r="CG235" s="200"/>
      <c r="CH235" s="295"/>
      <c r="CI235" s="295"/>
      <c r="CJ235" s="295"/>
      <c r="CK235" s="295"/>
      <c r="CL235" s="295"/>
      <c r="CM235" s="295"/>
      <c r="CN235" s="177"/>
      <c r="CO235" s="171">
        <f t="shared" si="218"/>
        <v>2037</v>
      </c>
      <c r="CP235" s="173">
        <f t="shared" si="217"/>
        <v>50345</v>
      </c>
      <c r="CQ235" s="272">
        <f t="shared" si="201"/>
        <v>5.2877536718789031</v>
      </c>
      <c r="CR235" s="272">
        <f t="shared" si="202"/>
        <v>4.9272222122672904</v>
      </c>
      <c r="CS235" s="272">
        <f t="shared" si="221"/>
        <v>5.2809451730184387</v>
      </c>
      <c r="CT235" s="272">
        <f t="shared" si="221"/>
        <v>5.2175532352692855</v>
      </c>
      <c r="CU235" s="272">
        <f t="shared" si="221"/>
        <v>5.2809451730184387</v>
      </c>
      <c r="CV235" s="272">
        <f t="shared" si="203"/>
        <v>5.0290239017351031</v>
      </c>
      <c r="CW235" s="272">
        <f t="shared" si="204"/>
        <v>5.2506044567772374</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96.689639999999997</v>
      </c>
      <c r="F236" s="329">
        <v>83.759900000000002</v>
      </c>
      <c r="G236" s="327">
        <v>82.517139999999998</v>
      </c>
      <c r="H236" s="328">
        <v>76.80547</v>
      </c>
      <c r="I236" s="325">
        <v>84.072429999999997</v>
      </c>
      <c r="J236" s="329">
        <v>65.697299999999998</v>
      </c>
      <c r="K236" s="327">
        <v>85.898709999999994</v>
      </c>
      <c r="L236" s="328">
        <v>83.032139999999998</v>
      </c>
      <c r="M236" s="325">
        <v>87.306489999999997</v>
      </c>
      <c r="N236" s="329">
        <v>84.664649999999995</v>
      </c>
      <c r="O236" s="337">
        <f>G236+Sheet1!D230</f>
        <v>80.517139999999998</v>
      </c>
      <c r="P236" s="338">
        <f>H236+Sheet1!E230</f>
        <v>74.80547</v>
      </c>
      <c r="Q236" s="325">
        <v>64.557109999999994</v>
      </c>
      <c r="R236" s="329">
        <v>59.123069999999998</v>
      </c>
      <c r="S236" s="4">
        <v>60.78989</v>
      </c>
      <c r="T236" s="5">
        <v>55.172730000000001</v>
      </c>
      <c r="U236" s="2">
        <v>62.28989</v>
      </c>
      <c r="V236" s="3">
        <v>59.172730000000001</v>
      </c>
      <c r="W236" s="4">
        <v>71.531279999999995</v>
      </c>
      <c r="X236" s="5">
        <v>51.28078</v>
      </c>
      <c r="Y236" s="2">
        <v>61.78989</v>
      </c>
      <c r="Z236" s="3">
        <v>60.172730000000001</v>
      </c>
      <c r="AA236" s="327">
        <v>66.537540000000007</v>
      </c>
      <c r="AB236" s="328">
        <v>63.426769999999998</v>
      </c>
      <c r="AC236" s="2">
        <v>64.28989</v>
      </c>
      <c r="AD236" s="73">
        <v>58.172730000000001</v>
      </c>
      <c r="AE236" s="337">
        <f>I236+Sheet1!B230</f>
        <v>85.589979999999997</v>
      </c>
      <c r="AF236" s="341">
        <f>J236+Sheet1!C230</f>
        <v>67.221849999999989</v>
      </c>
      <c r="AG236" s="330">
        <v>5.6424335746957013</v>
      </c>
      <c r="AH236" s="331">
        <v>6.0418978985679637</v>
      </c>
      <c r="AI236" s="330">
        <v>5.5758561873836578</v>
      </c>
      <c r="AJ236" s="331">
        <v>5.5592118405556468</v>
      </c>
      <c r="AK236" s="339">
        <v>5.5442118086071046</v>
      </c>
      <c r="AL236" s="340">
        <v>5.6768120910322164</v>
      </c>
      <c r="AM236" s="339">
        <v>5.1942110631411254</v>
      </c>
      <c r="AN236" s="331">
        <v>5.3428353317915045</v>
      </c>
      <c r="AO236" s="332">
        <v>5.2929022913074721</v>
      </c>
      <c r="AP236" s="333">
        <v>5.8088770429758112</v>
      </c>
      <c r="AQ236" s="332">
        <v>3.9946432387226203</v>
      </c>
      <c r="AR236" s="340">
        <v>5.8255124077487626</v>
      </c>
      <c r="AS236" s="339">
        <v>5.6345120009373275</v>
      </c>
      <c r="AT236" s="340">
        <v>5.8755125142439031</v>
      </c>
      <c r="AU236" s="339">
        <v>5.6564120475821991</v>
      </c>
      <c r="AV236" s="340">
        <v>5.6347120013633081</v>
      </c>
      <c r="AW236" s="339">
        <v>6.0640129157305802</v>
      </c>
      <c r="AX236" s="340">
        <v>5.6342120002983576</v>
      </c>
      <c r="AY236" s="339">
        <v>5.5692118618546749</v>
      </c>
      <c r="AZ236" s="340">
        <v>5.307911305311074</v>
      </c>
      <c r="BA236" s="332">
        <v>4.8435049269511774</v>
      </c>
      <c r="BB236" s="333">
        <v>6.4580065692682362</v>
      </c>
      <c r="BC236" s="15"/>
      <c r="BD236" s="151"/>
      <c r="BE236" s="151"/>
      <c r="BF236" s="151"/>
      <c r="BG236" s="151"/>
      <c r="BH236" s="151"/>
      <c r="BI236" s="151"/>
      <c r="BJ236" s="266">
        <f t="shared" si="205"/>
        <v>5.3891324416175141</v>
      </c>
      <c r="BK236" s="266">
        <f t="shared" si="206"/>
        <v>5.9135503211462659</v>
      </c>
      <c r="BL236" s="266">
        <f t="shared" si="207"/>
        <v>5.5933856002786788</v>
      </c>
      <c r="BM236" s="266">
        <f t="shared" si="208"/>
        <v>6.1376788272416949</v>
      </c>
      <c r="BN236" s="266">
        <f t="shared" si="209"/>
        <v>5.7584367975710382</v>
      </c>
      <c r="BO236" s="266"/>
      <c r="BP236" s="266">
        <f t="shared" si="210"/>
        <v>5.6404009444952319</v>
      </c>
      <c r="BQ236" s="292">
        <f t="shared" si="211"/>
        <v>5.3891324416175141</v>
      </c>
      <c r="BR236" s="292">
        <f t="shared" si="212"/>
        <v>5.5157611803593749</v>
      </c>
      <c r="BS236" s="292">
        <f t="shared" si="213"/>
        <v>5.6251925576468667</v>
      </c>
      <c r="BT236" s="292">
        <f t="shared" si="214"/>
        <v>5.2379010169036686</v>
      </c>
      <c r="BU236" s="292">
        <f t="shared" si="215"/>
        <v>5.5577741435646466</v>
      </c>
      <c r="BV236" s="292">
        <f t="shared" si="216"/>
        <v>5.6045118405556469</v>
      </c>
      <c r="BW236" s="169"/>
      <c r="BX236" s="148">
        <f>[3]!mGetRate(BX$1,$B236,EOMONTH($B236,0)+1,"FLAT",E236,F236)</f>
        <v>90.989432043010737</v>
      </c>
      <c r="BY236" s="165">
        <f>[3]!mGetRate(BY$1,$B236,EOMONTH($B236,0)+1,"FLAT",G236,H236)</f>
        <v>79.999091935483861</v>
      </c>
      <c r="BZ236" s="165">
        <f>[3]!mGetRate(BZ$1,$B236,EOMONTH($B236,0)+1,"FLAT",I236,J236)</f>
        <v>75.971566236559141</v>
      </c>
      <c r="CA236" s="165">
        <f>IF(ValuationDate&gt;$D236,"",[3]!mGetRate(CA$1,$B236,EOMONTH($B236,0)+1,"FLAT",M236,N236))</f>
        <v>86.141807849462353</v>
      </c>
      <c r="CB236" s="165">
        <f>[3]!mGetRate(CB$1,$B236,EOMONTH($B236,0)+1,"FLAT",Q236,R236)</f>
        <v>62.161457956989246</v>
      </c>
      <c r="CC236" s="165">
        <f>IF(ValuationDate&gt;$D236,"",[3]!mGetRate(CC$1,$B236,EOMONTH($B236,0)+1,"FLAT",K236,L236))</f>
        <v>84.634953333333343</v>
      </c>
      <c r="CD236" s="165">
        <f>[3]!mGetRate(CD$1,$B236,EOMONTH($B236,0)+1,"FLAT",AE236,AF236)</f>
        <v>77.492202258064509</v>
      </c>
      <c r="CE236" s="165">
        <f>[3]!mGetRate(CE$1,$B236,EOMONTH($B236,0)+1,"FLAT",AA236,AB236)</f>
        <v>65.166125268817197</v>
      </c>
      <c r="CF236" s="165">
        <f>[3]!mGetRate(CF$1,$B236,EOMONTH($B236,0)+1,"FLAT",O236,P236)</f>
        <v>77.999091935483861</v>
      </c>
      <c r="CG236" s="200"/>
      <c r="CH236" s="295"/>
      <c r="CI236" s="295"/>
      <c r="CJ236" s="295"/>
      <c r="CK236" s="295"/>
      <c r="CL236" s="295"/>
      <c r="CM236" s="295"/>
      <c r="CN236" s="177"/>
      <c r="CO236" s="171">
        <f t="shared" si="218"/>
        <v>2037</v>
      </c>
      <c r="CP236" s="173">
        <f t="shared" si="217"/>
        <v>50375</v>
      </c>
      <c r="CQ236" s="272">
        <f t="shared" si="201"/>
        <v>5.7310119096421772</v>
      </c>
      <c r="CR236" s="272">
        <f t="shared" si="202"/>
        <v>5.2379010169036686</v>
      </c>
      <c r="CS236" s="272">
        <f t="shared" si="221"/>
        <v>5.6353314606175653</v>
      </c>
      <c r="CT236" s="272">
        <f t="shared" si="221"/>
        <v>5.5677944572455562</v>
      </c>
      <c r="CU236" s="272">
        <f t="shared" si="221"/>
        <v>5.6353314606175653</v>
      </c>
      <c r="CV236" s="272">
        <f t="shared" si="203"/>
        <v>5.3453349026540282</v>
      </c>
      <c r="CW236" s="272">
        <f t="shared" si="204"/>
        <v>5.6016804746440805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95.048879999999997</v>
      </c>
      <c r="F237" s="329">
        <v>75.684899999999999</v>
      </c>
      <c r="G237" s="327">
        <v>83.460880000000003</v>
      </c>
      <c r="H237" s="328">
        <v>76.297039999999996</v>
      </c>
      <c r="I237" s="325">
        <v>80.721689999999995</v>
      </c>
      <c r="J237" s="329">
        <v>56.448569999999997</v>
      </c>
      <c r="K237" s="327">
        <v>85.361530000000002</v>
      </c>
      <c r="L237" s="328">
        <v>82.974620000000002</v>
      </c>
      <c r="M237" s="325">
        <v>86.26764</v>
      </c>
      <c r="N237" s="329">
        <v>82.728110000000001</v>
      </c>
      <c r="O237" s="337">
        <f>G237+Sheet1!D231</f>
        <v>81.460880000000003</v>
      </c>
      <c r="P237" s="338">
        <f>H237+Sheet1!E231</f>
        <v>74.297039999999996</v>
      </c>
      <c r="Q237" s="325">
        <v>66.019120000000001</v>
      </c>
      <c r="R237" s="329">
        <v>58.127319999999997</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67.960459999999998</v>
      </c>
      <c r="AB237" s="328">
        <v>62.544530000000002</v>
      </c>
      <c r="AC237" s="2">
        <v>63.477820000000001</v>
      </c>
      <c r="AD237" s="73">
        <v>56.603340000000003</v>
      </c>
      <c r="AE237" s="337">
        <f>I237+Sheet1!B231</f>
        <v>82.623439999999988</v>
      </c>
      <c r="AF237" s="341">
        <f>J237+Sheet1!C231</f>
        <v>61.495369999999994</v>
      </c>
      <c r="AG237" s="330">
        <v>5.6870737128884254</v>
      </c>
      <c r="AH237" s="331">
        <v>6.1127528830148048</v>
      </c>
      <c r="AI237" s="330">
        <v>5.653019379278315</v>
      </c>
      <c r="AJ237" s="331">
        <v>5.6189650456682045</v>
      </c>
      <c r="AK237" s="339">
        <v>5.6039651389792882</v>
      </c>
      <c r="AL237" s="340">
        <v>5.7379643054002782</v>
      </c>
      <c r="AM237" s="339">
        <v>5.314766938016974</v>
      </c>
      <c r="AN237" s="331">
        <v>5.4146390440075436</v>
      </c>
      <c r="AO237" s="332">
        <v>5.3635575435923775</v>
      </c>
      <c r="AP237" s="333">
        <v>6.1638343834299709</v>
      </c>
      <c r="AQ237" s="332">
        <v>3.9673298655778542</v>
      </c>
      <c r="AR237" s="340">
        <v>5.8884633691790746</v>
      </c>
      <c r="AS237" s="339">
        <v>5.6955645691596066</v>
      </c>
      <c r="AT237" s="340">
        <v>5.9384630581421307</v>
      </c>
      <c r="AU237" s="339">
        <v>5.7180644291929807</v>
      </c>
      <c r="AV237" s="340">
        <v>5.695364570403755</v>
      </c>
      <c r="AW237" s="339">
        <v>6.4246600336188848</v>
      </c>
      <c r="AX237" s="340">
        <v>5.695364570403755</v>
      </c>
      <c r="AY237" s="339">
        <v>5.6289649834608149</v>
      </c>
      <c r="AZ237" s="340">
        <v>5.3785665411338321</v>
      </c>
      <c r="BA237" s="332">
        <v>4.8186882058306129</v>
      </c>
      <c r="BB237" s="333">
        <v>6.5214048863361294</v>
      </c>
      <c r="BC237" s="15"/>
      <c r="BD237" s="151"/>
      <c r="BE237" s="151"/>
      <c r="BF237" s="151"/>
      <c r="BG237" s="151"/>
      <c r="BH237" s="151"/>
      <c r="BI237" s="151"/>
      <c r="BJ237" s="266">
        <f t="shared" si="205"/>
        <v>5.4609438577013698</v>
      </c>
      <c r="BK237" s="266">
        <f t="shared" si="206"/>
        <v>6.2743159888504634</v>
      </c>
      <c r="BL237" s="266">
        <f t="shared" si="207"/>
        <v>5.6679186566805484</v>
      </c>
      <c r="BM237" s="266">
        <f t="shared" si="208"/>
        <v>6.5121174517001865</v>
      </c>
      <c r="BN237" s="266">
        <f t="shared" si="209"/>
        <v>5.9788239887331418</v>
      </c>
      <c r="BO237" s="266"/>
      <c r="BP237" s="266">
        <f t="shared" si="210"/>
        <v>5.7009841393776792</v>
      </c>
      <c r="BQ237" s="292">
        <f t="shared" si="211"/>
        <v>5.4609438577013698</v>
      </c>
      <c r="BR237" s="292">
        <f t="shared" si="212"/>
        <v>5.5897397195899989</v>
      </c>
      <c r="BS237" s="292">
        <f t="shared" si="213"/>
        <v>5.6857758795288333</v>
      </c>
      <c r="BT237" s="292">
        <f t="shared" si="214"/>
        <v>5.3589046050556801</v>
      </c>
      <c r="BU237" s="292">
        <f t="shared" si="215"/>
        <v>5.6176488549454771</v>
      </c>
      <c r="BV237" s="292">
        <f t="shared" si="216"/>
        <v>5.6642650456682047</v>
      </c>
      <c r="BW237" s="169"/>
      <c r="BX237" s="148">
        <f>[3]!mGetRate(BX$1,$B237,EOMONTH($B237,0)+1,"FLAT",E237,F237)</f>
        <v>86.095641935483869</v>
      </c>
      <c r="BY237" s="165">
        <f>[3]!mGetRate(BY$1,$B237,EOMONTH($B237,0)+1,"FLAT",G237,H237)</f>
        <v>80.148566881720427</v>
      </c>
      <c r="BZ237" s="165">
        <f>[3]!mGetRate(BZ$1,$B237,EOMONTH($B237,0)+1,"FLAT",I237,J237)</f>
        <v>69.49863451612903</v>
      </c>
      <c r="CA237" s="165">
        <f>IF(ValuationDate&gt;$D237,"",[3]!mGetRate(CA$1,$B237,EOMONTH($B237,0)+1,"FLAT",M237,N237))</f>
        <v>84.631083118279577</v>
      </c>
      <c r="CB237" s="165">
        <f>[3]!mGetRate(CB$1,$B237,EOMONTH($B237,0)+1,"FLAT",Q237,R237)</f>
        <v>62.370223225806448</v>
      </c>
      <c r="CC237" s="165">
        <f>IF(ValuationDate&gt;$D237,"",[3]!mGetRate(CC$1,$B237,EOMONTH($B237,0)+1,"FLAT",K237,L237))</f>
        <v>84.257904946236565</v>
      </c>
      <c r="CD237" s="165">
        <f>[3]!mGetRate(CD$1,$B237,EOMONTH($B237,0)+1,"FLAT",AE237,AF237)</f>
        <v>72.85454741935483</v>
      </c>
      <c r="CE237" s="165">
        <f>[3]!mGetRate(CE$1,$B237,EOMONTH($B237,0)+1,"FLAT",AA237,AB237)</f>
        <v>65.456320322580638</v>
      </c>
      <c r="CF237" s="165">
        <f>[3]!mGetRate(CF$1,$B237,EOMONTH($B237,0)+1,"FLAT",O237,P237)</f>
        <v>78.148566881720427</v>
      </c>
      <c r="CG237" s="200"/>
      <c r="CH237" s="295"/>
      <c r="CI237" s="295"/>
      <c r="CJ237" s="295"/>
      <c r="CK237" s="295"/>
      <c r="CL237" s="295"/>
      <c r="CM237" s="295"/>
      <c r="CN237" s="177"/>
      <c r="CO237" s="171">
        <f t="shared" si="218"/>
        <v>2038</v>
      </c>
      <c r="CP237" s="173">
        <f t="shared" si="217"/>
        <v>50406</v>
      </c>
      <c r="CQ237" s="272">
        <f t="shared" si="201"/>
        <v>5.810048263114119</v>
      </c>
      <c r="CR237" s="272">
        <f t="shared" si="202"/>
        <v>5.3589046050556801</v>
      </c>
      <c r="CS237" s="272">
        <f t="shared" si="221"/>
        <v>5.695914782499532</v>
      </c>
      <c r="CT237" s="272">
        <f t="shared" si="221"/>
        <v>5.6276691686263867</v>
      </c>
      <c r="CU237" s="272">
        <f t="shared" si="221"/>
        <v>5.695914782499532</v>
      </c>
      <c r="CV237" s="272">
        <f t="shared" si="203"/>
        <v>5.4685321259983795</v>
      </c>
      <c r="CW237" s="272">
        <f t="shared" si="204"/>
        <v>5.6616977557936963</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92.035769999999999</v>
      </c>
      <c r="F238" s="329">
        <v>82.235439999999997</v>
      </c>
      <c r="G238" s="327">
        <v>71.023840000000007</v>
      </c>
      <c r="H238" s="328">
        <v>71.567939999999993</v>
      </c>
      <c r="I238" s="325">
        <v>78.305250000000001</v>
      </c>
      <c r="J238" s="329">
        <v>64.373760000000004</v>
      </c>
      <c r="K238" s="327">
        <v>82.236069999999998</v>
      </c>
      <c r="L238" s="328">
        <v>80.095470000000006</v>
      </c>
      <c r="M238" s="325">
        <v>79.287660000000002</v>
      </c>
      <c r="N238" s="329">
        <v>79.835269999999994</v>
      </c>
      <c r="O238" s="337">
        <f>G238+Sheet1!D232</f>
        <v>69.523840000000007</v>
      </c>
      <c r="P238" s="338">
        <f>H238+Sheet1!E232</f>
        <v>69.067939999999993</v>
      </c>
      <c r="Q238" s="325">
        <v>52.149799999999999</v>
      </c>
      <c r="R238" s="329">
        <v>53.052149999999997</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54.338000000000001</v>
      </c>
      <c r="AB238" s="328">
        <v>58.58278</v>
      </c>
      <c r="AC238" s="2">
        <v>54.038519999999998</v>
      </c>
      <c r="AD238" s="73">
        <v>53.562800000000003</v>
      </c>
      <c r="AE238" s="337">
        <f>I238+Sheet1!B232</f>
        <v>81.621549999999999</v>
      </c>
      <c r="AF238" s="341">
        <f>J238+Sheet1!C232</f>
        <v>70.090560000000011</v>
      </c>
      <c r="AG238" s="330">
        <v>5.7041008796934811</v>
      </c>
      <c r="AH238" s="331">
        <v>5.8573453809389777</v>
      </c>
      <c r="AI238" s="330">
        <v>5.3976118772024879</v>
      </c>
      <c r="AJ238" s="331">
        <v>5.4827477112277645</v>
      </c>
      <c r="AK238" s="339">
        <v>5.4677475806956508</v>
      </c>
      <c r="AL238" s="340">
        <v>5.601048740691029</v>
      </c>
      <c r="AM238" s="339">
        <v>5.1794450718684377</v>
      </c>
      <c r="AN238" s="331">
        <v>5.1081500415165504</v>
      </c>
      <c r="AO238" s="332">
        <v>5.0400413742963295</v>
      </c>
      <c r="AP238" s="333">
        <v>5.6019378788631498</v>
      </c>
      <c r="AQ238" s="332">
        <v>3.9332755319677437</v>
      </c>
      <c r="AR238" s="340">
        <v>5.7505500416610902</v>
      </c>
      <c r="AS238" s="339">
        <v>5.5586483717202571</v>
      </c>
      <c r="AT238" s="340">
        <v>5.8005504767681337</v>
      </c>
      <c r="AU238" s="339">
        <v>5.5810485666482119</v>
      </c>
      <c r="AV238" s="340">
        <v>5.5586483717202571</v>
      </c>
      <c r="AW238" s="339">
        <v>5.8487508962113228</v>
      </c>
      <c r="AX238" s="340">
        <v>5.5584483699798284</v>
      </c>
      <c r="AY238" s="339">
        <v>5.492747798249173</v>
      </c>
      <c r="AZ238" s="340">
        <v>5.0550439893221126</v>
      </c>
      <c r="BA238" s="332">
        <v>4.5803078705598397</v>
      </c>
      <c r="BB238" s="333">
        <v>6.4532962191159084</v>
      </c>
      <c r="BC238" s="15"/>
      <c r="BD238" s="151"/>
      <c r="BE238" s="151"/>
      <c r="BF238" s="151"/>
      <c r="BG238" s="151"/>
      <c r="BH238" s="151"/>
      <c r="BI238" s="151"/>
      <c r="BJ238" s="266">
        <f t="shared" si="205"/>
        <v>5.132133847236843</v>
      </c>
      <c r="BK238" s="266">
        <f t="shared" si="206"/>
        <v>5.7032249180436523</v>
      </c>
      <c r="BL238" s="266">
        <f t="shared" si="207"/>
        <v>5.3266468033747385</v>
      </c>
      <c r="BM238" s="266">
        <f t="shared" si="208"/>
        <v>5.9193821275374612</v>
      </c>
      <c r="BN238" s="266">
        <f t="shared" si="209"/>
        <v>5.520346924048174</v>
      </c>
      <c r="BO238" s="266"/>
      <c r="BP238" s="266">
        <f t="shared" si="210"/>
        <v>5.5628747056957968</v>
      </c>
      <c r="BQ238" s="292">
        <f t="shared" si="211"/>
        <v>5.132133847236843</v>
      </c>
      <c r="BR238" s="292">
        <f t="shared" si="212"/>
        <v>5.2739676237641495</v>
      </c>
      <c r="BS238" s="292">
        <f t="shared" si="213"/>
        <v>5.5476662188945056</v>
      </c>
      <c r="BT238" s="292">
        <f t="shared" si="214"/>
        <v>5.223080188566132</v>
      </c>
      <c r="BU238" s="292">
        <f t="shared" si="215"/>
        <v>5.4811545886605133</v>
      </c>
      <c r="BV238" s="292">
        <f t="shared" si="216"/>
        <v>5.5280477112277646</v>
      </c>
      <c r="BW238" s="169"/>
      <c r="BX238" s="148">
        <f>[3]!mGetRate(BX$1,$B238,EOMONTH($B238,0)+1,"FLAT",E238,F238)</f>
        <v>87.835628571428586</v>
      </c>
      <c r="BY238" s="165">
        <f>[3]!mGetRate(BY$1,$B238,EOMONTH($B238,0)+1,"FLAT",G238,H238)</f>
        <v>71.257025714285717</v>
      </c>
      <c r="BZ238" s="165">
        <f>[3]!mGetRate(BZ$1,$B238,EOMONTH($B238,0)+1,"FLAT",I238,J238)</f>
        <v>72.334611428571435</v>
      </c>
      <c r="CA238" s="165">
        <f>IF(ValuationDate&gt;$D238,"",[3]!mGetRate(CA$1,$B238,EOMONTH($B238,0)+1,"FLAT",M238,N238))</f>
        <v>79.522349999999989</v>
      </c>
      <c r="CB238" s="165">
        <f>[3]!mGetRate(CB$1,$B238,EOMONTH($B238,0)+1,"FLAT",Q238,R238)</f>
        <v>52.536521428571426</v>
      </c>
      <c r="CC238" s="165">
        <f>IF(ValuationDate&gt;$D238,"",[3]!mGetRate(CC$1,$B238,EOMONTH($B238,0)+1,"FLAT",K238,L238))</f>
        <v>81.318669999999997</v>
      </c>
      <c r="CD238" s="165">
        <f>[3]!mGetRate(CD$1,$B238,EOMONTH($B238,0)+1,"FLAT",AE238,AF238)</f>
        <v>76.679697142857151</v>
      </c>
      <c r="CE238" s="165">
        <f>[3]!mGetRate(CE$1,$B238,EOMONTH($B238,0)+1,"FLAT",AA238,AB238)</f>
        <v>56.15719142857143</v>
      </c>
      <c r="CF238" s="165">
        <f>[3]!mGetRate(CF$1,$B238,EOMONTH($B238,0)+1,"FLAT",O238,P238)</f>
        <v>69.328454285714287</v>
      </c>
      <c r="CG238" s="200"/>
      <c r="CH238" s="295"/>
      <c r="CI238" s="295"/>
      <c r="CJ238" s="295"/>
      <c r="CK238" s="295"/>
      <c r="CL238" s="295"/>
      <c r="CM238" s="295"/>
      <c r="CN238" s="177"/>
      <c r="CO238" s="171">
        <f t="shared" si="218"/>
        <v>2038</v>
      </c>
      <c r="CP238" s="173">
        <f t="shared" si="217"/>
        <v>50437</v>
      </c>
      <c r="CQ238" s="272">
        <f t="shared" si="201"/>
        <v>5.5484406608649879</v>
      </c>
      <c r="CR238" s="272">
        <f t="shared" si="202"/>
        <v>5.223080188566132</v>
      </c>
      <c r="CS238" s="272">
        <f t="shared" si="221"/>
        <v>5.5578051218652043</v>
      </c>
      <c r="CT238" s="272">
        <f t="shared" si="221"/>
        <v>5.4911749023414229</v>
      </c>
      <c r="CU238" s="272">
        <f t="shared" si="221"/>
        <v>5.5578051218652043</v>
      </c>
      <c r="CV238" s="272">
        <f t="shared" si="203"/>
        <v>5.3302453922788979</v>
      </c>
      <c r="CW238" s="272">
        <f t="shared" si="204"/>
        <v>5.5248784162593054</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62.779400000000003</v>
      </c>
      <c r="F239" s="329">
        <v>59.100230000000003</v>
      </c>
      <c r="G239" s="327">
        <v>49.61589</v>
      </c>
      <c r="H239" s="328">
        <v>68.385509999999996</v>
      </c>
      <c r="I239" s="325">
        <v>45.770440000000001</v>
      </c>
      <c r="J239" s="329">
        <v>40.711770000000001</v>
      </c>
      <c r="K239" s="327">
        <v>62.496110000000002</v>
      </c>
      <c r="L239" s="328">
        <v>68.949079999999995</v>
      </c>
      <c r="M239" s="325">
        <v>48.436489999999999</v>
      </c>
      <c r="N239" s="329">
        <v>67.736310000000003</v>
      </c>
      <c r="O239" s="337">
        <f>G239+Sheet1!D233</f>
        <v>48.11589</v>
      </c>
      <c r="P239" s="338">
        <f>H239+Sheet1!E233</f>
        <v>66.885509999999996</v>
      </c>
      <c r="Q239" s="325">
        <v>30.339829999999999</v>
      </c>
      <c r="R239" s="329">
        <v>47.718049999999998</v>
      </c>
      <c r="S239" s="4">
        <v>37.66245</v>
      </c>
      <c r="T239" s="5">
        <v>49.376489999999997</v>
      </c>
      <c r="U239" s="2">
        <v>38.91245</v>
      </c>
      <c r="V239" s="3">
        <v>51.876489999999997</v>
      </c>
      <c r="W239" s="4">
        <v>32.096400000000003</v>
      </c>
      <c r="X239" s="5">
        <v>31.114270000000001</v>
      </c>
      <c r="Y239" s="2">
        <v>39.16245</v>
      </c>
      <c r="Z239" s="3">
        <v>54.126489999999997</v>
      </c>
      <c r="AA239" s="327">
        <v>34.832169999999998</v>
      </c>
      <c r="AB239" s="328">
        <v>54.326949999999997</v>
      </c>
      <c r="AC239" s="2">
        <v>39.41245</v>
      </c>
      <c r="AD239" s="73">
        <v>51.376489999999997</v>
      </c>
      <c r="AE239" s="337">
        <f>I239+Sheet1!B233</f>
        <v>49.89479</v>
      </c>
      <c r="AF239" s="341">
        <f>J239+Sheet1!C233</f>
        <v>47.210920000000002</v>
      </c>
      <c r="AG239" s="330">
        <v>5.4146390440075436</v>
      </c>
      <c r="AH239" s="331">
        <v>5.3805847103974331</v>
      </c>
      <c r="AI239" s="330">
        <v>4.9038240398558877</v>
      </c>
      <c r="AJ239" s="331">
        <v>5.0740957079064399</v>
      </c>
      <c r="AK239" s="339">
        <v>5.0590957205946809</v>
      </c>
      <c r="AL239" s="340">
        <v>5.1860956131675744</v>
      </c>
      <c r="AM239" s="339">
        <v>4.8342959107491188</v>
      </c>
      <c r="AN239" s="331">
        <v>4.8527425394407224</v>
      </c>
      <c r="AO239" s="332">
        <v>4.7335523718053363</v>
      </c>
      <c r="AP239" s="333">
        <v>5.0400413742963295</v>
      </c>
      <c r="AQ239" s="332">
        <v>3.5757050290615853</v>
      </c>
      <c r="AR239" s="340">
        <v>5.3286954925446981</v>
      </c>
      <c r="AS239" s="339">
        <v>5.1441956486100606</v>
      </c>
      <c r="AT239" s="340">
        <v>5.3786954502505608</v>
      </c>
      <c r="AU239" s="339">
        <v>5.163095632622877</v>
      </c>
      <c r="AV239" s="340">
        <v>5.1459956470874726</v>
      </c>
      <c r="AW239" s="339">
        <v>5.2551955547170781</v>
      </c>
      <c r="AX239" s="340">
        <v>5.1439956487792378</v>
      </c>
      <c r="AY239" s="339">
        <v>5.0840956994476132</v>
      </c>
      <c r="AZ239" s="340">
        <v>4.7485959832412687</v>
      </c>
      <c r="BA239" s="332">
        <v>4.3078732016789569</v>
      </c>
      <c r="BB239" s="333">
        <v>6.3170788846754666</v>
      </c>
      <c r="BC239" s="15"/>
      <c r="BD239" s="151"/>
      <c r="BE239" s="151"/>
      <c r="BF239" s="151"/>
      <c r="BG239" s="151"/>
      <c r="BH239" s="151"/>
      <c r="BI239" s="151"/>
      <c r="BJ239" s="266">
        <f t="shared" si="205"/>
        <v>4.8206296267967641</v>
      </c>
      <c r="BK239" s="266">
        <f t="shared" si="206"/>
        <v>5.132133847236843</v>
      </c>
      <c r="BL239" s="266">
        <f t="shared" si="207"/>
        <v>5.0033366265587063</v>
      </c>
      <c r="BM239" s="266">
        <f t="shared" si="208"/>
        <v>5.3266468033747385</v>
      </c>
      <c r="BN239" s="266">
        <f t="shared" si="209"/>
        <v>5.070686725991763</v>
      </c>
      <c r="BO239" s="266"/>
      <c r="BP239" s="266">
        <f t="shared" si="210"/>
        <v>5.1485464046501468</v>
      </c>
      <c r="BQ239" s="292">
        <f t="shared" si="211"/>
        <v>4.8206296267967641</v>
      </c>
      <c r="BR239" s="292">
        <f t="shared" si="212"/>
        <v>5.010824210575942</v>
      </c>
      <c r="BS239" s="292">
        <f t="shared" si="213"/>
        <v>5.1333380630585834</v>
      </c>
      <c r="BT239" s="292">
        <f t="shared" si="214"/>
        <v>4.8766492329108893</v>
      </c>
      <c r="BU239" s="292">
        <f t="shared" si="215"/>
        <v>5.0716726062106217</v>
      </c>
      <c r="BV239" s="292">
        <f t="shared" si="216"/>
        <v>5.1193957079064401</v>
      </c>
      <c r="BW239" s="169"/>
      <c r="BX239" s="148">
        <f>[3]!mGetRate(BX$1,$B239,EOMONTH($B239,0)+1,"FLAT",E239,F239)</f>
        <v>61.239397483176312</v>
      </c>
      <c r="BY239" s="165">
        <f>[3]!mGetRate(BY$1,$B239,EOMONTH($B239,0)+1,"FLAT",G239,H239)</f>
        <v>57.472352745625848</v>
      </c>
      <c r="BZ239" s="165">
        <f>[3]!mGetRate(BZ$1,$B239,EOMONTH($B239,0)+1,"FLAT",I239,J239)</f>
        <v>43.653015545087484</v>
      </c>
      <c r="CA239" s="165">
        <f>IF(ValuationDate&gt;$D239,"",[3]!mGetRate(CA$1,$B239,EOMONTH($B239,0)+1,"FLAT",M239,N239))</f>
        <v>56.514880336473766</v>
      </c>
      <c r="CB239" s="165">
        <f>[3]!mGetRate(CB$1,$B239,EOMONTH($B239,0)+1,"FLAT",Q239,R239)</f>
        <v>37.613889784656799</v>
      </c>
      <c r="CC239" s="165">
        <f>IF(ValuationDate&gt;$D239,"",[3]!mGetRate(CC$1,$B239,EOMONTH($B239,0)+1,"FLAT",K239,L239))</f>
        <v>65.197151278600273</v>
      </c>
      <c r="CD239" s="165">
        <f>[3]!mGetRate(CD$1,$B239,EOMONTH($B239,0)+1,"FLAT",AE239,AF239)</f>
        <v>48.771393539703901</v>
      </c>
      <c r="CE239" s="165">
        <f>[3]!mGetRate(CE$1,$B239,EOMONTH($B239,0)+1,"FLAT",AA239,AB239)</f>
        <v>42.992165397039031</v>
      </c>
      <c r="CF239" s="165">
        <f>[3]!mGetRate(CF$1,$B239,EOMONTH($B239,0)+1,"FLAT",O239,P239)</f>
        <v>55.972352745625848</v>
      </c>
      <c r="CG239" s="200"/>
      <c r="CH239" s="295"/>
      <c r="CI239" s="295"/>
      <c r="CJ239" s="295"/>
      <c r="CK239" s="295"/>
      <c r="CL239" s="295"/>
      <c r="CM239" s="295"/>
      <c r="CN239" s="177"/>
      <c r="CO239" s="171">
        <f t="shared" si="218"/>
        <v>2038</v>
      </c>
      <c r="CP239" s="173">
        <f t="shared" si="217"/>
        <v>50465</v>
      </c>
      <c r="CQ239" s="272">
        <f t="shared" si="201"/>
        <v>5.0426659631833326</v>
      </c>
      <c r="CR239" s="272">
        <f t="shared" si="202"/>
        <v>4.8766492329108893</v>
      </c>
      <c r="CS239" s="272">
        <f t="shared" si="221"/>
        <v>5.1434769660292821</v>
      </c>
      <c r="CT239" s="272">
        <f t="shared" si="221"/>
        <v>5.0816929198915313</v>
      </c>
      <c r="CU239" s="272">
        <f t="shared" si="221"/>
        <v>5.1434769660292821</v>
      </c>
      <c r="CV239" s="272">
        <f t="shared" si="203"/>
        <v>4.9775341010761931</v>
      </c>
      <c r="CW239" s="272">
        <f t="shared" si="204"/>
        <v>5.1144203976561267</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32.70852</v>
      </c>
      <c r="F240" s="329">
        <v>46.645650000000003</v>
      </c>
      <c r="G240" s="327">
        <v>32.459980000000002</v>
      </c>
      <c r="H240" s="328">
        <v>48.19379</v>
      </c>
      <c r="I240" s="325">
        <v>23.17717</v>
      </c>
      <c r="J240" s="329">
        <v>34.305619999999998</v>
      </c>
      <c r="K240" s="327">
        <v>23.434830000000002</v>
      </c>
      <c r="L240" s="328">
        <v>37.925899999999999</v>
      </c>
      <c r="M240" s="325">
        <v>23.985949999999999</v>
      </c>
      <c r="N240" s="329">
        <v>39.524209999999997</v>
      </c>
      <c r="O240" s="337">
        <f>G240+Sheet1!D234</f>
        <v>30.459980000000002</v>
      </c>
      <c r="P240" s="338">
        <f>H240+Sheet1!E234</f>
        <v>47.19379</v>
      </c>
      <c r="Q240" s="325">
        <v>24.913029999999999</v>
      </c>
      <c r="R240" s="329">
        <v>45.1815</v>
      </c>
      <c r="S240" s="4">
        <v>23.82949</v>
      </c>
      <c r="T240" s="5">
        <v>37.030709999999999</v>
      </c>
      <c r="U240" s="2">
        <v>25.57949</v>
      </c>
      <c r="V240" s="3">
        <v>38.780709999999999</v>
      </c>
      <c r="W240" s="4">
        <v>17.322620000000001</v>
      </c>
      <c r="X240" s="5">
        <v>23.8963</v>
      </c>
      <c r="Y240" s="2">
        <v>26.82949</v>
      </c>
      <c r="Z240" s="3">
        <v>39.030709999999999</v>
      </c>
      <c r="AA240" s="327">
        <v>28.65259</v>
      </c>
      <c r="AB240" s="328">
        <v>50.892780000000002</v>
      </c>
      <c r="AC240" s="2">
        <v>26.32949</v>
      </c>
      <c r="AD240" s="73">
        <v>39.530709999999999</v>
      </c>
      <c r="AE240" s="337">
        <f>I240+Sheet1!B234</f>
        <v>24.413770000000003</v>
      </c>
      <c r="AF240" s="341">
        <f>J240+Sheet1!C234</f>
        <v>38.015619999999998</v>
      </c>
      <c r="AG240" s="330">
        <v>5.0740957079064399</v>
      </c>
      <c r="AH240" s="331">
        <v>4.9719327070761086</v>
      </c>
      <c r="AI240" s="330">
        <v>4.5632807037547849</v>
      </c>
      <c r="AJ240" s="331">
        <v>4.682470871390171</v>
      </c>
      <c r="AK240" s="339">
        <v>4.6674709647012547</v>
      </c>
      <c r="AL240" s="340">
        <v>4.7870702207008833</v>
      </c>
      <c r="AM240" s="339">
        <v>4.6240712346813222</v>
      </c>
      <c r="AN240" s="331">
        <v>4.5632807037547849</v>
      </c>
      <c r="AO240" s="332">
        <v>4.3419275352890674</v>
      </c>
      <c r="AP240" s="333">
        <v>3.9843570323829089</v>
      </c>
      <c r="AQ240" s="332">
        <v>3.5586778622565296</v>
      </c>
      <c r="AR240" s="340">
        <v>4.9214693846335766</v>
      </c>
      <c r="AS240" s="339">
        <v>4.7456704782394734</v>
      </c>
      <c r="AT240" s="340">
        <v>4.9714690735966327</v>
      </c>
      <c r="AU240" s="339">
        <v>4.760570385550464</v>
      </c>
      <c r="AV240" s="340">
        <v>4.7495704539785919</v>
      </c>
      <c r="AW240" s="339">
        <v>4.1403742436527198</v>
      </c>
      <c r="AX240" s="340">
        <v>4.7455704788615467</v>
      </c>
      <c r="AY240" s="339">
        <v>4.6924708091827814</v>
      </c>
      <c r="AZ240" s="340">
        <v>4.3568728968627521</v>
      </c>
      <c r="BA240" s="332">
        <v>3.9503026987727985</v>
      </c>
      <c r="BB240" s="333">
        <v>6.0446442157945839</v>
      </c>
      <c r="BC240" s="15"/>
      <c r="BD240" s="151"/>
      <c r="BE240" s="151"/>
      <c r="BF240" s="151"/>
      <c r="BG240" s="151"/>
      <c r="BH240" s="151"/>
      <c r="BI240" s="151"/>
      <c r="BJ240" s="266">
        <f t="shared" si="205"/>
        <v>4.4225964562344418</v>
      </c>
      <c r="BK240" s="266">
        <f t="shared" si="206"/>
        <v>4.0591748657210172</v>
      </c>
      <c r="BL240" s="266">
        <f t="shared" si="207"/>
        <v>4.5902180672937769</v>
      </c>
      <c r="BM240" s="266">
        <f t="shared" si="208"/>
        <v>4.2130228610084073</v>
      </c>
      <c r="BN240" s="266">
        <f t="shared" si="209"/>
        <v>4.321253062564411</v>
      </c>
      <c r="BO240" s="266"/>
      <c r="BP240" s="266">
        <f t="shared" si="210"/>
        <v>4.7514817828147331</v>
      </c>
      <c r="BQ240" s="292">
        <f t="shared" si="211"/>
        <v>4.4225964562344418</v>
      </c>
      <c r="BR240" s="292">
        <f t="shared" si="212"/>
        <v>4.7125950089626407</v>
      </c>
      <c r="BS240" s="292">
        <f t="shared" si="213"/>
        <v>4.7362735229658872</v>
      </c>
      <c r="BT240" s="292">
        <f t="shared" si="214"/>
        <v>4.66564383687777</v>
      </c>
      <c r="BU240" s="292">
        <f t="shared" si="215"/>
        <v>4.679252316284443</v>
      </c>
      <c r="BV240" s="292">
        <f t="shared" si="216"/>
        <v>4.7277708713901712</v>
      </c>
      <c r="BW240" s="169"/>
      <c r="BX240" s="148">
        <f>[3]!mGetRate(BX$1,$B240,EOMONTH($B240,0)+1,"FLAT",E240,F240)</f>
        <v>38.593086</v>
      </c>
      <c r="BY240" s="165">
        <f>[3]!mGetRate(BY$1,$B240,EOMONTH($B240,0)+1,"FLAT",G240,H240)</f>
        <v>39.103144222222227</v>
      </c>
      <c r="BZ240" s="165">
        <f>[3]!mGetRate(BZ$1,$B240,EOMONTH($B240,0)+1,"FLAT",I240,J240)</f>
        <v>27.875848888888886</v>
      </c>
      <c r="CA240" s="165">
        <f>IF(ValuationDate&gt;$D240,"",[3]!mGetRate(CA$1,$B240,EOMONTH($B240,0)+1,"FLAT",M240,N240))</f>
        <v>30.546548666666663</v>
      </c>
      <c r="CB240" s="165">
        <f>[3]!mGetRate(CB$1,$B240,EOMONTH($B240,0)+1,"FLAT",Q240,R240)</f>
        <v>33.47082844444445</v>
      </c>
      <c r="CC240" s="165">
        <f>IF(ValuationDate&gt;$D240,"",[3]!mGetRate(CC$1,$B240,EOMONTH($B240,0)+1,"FLAT",K240,L240))</f>
        <v>29.55328177777778</v>
      </c>
      <c r="CD240" s="165">
        <f>[3]!mGetRate(CD$1,$B240,EOMONTH($B240,0)+1,"FLAT",AE240,AF240)</f>
        <v>30.15677333333333</v>
      </c>
      <c r="CE240" s="165">
        <f>[3]!mGetRate(CE$1,$B240,EOMONTH($B240,0)+1,"FLAT",AA240,AB240)</f>
        <v>38.042892444444448</v>
      </c>
      <c r="CF240" s="165">
        <f>[3]!mGetRate(CF$1,$B240,EOMONTH($B240,0)+1,"FLAT",O240,P240)</f>
        <v>37.525366444444444</v>
      </c>
      <c r="CG240" s="200"/>
      <c r="CH240" s="295"/>
      <c r="CI240" s="295"/>
      <c r="CJ240" s="295"/>
      <c r="CK240" s="295"/>
      <c r="CL240" s="295"/>
      <c r="CM240" s="295"/>
      <c r="CN240" s="177"/>
      <c r="CO240" s="171">
        <f t="shared" si="218"/>
        <v>2038</v>
      </c>
      <c r="CP240" s="173">
        <f t="shared" si="217"/>
        <v>50496</v>
      </c>
      <c r="CQ240" s="272">
        <f t="shared" si="201"/>
        <v>4.6938558268511574</v>
      </c>
      <c r="CR240" s="272">
        <f t="shared" si="202"/>
        <v>4.66564383687777</v>
      </c>
      <c r="CS240" s="272">
        <f t="shared" si="221"/>
        <v>4.7464124259365859</v>
      </c>
      <c r="CT240" s="272">
        <f t="shared" si="221"/>
        <v>4.6892726299653518</v>
      </c>
      <c r="CU240" s="272">
        <f t="shared" si="221"/>
        <v>4.7464124259365859</v>
      </c>
      <c r="CV240" s="272">
        <f t="shared" si="203"/>
        <v>4.7627034559774799</v>
      </c>
      <c r="CW240" s="272">
        <f t="shared" si="204"/>
        <v>4.7210647964947476</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22.5059</v>
      </c>
      <c r="F241" s="329">
        <v>28.370570000000001</v>
      </c>
      <c r="G241" s="327">
        <v>27.616140000000001</v>
      </c>
      <c r="H241" s="328">
        <v>44.083799999999997</v>
      </c>
      <c r="I241" s="325">
        <v>11.10618</v>
      </c>
      <c r="J241" s="329">
        <v>11.93702</v>
      </c>
      <c r="K241" s="327">
        <v>18.324719999999999</v>
      </c>
      <c r="L241" s="328">
        <v>34.013399999999997</v>
      </c>
      <c r="M241" s="325">
        <v>19.04945</v>
      </c>
      <c r="N241" s="329">
        <v>35.43477</v>
      </c>
      <c r="O241" s="337">
        <f>G241+Sheet1!D235</f>
        <v>25.616140000000001</v>
      </c>
      <c r="P241" s="338">
        <f>H241+Sheet1!E235</f>
        <v>42.583799999999997</v>
      </c>
      <c r="Q241" s="325">
        <v>26.82161</v>
      </c>
      <c r="R241" s="329">
        <v>45.522889999999997</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28.886220000000002</v>
      </c>
      <c r="AB241" s="328">
        <v>48.815429999999999</v>
      </c>
      <c r="AC241" s="2">
        <v>21.369579999999999</v>
      </c>
      <c r="AD241" s="73">
        <v>36.251260000000002</v>
      </c>
      <c r="AE241" s="337">
        <f>I241+Sheet1!B235</f>
        <v>15.303030000000001</v>
      </c>
      <c r="AF241" s="341">
        <f>J241+Sheet1!C235</f>
        <v>18.517119999999998</v>
      </c>
      <c r="AG241" s="330">
        <v>5.1081500415165504</v>
      </c>
      <c r="AH241" s="331">
        <v>4.9719327070761086</v>
      </c>
      <c r="AI241" s="330">
        <v>4.5803078705598397</v>
      </c>
      <c r="AJ241" s="331">
        <v>4.6484165377800606</v>
      </c>
      <c r="AK241" s="339">
        <v>4.6334164844140204</v>
      </c>
      <c r="AL241" s="340">
        <v>4.7526169084961527</v>
      </c>
      <c r="AM241" s="339">
        <v>4.4609158707045591</v>
      </c>
      <c r="AN241" s="331">
        <v>4.4781448697295092</v>
      </c>
      <c r="AO241" s="332">
        <v>4.1886830340435708</v>
      </c>
      <c r="AP241" s="333">
        <v>3.9503026987727985</v>
      </c>
      <c r="AQ241" s="332">
        <v>3.660840863086861</v>
      </c>
      <c r="AR241" s="340">
        <v>4.8865173848770045</v>
      </c>
      <c r="AS241" s="339">
        <v>4.7112167612058826</v>
      </c>
      <c r="AT241" s="340">
        <v>4.9365175627638047</v>
      </c>
      <c r="AU241" s="339">
        <v>4.7265168156392425</v>
      </c>
      <c r="AV241" s="340">
        <v>4.7152167754368257</v>
      </c>
      <c r="AW241" s="339">
        <v>4.1024145952562003</v>
      </c>
      <c r="AX241" s="340">
        <v>4.7111167608501088</v>
      </c>
      <c r="AY241" s="339">
        <v>4.6584165733574219</v>
      </c>
      <c r="AZ241" s="340">
        <v>4.203714955654859</v>
      </c>
      <c r="BA241" s="332">
        <v>3.8481396979424676</v>
      </c>
      <c r="BB241" s="333">
        <v>5.9595083817693082</v>
      </c>
      <c r="BC241" s="15"/>
      <c r="BD241" s="151"/>
      <c r="BE241" s="151"/>
      <c r="BF241" s="151"/>
      <c r="BG241" s="151"/>
      <c r="BH241" s="151"/>
      <c r="BI241" s="151"/>
      <c r="BJ241" s="266">
        <f t="shared" si="205"/>
        <v>4.2668443460144028</v>
      </c>
      <c r="BK241" s="266">
        <f t="shared" si="206"/>
        <v>4.0245632856721194</v>
      </c>
      <c r="BL241" s="266">
        <f t="shared" si="207"/>
        <v>4.4285629788857612</v>
      </c>
      <c r="BM241" s="266">
        <f t="shared" si="208"/>
        <v>4.1770995080288484</v>
      </c>
      <c r="BN241" s="266">
        <f t="shared" si="209"/>
        <v>4.224267529650283</v>
      </c>
      <c r="BO241" s="266"/>
      <c r="BP241" s="266">
        <f t="shared" si="210"/>
        <v>4.7169544243942623</v>
      </c>
      <c r="BQ241" s="292">
        <f t="shared" si="211"/>
        <v>4.2668443460144028</v>
      </c>
      <c r="BR241" s="292">
        <f t="shared" si="212"/>
        <v>4.6248805378999043</v>
      </c>
      <c r="BS241" s="292">
        <f t="shared" si="213"/>
        <v>4.7017460158309037</v>
      </c>
      <c r="BT241" s="292">
        <f t="shared" si="214"/>
        <v>4.5018825561623599</v>
      </c>
      <c r="BU241" s="292">
        <f t="shared" si="215"/>
        <v>4.6451286588125988</v>
      </c>
      <c r="BV241" s="292">
        <f t="shared" si="216"/>
        <v>4.6937165377800607</v>
      </c>
      <c r="BW241" s="169"/>
      <c r="BX241" s="148">
        <f>[3]!mGetRate(BX$1,$B241,EOMONTH($B241,0)+1,"FLAT",E241,F241)</f>
        <v>25.217521612903226</v>
      </c>
      <c r="BY241" s="165">
        <f>[3]!mGetRate(BY$1,$B241,EOMONTH($B241,0)+1,"FLAT",G241,H241)</f>
        <v>35.230219354838709</v>
      </c>
      <c r="BZ241" s="165">
        <f>[3]!mGetRate(BZ$1,$B241,EOMONTH($B241,0)+1,"FLAT",I241,J241)</f>
        <v>11.490331827956991</v>
      </c>
      <c r="CA241" s="165">
        <f>IF(ValuationDate&gt;$D241,"",[3]!mGetRate(CA$1,$B241,EOMONTH($B241,0)+1,"FLAT",M241,N241))</f>
        <v>26.625458172043015</v>
      </c>
      <c r="CB241" s="165">
        <f>[3]!mGetRate(CB$1,$B241,EOMONTH($B241,0)+1,"FLAT",Q241,R241)</f>
        <v>35.468438387096768</v>
      </c>
      <c r="CC241" s="165">
        <f>IF(ValuationDate&gt;$D241,"",[3]!mGetRate(CC$1,$B241,EOMONTH($B241,0)+1,"FLAT",K241,L241))</f>
        <v>25.578625806451612</v>
      </c>
      <c r="CD241" s="165">
        <f>[3]!mGetRate(CD$1,$B241,EOMONTH($B241,0)+1,"FLAT",AE241,AF241)</f>
        <v>16.789114623655916</v>
      </c>
      <c r="CE241" s="165">
        <f>[3]!mGetRate(CE$1,$B241,EOMONTH($B241,0)+1,"FLAT",AA241,AB241)</f>
        <v>38.100800967741939</v>
      </c>
      <c r="CF241" s="165">
        <f>[3]!mGetRate(CF$1,$B241,EOMONTH($B241,0)+1,"FLAT",O241,P241)</f>
        <v>33.461402150537637</v>
      </c>
      <c r="CG241" s="200"/>
      <c r="CH241" s="295"/>
      <c r="CI241" s="295"/>
      <c r="CJ241" s="295"/>
      <c r="CK241" s="295"/>
      <c r="CL241" s="295"/>
      <c r="CM241" s="295"/>
      <c r="CN241" s="177"/>
      <c r="CO241" s="171">
        <f t="shared" si="218"/>
        <v>2038</v>
      </c>
      <c r="CP241" s="173">
        <f t="shared" si="217"/>
        <v>50526</v>
      </c>
      <c r="CQ241" s="272">
        <f t="shared" si="201"/>
        <v>4.7112963336677653</v>
      </c>
      <c r="CR241" s="272">
        <f t="shared" si="202"/>
        <v>4.5018825561623599</v>
      </c>
      <c r="CS241" s="272">
        <f t="shared" si="221"/>
        <v>4.7118849188016023</v>
      </c>
      <c r="CT241" s="272">
        <f t="shared" si="221"/>
        <v>4.6551489724935085</v>
      </c>
      <c r="CU241" s="272">
        <f t="shared" si="221"/>
        <v>4.7118849188016023</v>
      </c>
      <c r="CV241" s="272">
        <f t="shared" si="203"/>
        <v>4.5959733995918075</v>
      </c>
      <c r="CW241" s="272">
        <f t="shared" si="204"/>
        <v>4.6868599616111499</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48.800240000000002</v>
      </c>
      <c r="F242" s="329">
        <v>41.316690000000001</v>
      </c>
      <c r="G242" s="327">
        <v>54.436300000000003</v>
      </c>
      <c r="H242" s="328">
        <v>63.193980000000003</v>
      </c>
      <c r="I242" s="325">
        <v>35.10004</v>
      </c>
      <c r="J242" s="329">
        <v>23.98066</v>
      </c>
      <c r="K242" s="327">
        <v>44.192929999999997</v>
      </c>
      <c r="L242" s="328">
        <v>52.499470000000002</v>
      </c>
      <c r="M242" s="325">
        <v>45.721269999999997</v>
      </c>
      <c r="N242" s="329">
        <v>54.449399999999997</v>
      </c>
      <c r="O242" s="337">
        <f>G242+Sheet1!D236</f>
        <v>53.436300000000003</v>
      </c>
      <c r="P242" s="338">
        <f>H242+Sheet1!E236</f>
        <v>60.693980000000003</v>
      </c>
      <c r="Q242" s="325">
        <v>69.273920000000004</v>
      </c>
      <c r="R242" s="329">
        <v>63.484169999999999</v>
      </c>
      <c r="S242" s="4">
        <v>41.978549999999998</v>
      </c>
      <c r="T242" s="5">
        <v>53.460929999999998</v>
      </c>
      <c r="U242" s="2">
        <v>42.978549999999998</v>
      </c>
      <c r="V242" s="3">
        <v>50.460929999999998</v>
      </c>
      <c r="W242" s="4">
        <v>24.57734</v>
      </c>
      <c r="X242" s="5">
        <v>15.835610000000001</v>
      </c>
      <c r="Y242" s="2">
        <v>44.978549999999998</v>
      </c>
      <c r="Z242" s="3">
        <v>52.460929999999998</v>
      </c>
      <c r="AA242" s="327">
        <v>70.834850000000003</v>
      </c>
      <c r="AB242" s="328">
        <v>65.328090000000003</v>
      </c>
      <c r="AC242" s="2">
        <v>41.478549999999998</v>
      </c>
      <c r="AD242" s="73">
        <v>49.960929999999998</v>
      </c>
      <c r="AE242" s="337">
        <f>I242+Sheet1!B236</f>
        <v>40.23874</v>
      </c>
      <c r="AF242" s="341">
        <f>J242+Sheet1!C236</f>
        <v>31.648810000000001</v>
      </c>
      <c r="AG242" s="330">
        <v>5.1762587087367713</v>
      </c>
      <c r="AH242" s="331">
        <v>5.0740957079064399</v>
      </c>
      <c r="AI242" s="330">
        <v>4.6313893709750058</v>
      </c>
      <c r="AJ242" s="331">
        <v>4.6994980381952258</v>
      </c>
      <c r="AK242" s="339">
        <v>4.6844980444569719</v>
      </c>
      <c r="AL242" s="340">
        <v>4.8042979944464985</v>
      </c>
      <c r="AM242" s="339">
        <v>4.5769980893328119</v>
      </c>
      <c r="AN242" s="331">
        <v>4.3759818688991778</v>
      </c>
      <c r="AO242" s="332">
        <v>4.2397645344587369</v>
      </c>
      <c r="AP242" s="333">
        <v>3.9673298655778542</v>
      </c>
      <c r="AQ242" s="332">
        <v>3.694895196696971</v>
      </c>
      <c r="AR242" s="340">
        <v>4.9387979382995173</v>
      </c>
      <c r="AS242" s="339">
        <v>4.7628980117289172</v>
      </c>
      <c r="AT242" s="340">
        <v>4.9887979174270347</v>
      </c>
      <c r="AU242" s="339">
        <v>4.7783980052584472</v>
      </c>
      <c r="AV242" s="340">
        <v>4.7666980101426084</v>
      </c>
      <c r="AW242" s="339">
        <v>4.1222982791471816</v>
      </c>
      <c r="AX242" s="340">
        <v>4.7626980118124056</v>
      </c>
      <c r="AY242" s="339">
        <v>4.7094980340207302</v>
      </c>
      <c r="AZ242" s="340">
        <v>4.254798223835099</v>
      </c>
      <c r="BA242" s="332">
        <v>3.9673298655778542</v>
      </c>
      <c r="BB242" s="333">
        <v>5.8743725477440334</v>
      </c>
      <c r="BC242" s="15"/>
      <c r="BD242" s="151"/>
      <c r="BE242" s="151"/>
      <c r="BF242" s="151"/>
      <c r="BG242" s="151"/>
      <c r="BH242" s="151"/>
      <c r="BI242" s="151"/>
      <c r="BJ242" s="266">
        <f t="shared" si="205"/>
        <v>4.3187617160877494</v>
      </c>
      <c r="BK242" s="266">
        <f t="shared" si="206"/>
        <v>4.0418690756965692</v>
      </c>
      <c r="BL242" s="266">
        <f t="shared" si="207"/>
        <v>4.4824480083551004</v>
      </c>
      <c r="BM242" s="266">
        <f t="shared" si="208"/>
        <v>4.1950611845186287</v>
      </c>
      <c r="BN242" s="266">
        <f t="shared" si="209"/>
        <v>4.2595349961645121</v>
      </c>
      <c r="BO242" s="266"/>
      <c r="BP242" s="266">
        <f t="shared" si="210"/>
        <v>4.7687454620249676</v>
      </c>
      <c r="BQ242" s="292">
        <f t="shared" si="211"/>
        <v>4.3187617160877494</v>
      </c>
      <c r="BR242" s="292">
        <f t="shared" si="212"/>
        <v>4.5196231726246214</v>
      </c>
      <c r="BS242" s="292">
        <f t="shared" si="213"/>
        <v>4.7535371139176439</v>
      </c>
      <c r="BT242" s="292">
        <f t="shared" si="214"/>
        <v>4.6183958740668594</v>
      </c>
      <c r="BU242" s="292">
        <f t="shared" si="215"/>
        <v>4.6963139843066584</v>
      </c>
      <c r="BV242" s="292">
        <f t="shared" si="216"/>
        <v>4.7447980381952259</v>
      </c>
      <c r="BW242" s="169"/>
      <c r="BX242" s="148">
        <f>[3]!mGetRate(BX$1,$B242,EOMONTH($B242,0)+1,"FLAT",E242,F242)</f>
        <v>45.640518888888892</v>
      </c>
      <c r="BY242" s="165">
        <f>[3]!mGetRate(BY$1,$B242,EOMONTH($B242,0)+1,"FLAT",G242,H242)</f>
        <v>58.133987111111111</v>
      </c>
      <c r="BZ242" s="165">
        <f>[3]!mGetRate(BZ$1,$B242,EOMONTH($B242,0)+1,"FLAT",I242,J242)</f>
        <v>30.405190666666666</v>
      </c>
      <c r="CA242" s="165">
        <f>IF(ValuationDate&gt;$D242,"",[3]!mGetRate(CA$1,$B242,EOMONTH($B242,0)+1,"FLAT",M242,N242))</f>
        <v>49.406480444444441</v>
      </c>
      <c r="CB242" s="165">
        <f>[3]!mGetRate(CB$1,$B242,EOMONTH($B242,0)+1,"FLAT",Q242,R242)</f>
        <v>66.829358888888891</v>
      </c>
      <c r="CC242" s="165">
        <f>IF(ValuationDate&gt;$D242,"",[3]!mGetRate(CC$1,$B242,EOMONTH($B242,0)+1,"FLAT",K242,L242))</f>
        <v>47.700135777777781</v>
      </c>
      <c r="CD242" s="165">
        <f>[3]!mGetRate(CD$1,$B242,EOMONTH($B242,0)+1,"FLAT",AE242,AF242)</f>
        <v>36.611880666666664</v>
      </c>
      <c r="CE242" s="165">
        <f>[3]!mGetRate(CE$1,$B242,EOMONTH($B242,0)+1,"FLAT",AA242,AB242)</f>
        <v>68.509773555555554</v>
      </c>
      <c r="CF242" s="165">
        <f>[3]!mGetRate(CF$1,$B242,EOMONTH($B242,0)+1,"FLAT",O242,P242)</f>
        <v>56.500653777777778</v>
      </c>
      <c r="CG242" s="200"/>
      <c r="CH242" s="295"/>
      <c r="CI242" s="295"/>
      <c r="CJ242" s="295"/>
      <c r="CK242" s="295"/>
      <c r="CL242" s="295"/>
      <c r="CM242" s="295"/>
      <c r="CN242" s="177"/>
      <c r="CO242" s="171">
        <f t="shared" si="218"/>
        <v>2038</v>
      </c>
      <c r="CP242" s="173">
        <f t="shared" si="217"/>
        <v>50557</v>
      </c>
      <c r="CQ242" s="272">
        <f t="shared" si="201"/>
        <v>4.7636178541175926</v>
      </c>
      <c r="CR242" s="272">
        <f t="shared" si="202"/>
        <v>4.6183958740668594</v>
      </c>
      <c r="CS242" s="272">
        <f t="shared" si="221"/>
        <v>4.7636760168883425</v>
      </c>
      <c r="CT242" s="272">
        <f t="shared" si="221"/>
        <v>4.7063342979875671</v>
      </c>
      <c r="CU242" s="272">
        <f t="shared" si="221"/>
        <v>4.7636760168883425</v>
      </c>
      <c r="CV242" s="272">
        <f t="shared" si="203"/>
        <v>4.7145989500212684</v>
      </c>
      <c r="CW242" s="272">
        <f t="shared" si="204"/>
        <v>4.7381672139365465</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157.50200000000001</v>
      </c>
      <c r="F243" s="329">
        <v>59.606819999999999</v>
      </c>
      <c r="G243" s="327">
        <v>185.51769999999999</v>
      </c>
      <c r="H243" s="328">
        <v>78.458309999999997</v>
      </c>
      <c r="I243" s="325">
        <v>142.11160000000001</v>
      </c>
      <c r="J243" s="329">
        <v>41.888469999999998</v>
      </c>
      <c r="K243" s="327">
        <v>151.10749999999999</v>
      </c>
      <c r="L243" s="328">
        <v>66.898629999999997</v>
      </c>
      <c r="M243" s="325">
        <v>176.23159999999999</v>
      </c>
      <c r="N243" s="329">
        <v>69.637410000000003</v>
      </c>
      <c r="O243" s="337">
        <f>G243+Sheet1!D237</f>
        <v>190.01769999999999</v>
      </c>
      <c r="P243" s="338">
        <f>H243+Sheet1!E237</f>
        <v>79.458309999999997</v>
      </c>
      <c r="Q243" s="325">
        <v>205.83160000000001</v>
      </c>
      <c r="R243" s="329">
        <v>81.491709999999998</v>
      </c>
      <c r="S243" s="4">
        <v>209.0909</v>
      </c>
      <c r="T243" s="5">
        <v>69.402810000000002</v>
      </c>
      <c r="U243" s="2">
        <v>211.5909</v>
      </c>
      <c r="V243" s="3">
        <v>69.402810000000002</v>
      </c>
      <c r="W243" s="4">
        <v>122.9633</v>
      </c>
      <c r="X243" s="5">
        <v>32.082189999999997</v>
      </c>
      <c r="Y243" s="2">
        <v>210.0909</v>
      </c>
      <c r="Z243" s="3">
        <v>69.402810000000002</v>
      </c>
      <c r="AA243" s="327">
        <v>207.4066</v>
      </c>
      <c r="AB243" s="328">
        <v>81.689800000000005</v>
      </c>
      <c r="AC243" s="2">
        <v>208.0909</v>
      </c>
      <c r="AD243" s="73">
        <v>67.902810000000002</v>
      </c>
      <c r="AE243" s="337">
        <f>I243+Sheet1!B237</f>
        <v>146.13050000000001</v>
      </c>
      <c r="AF243" s="341">
        <f>J243+Sheet1!C237</f>
        <v>49.388319999999993</v>
      </c>
      <c r="AG243" s="330">
        <v>5.4316662108125984</v>
      </c>
      <c r="AH243" s="331">
        <v>5.3635575435923775</v>
      </c>
      <c r="AI243" s="330">
        <v>4.9208512066609433</v>
      </c>
      <c r="AJ243" s="331">
        <v>4.9889598738811642</v>
      </c>
      <c r="AK243" s="339">
        <v>4.9739599945249378</v>
      </c>
      <c r="AL243" s="340">
        <v>5.0970590044417081</v>
      </c>
      <c r="AM243" s="339">
        <v>4.7864615025720978</v>
      </c>
      <c r="AN243" s="331">
        <v>4.5292263701446744</v>
      </c>
      <c r="AO243" s="332">
        <v>4.3759818688991778</v>
      </c>
      <c r="AP243" s="333">
        <v>3.9843570323829089</v>
      </c>
      <c r="AQ243" s="332">
        <v>3.694895196696971</v>
      </c>
      <c r="AR243" s="340">
        <v>5.2353578921061237</v>
      </c>
      <c r="AS243" s="339">
        <v>5.055459339027105</v>
      </c>
      <c r="AT243" s="340">
        <v>5.285357489960214</v>
      </c>
      <c r="AU243" s="339">
        <v>5.0726592006889124</v>
      </c>
      <c r="AV243" s="340">
        <v>5.0582593165069341</v>
      </c>
      <c r="AW243" s="339">
        <v>4.1575665607633452</v>
      </c>
      <c r="AX243" s="340">
        <v>5.055259340635688</v>
      </c>
      <c r="AY243" s="339">
        <v>4.9989597934519825</v>
      </c>
      <c r="AZ243" s="340">
        <v>4.3909646835462404</v>
      </c>
      <c r="BA243" s="332">
        <v>4.103547200018296</v>
      </c>
      <c r="BB243" s="333">
        <v>6.0276170489895291</v>
      </c>
      <c r="BC243" s="15"/>
      <c r="BD243" s="151"/>
      <c r="BE243" s="151"/>
      <c r="BF243" s="151"/>
      <c r="BG243" s="151"/>
      <c r="BH243" s="151"/>
      <c r="BI243" s="151"/>
      <c r="BJ243" s="266">
        <f t="shared" si="205"/>
        <v>4.4572080362833395</v>
      </c>
      <c r="BK243" s="266">
        <f t="shared" si="206"/>
        <v>4.0591748657210172</v>
      </c>
      <c r="BL243" s="266">
        <f t="shared" si="207"/>
        <v>4.6261414202733366</v>
      </c>
      <c r="BM243" s="266">
        <f t="shared" si="208"/>
        <v>4.2130228610084073</v>
      </c>
      <c r="BN243" s="266">
        <f t="shared" si="209"/>
        <v>4.3388867958215247</v>
      </c>
      <c r="BO243" s="266"/>
      <c r="BP243" s="266">
        <f t="shared" si="210"/>
        <v>5.0622280085989706</v>
      </c>
      <c r="BQ243" s="292">
        <f t="shared" si="211"/>
        <v>4.4572080362833395</v>
      </c>
      <c r="BR243" s="292">
        <f t="shared" si="212"/>
        <v>4.6775092205375461</v>
      </c>
      <c r="BS243" s="292">
        <f t="shared" si="213"/>
        <v>5.0470197764624736</v>
      </c>
      <c r="BT243" s="292">
        <f t="shared" si="214"/>
        <v>4.8286371801386103</v>
      </c>
      <c r="BU243" s="292">
        <f t="shared" si="215"/>
        <v>4.9863639381435396</v>
      </c>
      <c r="BV243" s="292">
        <f t="shared" si="216"/>
        <v>5.0342598738811644</v>
      </c>
      <c r="BW243" s="169"/>
      <c r="BX243" s="148">
        <f>[3]!mGetRate(BX$1,$B243,EOMONTH($B243,0)+1,"FLAT",E243,F243)</f>
        <v>114.34390989247312</v>
      </c>
      <c r="BY243" s="165">
        <f>[3]!mGetRate(BY$1,$B243,EOMONTH($B243,0)+1,"FLAT",G243,H243)</f>
        <v>138.31947430107527</v>
      </c>
      <c r="BZ243" s="165">
        <f>[3]!mGetRate(BZ$1,$B243,EOMONTH($B243,0)+1,"FLAT",I243,J243)</f>
        <v>97.927209354838723</v>
      </c>
      <c r="CA243" s="165">
        <f>IF(ValuationDate&gt;$D243,"",[3]!mGetRate(CA$1,$B243,EOMONTH($B243,0)+1,"FLAT",M243,N243))</f>
        <v>129.23846247311829</v>
      </c>
      <c r="CB243" s="165">
        <f>[3]!mGetRate(CB$1,$B243,EOMONTH($B243,0)+1,"FLAT",Q243,R243)</f>
        <v>151.01508935483872</v>
      </c>
      <c r="CC243" s="165">
        <f>IF(ValuationDate&gt;$D243,"",[3]!mGetRate(CC$1,$B243,EOMONTH($B243,0)+1,"FLAT",K243,L243))</f>
        <v>113.98315946236559</v>
      </c>
      <c r="CD243" s="165">
        <f>[3]!mGetRate(CD$1,$B243,EOMONTH($B243,0)+1,"FLAT",AE243,AF243)</f>
        <v>103.48072172043011</v>
      </c>
      <c r="CE243" s="165">
        <f>[3]!mGetRate(CE$1,$B243,EOMONTH($B243,0)+1,"FLAT",AA243,AB243)</f>
        <v>151.98306451612902</v>
      </c>
      <c r="CF243" s="165">
        <f>[3]!mGetRate(CF$1,$B243,EOMONTH($B243,0)+1,"FLAT",O243,P243)</f>
        <v>141.27646354838708</v>
      </c>
      <c r="CG243" s="200"/>
      <c r="CH243" s="295"/>
      <c r="CI243" s="295"/>
      <c r="CJ243" s="295"/>
      <c r="CK243" s="295"/>
      <c r="CL243" s="295"/>
      <c r="CM243" s="295"/>
      <c r="CN243" s="177"/>
      <c r="CO243" s="171">
        <f t="shared" si="218"/>
        <v>2038</v>
      </c>
      <c r="CP243" s="173">
        <f t="shared" si="217"/>
        <v>50587</v>
      </c>
      <c r="CQ243" s="272">
        <f t="shared" si="201"/>
        <v>5.0601064699999414</v>
      </c>
      <c r="CR243" s="272">
        <f t="shared" si="202"/>
        <v>4.8286371801386103</v>
      </c>
      <c r="CS243" s="272">
        <f t="shared" si="221"/>
        <v>5.0571586794331722</v>
      </c>
      <c r="CT243" s="272">
        <f t="shared" si="221"/>
        <v>4.9963842518244492</v>
      </c>
      <c r="CU243" s="272">
        <f t="shared" si="221"/>
        <v>5.0571586794331722</v>
      </c>
      <c r="CV243" s="272">
        <f t="shared" si="203"/>
        <v>4.9286516532170719</v>
      </c>
      <c r="CW243" s="272">
        <f t="shared" si="204"/>
        <v>5.0289083104471315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200.32990000000001</v>
      </c>
      <c r="F244" s="329">
        <v>83.875559999999993</v>
      </c>
      <c r="G244" s="327">
        <v>209.89789999999999</v>
      </c>
      <c r="H244" s="328">
        <v>97.083470000000005</v>
      </c>
      <c r="I244" s="325">
        <v>184.54689999999999</v>
      </c>
      <c r="J244" s="329">
        <v>66.090369999999993</v>
      </c>
      <c r="K244" s="327">
        <v>188.59620000000001</v>
      </c>
      <c r="L244" s="328">
        <v>82.146109999999993</v>
      </c>
      <c r="M244" s="325">
        <v>201.3725</v>
      </c>
      <c r="N244" s="329">
        <v>88.169460000000001</v>
      </c>
      <c r="O244" s="337">
        <f>G244+Sheet1!D238</f>
        <v>213.89789999999999</v>
      </c>
      <c r="P244" s="338">
        <f>H244+Sheet1!E238</f>
        <v>97.583470000000005</v>
      </c>
      <c r="Q244" s="325">
        <v>214.93950000000001</v>
      </c>
      <c r="R244" s="329">
        <v>99.746399999999994</v>
      </c>
      <c r="S244" s="4">
        <v>211.01320000000001</v>
      </c>
      <c r="T244" s="5">
        <v>96.977699999999999</v>
      </c>
      <c r="U244" s="2">
        <v>213.01320000000001</v>
      </c>
      <c r="V244" s="3">
        <v>97.477699999999999</v>
      </c>
      <c r="W244" s="4">
        <v>154.8999</v>
      </c>
      <c r="X244" s="5">
        <v>54.718820000000001</v>
      </c>
      <c r="Y244" s="2">
        <v>211.01320000000001</v>
      </c>
      <c r="Z244" s="3">
        <v>97.977699999999999</v>
      </c>
      <c r="AA244" s="327">
        <v>215.60900000000001</v>
      </c>
      <c r="AB244" s="328">
        <v>99.549180000000007</v>
      </c>
      <c r="AC244" s="2">
        <v>210.01320000000001</v>
      </c>
      <c r="AD244" s="73">
        <v>96.477699999999999</v>
      </c>
      <c r="AE244" s="337">
        <f>I244+Sheet1!B238</f>
        <v>187.41584999999998</v>
      </c>
      <c r="AF244" s="341">
        <f>J244+Sheet1!C238</f>
        <v>72.713719999999995</v>
      </c>
      <c r="AG244" s="330">
        <v>5.5849107120580941</v>
      </c>
      <c r="AH244" s="331">
        <v>5.5338292116429297</v>
      </c>
      <c r="AI244" s="330">
        <v>5.0740957079064399</v>
      </c>
      <c r="AJ244" s="331">
        <v>5.1081500415165504</v>
      </c>
      <c r="AK244" s="339">
        <v>5.0931501882173942</v>
      </c>
      <c r="AL244" s="340">
        <v>5.2164489823364555</v>
      </c>
      <c r="AM244" s="339">
        <v>4.9031520464280858</v>
      </c>
      <c r="AN244" s="331">
        <v>4.6313893709750058</v>
      </c>
      <c r="AO244" s="332">
        <v>4.4781448697295092</v>
      </c>
      <c r="AP244" s="333">
        <v>4.0013841991879646</v>
      </c>
      <c r="AQ244" s="332">
        <v>3.7289495303070814</v>
      </c>
      <c r="AR244" s="340">
        <v>5.354947627798663</v>
      </c>
      <c r="AS244" s="339">
        <v>5.174749390164803</v>
      </c>
      <c r="AT244" s="340">
        <v>5.4049471387958494</v>
      </c>
      <c r="AU244" s="339">
        <v>5.1921492199918235</v>
      </c>
      <c r="AV244" s="340">
        <v>5.17764936180264</v>
      </c>
      <c r="AW244" s="339">
        <v>4.1765591526169734</v>
      </c>
      <c r="AX244" s="340">
        <v>5.1746493911428084</v>
      </c>
      <c r="AY244" s="339">
        <v>5.1181499437159879</v>
      </c>
      <c r="AZ244" s="340">
        <v>4.4930560572291629</v>
      </c>
      <c r="BA244" s="332">
        <v>4.2057102008486265</v>
      </c>
      <c r="BB244" s="333">
        <v>6.1297800498198605</v>
      </c>
      <c r="BC244" s="15"/>
      <c r="BD244" s="151"/>
      <c r="BE244" s="151"/>
      <c r="BF244" s="151"/>
      <c r="BG244" s="151"/>
      <c r="BH244" s="151"/>
      <c r="BI244" s="151"/>
      <c r="BJ244" s="266">
        <f t="shared" si="205"/>
        <v>4.5610427764300328</v>
      </c>
      <c r="BK244" s="266">
        <f t="shared" si="206"/>
        <v>4.0764806557454669</v>
      </c>
      <c r="BL244" s="266">
        <f t="shared" si="207"/>
        <v>4.7339114792120141</v>
      </c>
      <c r="BM244" s="266">
        <f t="shared" si="208"/>
        <v>4.2309845374981876</v>
      </c>
      <c r="BN244" s="266">
        <f t="shared" si="209"/>
        <v>4.4006048622214253</v>
      </c>
      <c r="BO244" s="266"/>
      <c r="BP244" s="266">
        <f t="shared" si="210"/>
        <v>5.1830737630706176</v>
      </c>
      <c r="BQ244" s="292">
        <f t="shared" si="211"/>
        <v>4.5610427764300328</v>
      </c>
      <c r="BR244" s="292">
        <f t="shared" si="212"/>
        <v>4.782766585812829</v>
      </c>
      <c r="BS244" s="292">
        <f t="shared" si="213"/>
        <v>5.1678655573531325</v>
      </c>
      <c r="BT244" s="292">
        <f t="shared" si="214"/>
        <v>4.945761082433088</v>
      </c>
      <c r="BU244" s="292">
        <f t="shared" si="215"/>
        <v>5.1057962509922188</v>
      </c>
      <c r="BV244" s="292">
        <f t="shared" si="216"/>
        <v>5.1534500415165505</v>
      </c>
      <c r="BW244" s="169"/>
      <c r="BX244" s="148">
        <f>[3]!mGetRate(BX$1,$B244,EOMONTH($B244,0)+1,"FLAT",E244,F244)</f>
        <v>148.98981462365595</v>
      </c>
      <c r="BY244" s="165">
        <f>[3]!mGetRate(BY$1,$B244,EOMONTH($B244,0)+1,"FLAT",G244,H244)</f>
        <v>160.16250612903227</v>
      </c>
      <c r="BZ244" s="165">
        <f>[3]!mGetRate(BZ$1,$B244,EOMONTH($B244,0)+1,"FLAT",I244,J244)</f>
        <v>132.32412870967741</v>
      </c>
      <c r="CA244" s="165">
        <f>IF(ValuationDate&gt;$D244,"",[3]!mGetRate(CA$1,$B244,EOMONTH($B244,0)+1,"FLAT",M244,N244))</f>
        <v>151.46578344086021</v>
      </c>
      <c r="CB244" s="165">
        <f>[3]!mGetRate(CB$1,$B244,EOMONTH($B244,0)+1,"FLAT",Q244,R244)</f>
        <v>164.15544516129032</v>
      </c>
      <c r="CC244" s="165">
        <f>IF(ValuationDate&gt;$D244,"",[3]!mGetRate(CC$1,$B244,EOMONTH($B244,0)+1,"FLAT",K244,L244))</f>
        <v>141.66659043010753</v>
      </c>
      <c r="CD244" s="165">
        <f>[3]!mGetRate(CD$1,$B244,EOMONTH($B244,0)+1,"FLAT",AE244,AF244)</f>
        <v>136.84824430107525</v>
      </c>
      <c r="CE244" s="165">
        <f>[3]!mGetRate(CE$1,$B244,EOMONTH($B244,0)+1,"FLAT",AA244,AB244)</f>
        <v>164.44284279569894</v>
      </c>
      <c r="CF244" s="165">
        <f>[3]!mGetRate(CF$1,$B244,EOMONTH($B244,0)+1,"FLAT",O244,P244)</f>
        <v>162.6194953763441</v>
      </c>
      <c r="CG244" s="200"/>
      <c r="CH244" s="295"/>
      <c r="CI244" s="295"/>
      <c r="CJ244" s="295"/>
      <c r="CK244" s="295"/>
      <c r="CL244" s="295"/>
      <c r="CM244" s="295"/>
      <c r="CN244" s="177"/>
      <c r="CO244" s="171">
        <f t="shared" si="218"/>
        <v>2038</v>
      </c>
      <c r="CP244" s="173">
        <f t="shared" si="217"/>
        <v>50618</v>
      </c>
      <c r="CQ244" s="272">
        <f t="shared" si="201"/>
        <v>5.2170710313494206</v>
      </c>
      <c r="CR244" s="272">
        <f t="shared" si="202"/>
        <v>4.945761082433088</v>
      </c>
      <c r="CS244" s="272">
        <f t="shared" si="221"/>
        <v>5.1780044603238302</v>
      </c>
      <c r="CT244" s="272">
        <f t="shared" si="221"/>
        <v>5.1158165646731284</v>
      </c>
      <c r="CU244" s="272">
        <f t="shared" si="221"/>
        <v>5.1780044603238302</v>
      </c>
      <c r="CV244" s="272">
        <f t="shared" si="203"/>
        <v>5.0478988571248431</v>
      </c>
      <c r="CW244" s="272">
        <f t="shared" si="204"/>
        <v>5.1486252325397253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94.506439999999998</v>
      </c>
      <c r="F245" s="329">
        <v>66.65343</v>
      </c>
      <c r="G245" s="327">
        <v>100.05629999999999</v>
      </c>
      <c r="H245" s="328">
        <v>86.082570000000004</v>
      </c>
      <c r="I245" s="325">
        <v>74.116039999999998</v>
      </c>
      <c r="J245" s="329">
        <v>46.869059999999998</v>
      </c>
      <c r="K245" s="327">
        <v>101.2295</v>
      </c>
      <c r="L245" s="328">
        <v>81.040760000000006</v>
      </c>
      <c r="M245" s="325">
        <v>93.187139999999999</v>
      </c>
      <c r="N245" s="329">
        <v>78.155889999999999</v>
      </c>
      <c r="O245" s="337">
        <f>G245+Sheet1!D239</f>
        <v>102.05629999999999</v>
      </c>
      <c r="P245" s="338">
        <f>H245+Sheet1!E239</f>
        <v>84.082570000000004</v>
      </c>
      <c r="Q245" s="325">
        <v>84.638900000000007</v>
      </c>
      <c r="R245" s="329">
        <v>67.842830000000006</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88.047939999999997</v>
      </c>
      <c r="AB245" s="328">
        <v>71.712239999999994</v>
      </c>
      <c r="AC245" s="2">
        <v>82.875979999999998</v>
      </c>
      <c r="AD245" s="73">
        <v>68.865939999999995</v>
      </c>
      <c r="AE245" s="337">
        <f>I245+Sheet1!B239</f>
        <v>77.690489999999997</v>
      </c>
      <c r="AF245" s="341">
        <f>J245+Sheet1!C239</f>
        <v>53.095709999999997</v>
      </c>
      <c r="AG245" s="330">
        <v>5.4316662108125984</v>
      </c>
      <c r="AH245" s="331">
        <v>5.448693377617654</v>
      </c>
      <c r="AI245" s="330">
        <v>4.9889598738811642</v>
      </c>
      <c r="AJ245" s="331">
        <v>5.0400413742963295</v>
      </c>
      <c r="AK245" s="339">
        <v>5.0250412511585427</v>
      </c>
      <c r="AL245" s="340">
        <v>5.1480422608883929</v>
      </c>
      <c r="AM245" s="339">
        <v>4.8525398350739959</v>
      </c>
      <c r="AN245" s="331">
        <v>4.6143622041699501</v>
      </c>
      <c r="AO245" s="332">
        <v>4.427063369314344</v>
      </c>
      <c r="AP245" s="333">
        <v>3.916248365162688</v>
      </c>
      <c r="AQ245" s="332">
        <v>3.6097593626716957</v>
      </c>
      <c r="AR245" s="340">
        <v>5.2860433937560307</v>
      </c>
      <c r="AS245" s="339">
        <v>5.106341918565346</v>
      </c>
      <c r="AT245" s="340">
        <v>5.3360438042153202</v>
      </c>
      <c r="AU245" s="339">
        <v>5.1235420597633423</v>
      </c>
      <c r="AV245" s="340">
        <v>5.1093419431929039</v>
      </c>
      <c r="AW245" s="339">
        <v>4.091333586241781</v>
      </c>
      <c r="AX245" s="340">
        <v>5.1062419177444287</v>
      </c>
      <c r="AY245" s="339">
        <v>5.050041456388187</v>
      </c>
      <c r="AZ245" s="340">
        <v>4.4421364660241514</v>
      </c>
      <c r="BA245" s="332">
        <v>4.1546287004334603</v>
      </c>
      <c r="BB245" s="333">
        <v>6.1127528830148048</v>
      </c>
      <c r="BC245" s="15"/>
      <c r="BD245" s="151"/>
      <c r="BE245" s="151"/>
      <c r="BF245" s="151"/>
      <c r="BG245" s="151"/>
      <c r="BH245" s="151"/>
      <c r="BI245" s="151"/>
      <c r="BJ245" s="266">
        <f t="shared" si="205"/>
        <v>4.5091254063566861</v>
      </c>
      <c r="BK245" s="266">
        <f t="shared" si="206"/>
        <v>3.9899517056232217</v>
      </c>
      <c r="BL245" s="266">
        <f t="shared" si="207"/>
        <v>4.6800264497426749</v>
      </c>
      <c r="BM245" s="266">
        <f t="shared" si="208"/>
        <v>4.1411761550492887</v>
      </c>
      <c r="BN245" s="266">
        <f t="shared" si="209"/>
        <v>4.3300699291929678</v>
      </c>
      <c r="BO245" s="266"/>
      <c r="BP245" s="266">
        <f t="shared" si="210"/>
        <v>5.114019046229676</v>
      </c>
      <c r="BQ245" s="292">
        <f t="shared" si="211"/>
        <v>4.5091254063566861</v>
      </c>
      <c r="BR245" s="292">
        <f t="shared" si="212"/>
        <v>4.7652236916002817</v>
      </c>
      <c r="BS245" s="292">
        <f t="shared" si="213"/>
        <v>5.0988105669254216</v>
      </c>
      <c r="BT245" s="292">
        <f t="shared" si="214"/>
        <v>4.8949609104426335</v>
      </c>
      <c r="BU245" s="292">
        <f t="shared" si="215"/>
        <v>5.0375489596119163</v>
      </c>
      <c r="BV245" s="292">
        <f t="shared" si="216"/>
        <v>5.0853413742963296</v>
      </c>
      <c r="BW245" s="169"/>
      <c r="BX245" s="148">
        <f>[3]!mGetRate(BX$1,$B245,EOMONTH($B245,0)+1,"FLAT",E245,F245)</f>
        <v>82.12732444444444</v>
      </c>
      <c r="BY245" s="165">
        <f>[3]!mGetRate(BY$1,$B245,EOMONTH($B245,0)+1,"FLAT",G245,H245)</f>
        <v>93.845753333333334</v>
      </c>
      <c r="BZ245" s="165">
        <f>[3]!mGetRate(BZ$1,$B245,EOMONTH($B245,0)+1,"FLAT",I245,J245)</f>
        <v>62.006271111111111</v>
      </c>
      <c r="CA245" s="165">
        <f>IF(ValuationDate&gt;$D245,"",[3]!mGetRate(CA$1,$B245,EOMONTH($B245,0)+1,"FLAT",M245,N245))</f>
        <v>86.506584444444442</v>
      </c>
      <c r="CB245" s="165">
        <f>[3]!mGetRate(CB$1,$B245,EOMONTH($B245,0)+1,"FLAT",Q245,R245)</f>
        <v>77.173980000000014</v>
      </c>
      <c r="CC245" s="165">
        <f>IF(ValuationDate&gt;$D245,"",[3]!mGetRate(CC$1,$B245,EOMONTH($B245,0)+1,"FLAT",K245,L245))</f>
        <v>92.256726666666665</v>
      </c>
      <c r="CD245" s="165">
        <f>[3]!mGetRate(CD$1,$B245,EOMONTH($B245,0)+1,"FLAT",AE245,AF245)</f>
        <v>66.759476666666671</v>
      </c>
      <c r="CE245" s="165">
        <f>[3]!mGetRate(CE$1,$B245,EOMONTH($B245,0)+1,"FLAT",AA245,AB245)</f>
        <v>80.787628888888889</v>
      </c>
      <c r="CF245" s="165">
        <f>[3]!mGetRate(CF$1,$B245,EOMONTH($B245,0)+1,"FLAT",O245,P245)</f>
        <v>94.067975555555549</v>
      </c>
      <c r="CG245" s="200"/>
      <c r="CH245" s="295"/>
      <c r="CI245" s="295"/>
      <c r="CJ245" s="295"/>
      <c r="CK245" s="295"/>
      <c r="CL245" s="295"/>
      <c r="CM245" s="295"/>
      <c r="CN245" s="177"/>
      <c r="CO245" s="171">
        <f t="shared" si="218"/>
        <v>2038</v>
      </c>
      <c r="CP245" s="173">
        <f t="shared" si="217"/>
        <v>50649</v>
      </c>
      <c r="CQ245" s="272">
        <f t="shared" si="201"/>
        <v>5.1298684972663775</v>
      </c>
      <c r="CR245" s="272">
        <f t="shared" si="202"/>
        <v>4.8949609104426335</v>
      </c>
      <c r="CS245" s="272">
        <f t="shared" si="221"/>
        <v>5.1089494698961193</v>
      </c>
      <c r="CT245" s="272">
        <f t="shared" si="221"/>
        <v>5.0475692732928259</v>
      </c>
      <c r="CU245" s="272">
        <f t="shared" si="221"/>
        <v>5.1089494698961193</v>
      </c>
      <c r="CV245" s="272">
        <f t="shared" si="203"/>
        <v>4.9961777451295744</v>
      </c>
      <c r="CW245" s="272">
        <f t="shared" si="204"/>
        <v>5.0802155627725289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91.106780000000001</v>
      </c>
      <c r="F246" s="329">
        <v>74.541939999999997</v>
      </c>
      <c r="G246" s="327">
        <v>81.10521</v>
      </c>
      <c r="H246" s="328">
        <v>78.067019999999999</v>
      </c>
      <c r="I246" s="325">
        <v>72.341610000000003</v>
      </c>
      <c r="J246" s="329">
        <v>55.533009999999997</v>
      </c>
      <c r="K246" s="327">
        <v>90.417270000000002</v>
      </c>
      <c r="L246" s="328">
        <v>83.117639999999994</v>
      </c>
      <c r="M246" s="325">
        <v>91.178749999999994</v>
      </c>
      <c r="N246" s="329">
        <v>83.657349999999994</v>
      </c>
      <c r="O246" s="337">
        <f>G246+Sheet1!D240</f>
        <v>79.35521</v>
      </c>
      <c r="P246" s="338">
        <f>H246+Sheet1!E240</f>
        <v>76.067019999999999</v>
      </c>
      <c r="Q246" s="325">
        <v>59.785629999999998</v>
      </c>
      <c r="R246" s="329">
        <v>58.352209999999999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60.520479999999999</v>
      </c>
      <c r="AB246" s="328">
        <v>61.429200000000002</v>
      </c>
      <c r="AC246" s="2">
        <v>61.500019999999999</v>
      </c>
      <c r="AD246" s="73">
        <v>57.224919999999997</v>
      </c>
      <c r="AE246" s="337">
        <f>I246+Sheet1!B240</f>
        <v>77.554509999999993</v>
      </c>
      <c r="AF246" s="341">
        <f>J246+Sheet1!C240</f>
        <v>59.121110000000002</v>
      </c>
      <c r="AG246" s="330">
        <v>5.4316662108125984</v>
      </c>
      <c r="AH246" s="331">
        <v>5.4827477112277645</v>
      </c>
      <c r="AI246" s="330">
        <v>5.0230142074912747</v>
      </c>
      <c r="AJ246" s="331">
        <v>5.0911228747114956</v>
      </c>
      <c r="AK246" s="339">
        <v>5.0761228073153202</v>
      </c>
      <c r="AL246" s="340">
        <v>5.1978233541229617</v>
      </c>
      <c r="AM246" s="339">
        <v>4.9811223804728701</v>
      </c>
      <c r="AN246" s="331">
        <v>4.7676067054154467</v>
      </c>
      <c r="AO246" s="332">
        <v>4.6143622041699501</v>
      </c>
      <c r="AP246" s="333">
        <v>4.2397645344587369</v>
      </c>
      <c r="AQ246" s="332">
        <v>3.6097593626716957</v>
      </c>
      <c r="AR246" s="340">
        <v>5.3344239678774725</v>
      </c>
      <c r="AS246" s="339">
        <v>5.1562231672109</v>
      </c>
      <c r="AT246" s="340">
        <v>5.3844241925313945</v>
      </c>
      <c r="AU246" s="339">
        <v>5.1727232413466941</v>
      </c>
      <c r="AV246" s="340">
        <v>5.1595231820380594</v>
      </c>
      <c r="AW246" s="339">
        <v>4.4118198225633316</v>
      </c>
      <c r="AX246" s="340">
        <v>5.1560231663122842</v>
      </c>
      <c r="AY246" s="339">
        <v>5.1011229196422789</v>
      </c>
      <c r="AZ246" s="340">
        <v>4.6294208002571935</v>
      </c>
      <c r="BA246" s="332">
        <v>4.2908460348739021</v>
      </c>
      <c r="BB246" s="333">
        <v>6.2659973842603014</v>
      </c>
      <c r="BC246" s="15"/>
      <c r="BD246" s="151"/>
      <c r="BE246" s="151"/>
      <c r="BF246" s="151"/>
      <c r="BG246" s="151"/>
      <c r="BH246" s="151"/>
      <c r="BI246" s="151"/>
      <c r="BJ246" s="266">
        <f t="shared" si="205"/>
        <v>4.6994890966256229</v>
      </c>
      <c r="BK246" s="266">
        <f t="shared" si="206"/>
        <v>4.3187617160877494</v>
      </c>
      <c r="BL246" s="266">
        <f t="shared" si="207"/>
        <v>4.8776048911302494</v>
      </c>
      <c r="BM246" s="266">
        <f t="shared" si="208"/>
        <v>4.4824480083551004</v>
      </c>
      <c r="BN246" s="266">
        <f t="shared" si="209"/>
        <v>4.5945759280496805</v>
      </c>
      <c r="BO246" s="266"/>
      <c r="BP246" s="266">
        <f t="shared" si="210"/>
        <v>5.1658100838603831</v>
      </c>
      <c r="BQ246" s="292">
        <f t="shared" si="211"/>
        <v>4.6994890966256229</v>
      </c>
      <c r="BR246" s="292">
        <f t="shared" si="212"/>
        <v>4.9231097395132064</v>
      </c>
      <c r="BS246" s="292">
        <f t="shared" si="213"/>
        <v>5.1506016610720069</v>
      </c>
      <c r="BT246" s="292">
        <f t="shared" si="214"/>
        <v>5.0240209780918095</v>
      </c>
      <c r="BU246" s="292">
        <f t="shared" si="215"/>
        <v>5.0887342812119076</v>
      </c>
      <c r="BV246" s="292">
        <f t="shared" si="216"/>
        <v>5.1364228747114957</v>
      </c>
      <c r="BW246" s="169"/>
      <c r="BX246" s="148">
        <f>[3]!mGetRate(BX$1,$B246,EOMONTH($B246,0)+1,"FLAT",E246,F246)</f>
        <v>83.804001075268815</v>
      </c>
      <c r="BY246" s="165">
        <f>[3]!mGetRate(BY$1,$B246,EOMONTH($B246,0)+1,"FLAT",G246,H246)</f>
        <v>79.765792903225815</v>
      </c>
      <c r="BZ246" s="165">
        <f>[3]!mGetRate(BZ$1,$B246,EOMONTH($B246,0)+1,"FLAT",I246,J246)</f>
        <v>64.931366989247309</v>
      </c>
      <c r="CA246" s="165">
        <f>IF(ValuationDate&gt;$D246,"",[3]!mGetRate(CA$1,$B246,EOMONTH($B246,0)+1,"FLAT",M246,N246))</f>
        <v>87.862863978494616</v>
      </c>
      <c r="CB246" s="165">
        <f>[3]!mGetRate(CB$1,$B246,EOMONTH($B246,0)+1,"FLAT",Q246,R246)</f>
        <v>59.15369215053763</v>
      </c>
      <c r="CC246" s="165">
        <f>IF(ValuationDate&gt;$D246,"",[3]!mGetRate(CC$1,$B246,EOMONTH($B246,0)+1,"FLAT",K246,L246))</f>
        <v>87.199153548387102</v>
      </c>
      <c r="CD246" s="165">
        <f>[3]!mGetRate(CD$1,$B246,EOMONTH($B246,0)+1,"FLAT",AE246,AF246)</f>
        <v>69.427957311827953</v>
      </c>
      <c r="CE246" s="165">
        <f>[3]!mGetRate(CE$1,$B246,EOMONTH($B246,0)+1,"FLAT",AA246,AB246)</f>
        <v>60.921098494623656</v>
      </c>
      <c r="CF246" s="165">
        <f>[3]!mGetRate(CF$1,$B246,EOMONTH($B246,0)+1,"FLAT",O246,P246)</f>
        <v>77.905577849462375</v>
      </c>
      <c r="CG246" s="200"/>
      <c r="CH246" s="295"/>
      <c r="CI246" s="295"/>
      <c r="CJ246" s="295"/>
      <c r="CK246" s="295"/>
      <c r="CL246" s="295"/>
      <c r="CM246" s="295"/>
      <c r="CN246" s="177"/>
      <c r="CO246" s="171">
        <f t="shared" si="218"/>
        <v>2038</v>
      </c>
      <c r="CP246" s="173">
        <f t="shared" si="217"/>
        <v>50679</v>
      </c>
      <c r="CQ246" s="272">
        <f t="shared" si="201"/>
        <v>5.1647495108995951</v>
      </c>
      <c r="CR246" s="272">
        <f t="shared" si="202"/>
        <v>5.0240209780918095</v>
      </c>
      <c r="CS246" s="272">
        <f t="shared" si="221"/>
        <v>5.1607405640427055</v>
      </c>
      <c r="CT246" s="272">
        <f t="shared" si="221"/>
        <v>5.0987545948928172</v>
      </c>
      <c r="CU246" s="272">
        <f t="shared" si="221"/>
        <v>5.1607405640427055</v>
      </c>
      <c r="CV246" s="272">
        <f t="shared" si="203"/>
        <v>5.1275775013007587</v>
      </c>
      <c r="CW246" s="272">
        <f t="shared" si="204"/>
        <v>5.1315228150979264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93.757630000000006</v>
      </c>
      <c r="F247" s="329">
        <v>79.158230000000003</v>
      </c>
      <c r="G247" s="327">
        <v>79.127529999999993</v>
      </c>
      <c r="H247" s="328">
        <v>77.913640000000001</v>
      </c>
      <c r="I247" s="325">
        <v>75.500630000000001</v>
      </c>
      <c r="J247" s="329">
        <v>59.932650000000002</v>
      </c>
      <c r="K247" s="327">
        <v>90.255709999999993</v>
      </c>
      <c r="L247" s="328">
        <v>85.728589999999997</v>
      </c>
      <c r="M247" s="325">
        <v>90.534970000000001</v>
      </c>
      <c r="N247" s="329">
        <v>86.153480000000002</v>
      </c>
      <c r="O247" s="337">
        <f>G247+Sheet1!D241</f>
        <v>77.127529999999993</v>
      </c>
      <c r="P247" s="338">
        <f>H247+Sheet1!E241</f>
        <v>75.913640000000001</v>
      </c>
      <c r="Q247" s="325">
        <v>58.16469</v>
      </c>
      <c r="R247" s="329">
        <v>59.027119999999996</v>
      </c>
      <c r="S247" s="4">
        <v>58.633319999999998</v>
      </c>
      <c r="T247" s="5">
        <v>56.658790000000003</v>
      </c>
      <c r="U247" s="2">
        <v>59.383319999999998</v>
      </c>
      <c r="V247" s="3">
        <v>59.408790000000003</v>
      </c>
      <c r="W247" s="4">
        <v>55.984999999999999</v>
      </c>
      <c r="X247" s="5">
        <v>46.97878</v>
      </c>
      <c r="Y247" s="2">
        <v>59.133319999999998</v>
      </c>
      <c r="Z247" s="3">
        <v>61.158790000000003</v>
      </c>
      <c r="AA247" s="327">
        <v>60.577300000000001</v>
      </c>
      <c r="AB247" s="328">
        <v>63.252459999999999</v>
      </c>
      <c r="AC247" s="2">
        <v>59.133319999999998</v>
      </c>
      <c r="AD247" s="73">
        <v>59.658790000000003</v>
      </c>
      <c r="AE247" s="337">
        <f>I247+Sheet1!B241</f>
        <v>79.242279999999994</v>
      </c>
      <c r="AF247" s="341">
        <f>J247+Sheet1!C241</f>
        <v>62.739599999999996</v>
      </c>
      <c r="AG247" s="330">
        <v>5.6700465460833707</v>
      </c>
      <c r="AH247" s="331">
        <v>5.8062638805238125</v>
      </c>
      <c r="AI247" s="330">
        <v>5.2954488763721566</v>
      </c>
      <c r="AJ247" s="331">
        <v>5.448693377617654</v>
      </c>
      <c r="AK247" s="339">
        <v>5.433693395848743</v>
      </c>
      <c r="AL247" s="340">
        <v>5.5622932395475386</v>
      </c>
      <c r="AM247" s="339">
        <v>5.123693772624585</v>
      </c>
      <c r="AN247" s="331">
        <v>5.2103130423468809</v>
      </c>
      <c r="AO247" s="332">
        <v>5.1251772083216052</v>
      </c>
      <c r="AP247" s="333">
        <v>5.516802044837875</v>
      </c>
      <c r="AQ247" s="332">
        <v>4.0184113659930194</v>
      </c>
      <c r="AR247" s="340">
        <v>5.7065930641644629</v>
      </c>
      <c r="AS247" s="339">
        <v>5.520293290594589</v>
      </c>
      <c r="AT247" s="340">
        <v>5.7565930033941646</v>
      </c>
      <c r="AU247" s="339">
        <v>5.5402932662864703</v>
      </c>
      <c r="AV247" s="340">
        <v>5.5215932890145618</v>
      </c>
      <c r="AW247" s="339">
        <v>5.7446930178574958</v>
      </c>
      <c r="AX247" s="340">
        <v>5.5200932908376705</v>
      </c>
      <c r="AY247" s="339">
        <v>5.4586933654635947</v>
      </c>
      <c r="AZ247" s="340">
        <v>5.1401937525703865</v>
      </c>
      <c r="BA247" s="332">
        <v>4.7165252050002815</v>
      </c>
      <c r="BB247" s="333">
        <v>6.5895135535563503</v>
      </c>
      <c r="BC247" s="15"/>
      <c r="BD247" s="151"/>
      <c r="BE247" s="151"/>
      <c r="BF247" s="151"/>
      <c r="BG247" s="151"/>
      <c r="BH247" s="151"/>
      <c r="BI247" s="151"/>
      <c r="BJ247" s="266">
        <f t="shared" si="205"/>
        <v>5.2186627973590864</v>
      </c>
      <c r="BK247" s="266">
        <f t="shared" si="206"/>
        <v>5.6166959679214097</v>
      </c>
      <c r="BL247" s="266">
        <f t="shared" si="207"/>
        <v>5.4164551858236356</v>
      </c>
      <c r="BM247" s="266">
        <f t="shared" si="208"/>
        <v>5.829573745088565</v>
      </c>
      <c r="BN247" s="266">
        <f t="shared" si="209"/>
        <v>5.5203469240481748</v>
      </c>
      <c r="BO247" s="266"/>
      <c r="BP247" s="266">
        <f t="shared" si="210"/>
        <v>5.528347347275326</v>
      </c>
      <c r="BQ247" s="292">
        <f t="shared" si="211"/>
        <v>5.2186627973590864</v>
      </c>
      <c r="BR247" s="292">
        <f t="shared" si="212"/>
        <v>5.3792249890394324</v>
      </c>
      <c r="BS247" s="292">
        <f t="shared" si="213"/>
        <v>5.5131390113036023</v>
      </c>
      <c r="BT247" s="292">
        <f t="shared" si="214"/>
        <v>5.167121843445333</v>
      </c>
      <c r="BU247" s="292">
        <f t="shared" si="215"/>
        <v>5.4470312272291439</v>
      </c>
      <c r="BV247" s="292">
        <f t="shared" si="216"/>
        <v>5.4939933776176542</v>
      </c>
      <c r="BW247" s="169"/>
      <c r="BX247" s="148">
        <f>[3]!mGetRate(BX$1,$B247,EOMONTH($B247,0)+1,"FLAT",E247,F247)</f>
        <v>87.257758432732317</v>
      </c>
      <c r="BY247" s="165">
        <f>[3]!mGetRate(BY$1,$B247,EOMONTH($B247,0)+1,"FLAT",G247,H247)</f>
        <v>78.587087988904301</v>
      </c>
      <c r="BZ247" s="165">
        <f>[3]!mGetRate(BZ$1,$B247,EOMONTH($B247,0)+1,"FLAT",I247,J247)</f>
        <v>68.569532108183083</v>
      </c>
      <c r="CA247" s="165">
        <f>IF(ValuationDate&gt;$D247,"",[3]!mGetRate(CA$1,$B247,EOMONTH($B247,0)+1,"FLAT",M247,N247))</f>
        <v>88.584265020804438</v>
      </c>
      <c r="CB247" s="165">
        <f>[3]!mGetRate(CB$1,$B247,EOMONTH($B247,0)+1,"FLAT",Q247,R247)</f>
        <v>58.548656754507626</v>
      </c>
      <c r="CC247" s="165">
        <f>IF(ValuationDate&gt;$D247,"",[3]!mGetRate(CC$1,$B247,EOMONTH($B247,0)+1,"FLAT",K247,L247))</f>
        <v>88.240168363384186</v>
      </c>
      <c r="CD247" s="165">
        <f>[3]!mGetRate(CD$1,$B247,EOMONTH($B247,0)+1,"FLAT",AE247,AF247)</f>
        <v>71.895039667128984</v>
      </c>
      <c r="CE247" s="165">
        <f>[3]!mGetRate(CE$1,$B247,EOMONTH($B247,0)+1,"FLAT",AA247,AB247)</f>
        <v>61.768321303744806</v>
      </c>
      <c r="CF247" s="165">
        <f>[3]!mGetRate(CF$1,$B247,EOMONTH($B247,0)+1,"FLAT",O247,P247)</f>
        <v>76.587087988904301</v>
      </c>
      <c r="CG247" s="200"/>
      <c r="CH247" s="295"/>
      <c r="CI247" s="295"/>
      <c r="CJ247" s="295"/>
      <c r="CK247" s="295"/>
      <c r="CL247" s="295"/>
      <c r="CM247" s="295"/>
      <c r="CN247" s="177"/>
      <c r="CO247" s="171">
        <f t="shared" si="218"/>
        <v>2038</v>
      </c>
      <c r="CP247" s="173">
        <f t="shared" si="217"/>
        <v>50710</v>
      </c>
      <c r="CQ247" s="272">
        <f t="shared" si="201"/>
        <v>5.4437976199653351</v>
      </c>
      <c r="CR247" s="272">
        <f t="shared" si="202"/>
        <v>5.167121843445333</v>
      </c>
      <c r="CS247" s="272">
        <f t="shared" si="221"/>
        <v>5.5232779142743009</v>
      </c>
      <c r="CT247" s="272">
        <f t="shared" si="221"/>
        <v>5.4570515409100535</v>
      </c>
      <c r="CU247" s="272">
        <f t="shared" si="221"/>
        <v>5.5232779142743009</v>
      </c>
      <c r="CV247" s="272">
        <f t="shared" si="203"/>
        <v>5.2732725962890221</v>
      </c>
      <c r="CW247" s="272">
        <f t="shared" si="204"/>
        <v>5.4906735813757068</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99.542400000000001</v>
      </c>
      <c r="F248" s="329">
        <v>88.110669999999999</v>
      </c>
      <c r="G248" s="327">
        <v>86.966070000000002</v>
      </c>
      <c r="H248" s="328">
        <v>81.675139999999999</v>
      </c>
      <c r="I248" s="325">
        <v>86.830590000000001</v>
      </c>
      <c r="J248" s="329">
        <v>69.579689999999999</v>
      </c>
      <c r="K248" s="327">
        <v>88.454849999999993</v>
      </c>
      <c r="L248" s="328">
        <v>86.155879999999996</v>
      </c>
      <c r="M248" s="325">
        <v>90.171509999999998</v>
      </c>
      <c r="N248" s="329">
        <v>88.025670000000005</v>
      </c>
      <c r="O248" s="337">
        <f>G248+Sheet1!D242</f>
        <v>84.966070000000002</v>
      </c>
      <c r="P248" s="338">
        <f>H248+Sheet1!E242</f>
        <v>79.675139999999999</v>
      </c>
      <c r="Q248" s="325">
        <v>68.082120000000003</v>
      </c>
      <c r="R248" s="329">
        <v>62.975259999999999</v>
      </c>
      <c r="S248" s="4">
        <v>62.691279999999999</v>
      </c>
      <c r="T248" s="5">
        <v>58.27017</v>
      </c>
      <c r="U248" s="2">
        <v>64.191280000000006</v>
      </c>
      <c r="V248" s="3">
        <v>62.27017</v>
      </c>
      <c r="W248" s="4">
        <v>75.141120000000001</v>
      </c>
      <c r="X248" s="5">
        <v>54.355980000000002</v>
      </c>
      <c r="Y248" s="2">
        <v>63.691279999999999</v>
      </c>
      <c r="Z248" s="3">
        <v>63.27017</v>
      </c>
      <c r="AA248" s="327">
        <v>70.255399999999995</v>
      </c>
      <c r="AB248" s="328">
        <v>67.742900000000006</v>
      </c>
      <c r="AC248" s="2">
        <v>66.191280000000006</v>
      </c>
      <c r="AD248" s="73">
        <v>61.27017</v>
      </c>
      <c r="AE248" s="337">
        <f>I248+Sheet1!B242</f>
        <v>88.348140000000001</v>
      </c>
      <c r="AF248" s="341">
        <f>J248+Sheet1!C242</f>
        <v>71.104240000000004</v>
      </c>
      <c r="AG248" s="330">
        <v>5.9935627153794186</v>
      </c>
      <c r="AH248" s="331">
        <v>6.2830245510653562</v>
      </c>
      <c r="AI248" s="330">
        <v>5.8062638805238125</v>
      </c>
      <c r="AJ248" s="331">
        <v>5.8232910473288673</v>
      </c>
      <c r="AK248" s="339">
        <v>5.8082910703896866</v>
      </c>
      <c r="AL248" s="340">
        <v>5.9407908666857869</v>
      </c>
      <c r="AM248" s="339">
        <v>5.4582916084754629</v>
      </c>
      <c r="AN248" s="331">
        <v>5.5849107120580941</v>
      </c>
      <c r="AO248" s="332">
        <v>5.5338292116429297</v>
      </c>
      <c r="AP248" s="333">
        <v>6.0276170489895291</v>
      </c>
      <c r="AQ248" s="332">
        <v>4.1886830340435708</v>
      </c>
      <c r="AR248" s="340">
        <v>6.0894906380762013</v>
      </c>
      <c r="AS248" s="339">
        <v>5.898490931717296</v>
      </c>
      <c r="AT248" s="340">
        <v>6.139490561206804</v>
      </c>
      <c r="AU248" s="339">
        <v>5.9204908978947604</v>
      </c>
      <c r="AV248" s="340">
        <v>5.8986909314098179</v>
      </c>
      <c r="AW248" s="339">
        <v>6.2826903410528523</v>
      </c>
      <c r="AX248" s="340">
        <v>5.8982909320247723</v>
      </c>
      <c r="AY248" s="339">
        <v>5.8332910319549889</v>
      </c>
      <c r="AZ248" s="340">
        <v>5.5487914693418539</v>
      </c>
      <c r="BA248" s="332">
        <v>5.0230142074912747</v>
      </c>
      <c r="BB248" s="333">
        <v>6.6576222207765703</v>
      </c>
      <c r="BC248" s="15"/>
      <c r="BD248" s="151"/>
      <c r="BE248" s="151"/>
      <c r="BF248" s="151"/>
      <c r="BG248" s="151"/>
      <c r="BH248" s="151"/>
      <c r="BI248" s="151"/>
      <c r="BJ248" s="266">
        <f t="shared" si="205"/>
        <v>5.6340017579458577</v>
      </c>
      <c r="BK248" s="266">
        <f t="shared" si="206"/>
        <v>6.1358696686548724</v>
      </c>
      <c r="BL248" s="266">
        <f t="shared" si="207"/>
        <v>5.8475354215783435</v>
      </c>
      <c r="BM248" s="266">
        <f t="shared" si="208"/>
        <v>6.3684240397819494</v>
      </c>
      <c r="BN248" s="266">
        <f t="shared" si="209"/>
        <v>5.9964577219902555</v>
      </c>
      <c r="BO248" s="266"/>
      <c r="BP248" s="266">
        <f t="shared" si="210"/>
        <v>5.9081482899005042</v>
      </c>
      <c r="BQ248" s="292">
        <f t="shared" si="211"/>
        <v>5.6340017579458577</v>
      </c>
      <c r="BR248" s="292">
        <f t="shared" si="212"/>
        <v>5.7651686617154692</v>
      </c>
      <c r="BS248" s="292">
        <f t="shared" si="213"/>
        <v>5.8929399588255977</v>
      </c>
      <c r="BT248" s="292">
        <f t="shared" si="214"/>
        <v>5.5029622889445573</v>
      </c>
      <c r="BU248" s="292">
        <f t="shared" si="215"/>
        <v>5.8223898475330982</v>
      </c>
      <c r="BV248" s="292">
        <f t="shared" si="216"/>
        <v>5.8685910473288674</v>
      </c>
      <c r="BW248" s="169"/>
      <c r="BX248" s="148">
        <f>[3]!mGetRate(BX$1,$B248,EOMONTH($B248,0)+1,"FLAT",E248,F248)</f>
        <v>94.502605053763432</v>
      </c>
      <c r="BY248" s="165">
        <f>[3]!mGetRate(BY$1,$B248,EOMONTH($B248,0)+1,"FLAT",G248,H248)</f>
        <v>84.633509462365595</v>
      </c>
      <c r="BZ248" s="165">
        <f>[3]!mGetRate(BZ$1,$B248,EOMONTH($B248,0)+1,"FLAT",I248,J248)</f>
        <v>79.225354516129045</v>
      </c>
      <c r="CA248" s="165">
        <f>IF(ValuationDate&gt;$D248,"",[3]!mGetRate(CA$1,$B248,EOMONTH($B248,0)+1,"FLAT",M248,N248))</f>
        <v>89.225494516129032</v>
      </c>
      <c r="CB248" s="165">
        <f>[3]!mGetRate(CB$1,$B248,EOMONTH($B248,0)+1,"FLAT",Q248,R248)</f>
        <v>65.830708602150537</v>
      </c>
      <c r="CC248" s="165">
        <f>IF(ValuationDate&gt;$D248,"",[3]!mGetRate(CC$1,$B248,EOMONTH($B248,0)+1,"FLAT",K248,L248))</f>
        <v>87.441325591397856</v>
      </c>
      <c r="CD248" s="165">
        <f>[3]!mGetRate(CD$1,$B248,EOMONTH($B248,0)+1,"FLAT",AE248,AF248)</f>
        <v>80.745990537634412</v>
      </c>
      <c r="CE248" s="165">
        <f>[3]!mGetRate(CE$1,$B248,EOMONTH($B248,0)+1,"FLAT",AA248,AB248)</f>
        <v>69.147738709677427</v>
      </c>
      <c r="CF248" s="165">
        <f>[3]!mGetRate(CF$1,$B248,EOMONTH($B248,0)+1,"FLAT",O248,P248)</f>
        <v>82.633509462365595</v>
      </c>
      <c r="CG248" s="200"/>
      <c r="CH248" s="295"/>
      <c r="CI248" s="295"/>
      <c r="CJ248" s="295"/>
      <c r="CK248" s="295"/>
      <c r="CL248" s="295"/>
      <c r="CM248" s="295"/>
      <c r="CN248" s="177"/>
      <c r="CO248" s="171">
        <f t="shared" si="218"/>
        <v>2038</v>
      </c>
      <c r="CP248" s="173">
        <f t="shared" si="217"/>
        <v>50740</v>
      </c>
      <c r="CQ248" s="272">
        <f t="shared" si="201"/>
        <v>5.9670128244635992</v>
      </c>
      <c r="CR248" s="272">
        <f t="shared" si="202"/>
        <v>5.5029622889445573</v>
      </c>
      <c r="CS248" s="272">
        <f t="shared" si="221"/>
        <v>5.9030788617962955</v>
      </c>
      <c r="CT248" s="272">
        <f t="shared" si="221"/>
        <v>5.8324101612140078</v>
      </c>
      <c r="CU248" s="272">
        <f t="shared" si="221"/>
        <v>5.9030788617962955</v>
      </c>
      <c r="CV248" s="272">
        <f t="shared" si="203"/>
        <v>5.6152013853779668</v>
      </c>
      <c r="CW248" s="272">
        <f t="shared" si="204"/>
        <v>5.8669267650952861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98.556160000000006</v>
      </c>
      <c r="F249" s="329">
        <v>77.179339999999996</v>
      </c>
      <c r="G249" s="327">
        <v>85.865160000000003</v>
      </c>
      <c r="H249" s="328">
        <v>80.331860000000006</v>
      </c>
      <c r="I249" s="325">
        <v>83.814840000000004</v>
      </c>
      <c r="J249" s="329">
        <v>57.096739999999997</v>
      </c>
      <c r="K249" s="327">
        <v>88.314239999999998</v>
      </c>
      <c r="L249" s="328">
        <v>85.05283</v>
      </c>
      <c r="M249" s="325">
        <v>87.338440000000006</v>
      </c>
      <c r="N249" s="329">
        <v>84.242360000000005</v>
      </c>
      <c r="O249" s="337">
        <f>G249+Sheet1!D243</f>
        <v>83.865160000000003</v>
      </c>
      <c r="P249" s="338">
        <f>H249+Sheet1!E243</f>
        <v>78.331860000000006</v>
      </c>
      <c r="Q249" s="325">
        <v>68.947720000000004</v>
      </c>
      <c r="R249" s="329">
        <v>61.602150000000002</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70.110770000000002</v>
      </c>
      <c r="AB249" s="328">
        <v>66.090639999999993</v>
      </c>
      <c r="AC249" s="2">
        <v>64.883189999999999</v>
      </c>
      <c r="AD249" s="73">
        <v>58.654150000000001</v>
      </c>
      <c r="AE249" s="337">
        <f>I249+Sheet1!B243</f>
        <v>85.716589999999997</v>
      </c>
      <c r="AF249" s="341">
        <f>J249+Sheet1!C243</f>
        <v>62.143539999999987</v>
      </c>
      <c r="AG249" s="330">
        <v>6.0617394912668594</v>
      </c>
      <c r="AH249" s="331">
        <v>6.3578589491735729</v>
      </c>
      <c r="AI249" s="330">
        <v>5.8701327832095735</v>
      </c>
      <c r="AJ249" s="331">
        <v>5.8875515748511447</v>
      </c>
      <c r="AK249" s="339">
        <v>5.8725516982252248</v>
      </c>
      <c r="AL249" s="340">
        <v>6.0065505960834429</v>
      </c>
      <c r="AM249" s="339">
        <v>5.5833540768774848</v>
      </c>
      <c r="AN249" s="331">
        <v>5.6088509085860023</v>
      </c>
      <c r="AO249" s="332">
        <v>5.5565945336612872</v>
      </c>
      <c r="AP249" s="333">
        <v>6.0094831163421452</v>
      </c>
      <c r="AQ249" s="332">
        <v>4.1108348274108586</v>
      </c>
      <c r="AR249" s="340">
        <v>6.1569493590526694</v>
      </c>
      <c r="AS249" s="339">
        <v>5.9641509448208438</v>
      </c>
      <c r="AT249" s="340">
        <v>6.2069489478057367</v>
      </c>
      <c r="AU249" s="339">
        <v>5.9866507597597236</v>
      </c>
      <c r="AV249" s="340">
        <v>5.9639509464658325</v>
      </c>
      <c r="AW249" s="339">
        <v>6.2702484271671199</v>
      </c>
      <c r="AX249" s="340">
        <v>5.9639509464658325</v>
      </c>
      <c r="AY249" s="339">
        <v>5.8975514926017576</v>
      </c>
      <c r="AZ249" s="340">
        <v>5.5715541739317613</v>
      </c>
      <c r="BA249" s="332">
        <v>5.0166119927725727</v>
      </c>
      <c r="BB249" s="333">
        <v>6.7584911569297166</v>
      </c>
      <c r="BC249" s="15"/>
      <c r="BD249" s="151"/>
      <c r="BE249" s="151"/>
      <c r="BF249" s="151"/>
      <c r="BG249" s="151"/>
      <c r="BH249" s="151"/>
      <c r="BI249" s="151"/>
      <c r="BJ249" s="266">
        <f t="shared" si="205"/>
        <v>5.6571395992085449</v>
      </c>
      <c r="BK249" s="266">
        <f t="shared" si="206"/>
        <v>6.1174390022788341</v>
      </c>
      <c r="BL249" s="266">
        <f t="shared" si="207"/>
        <v>5.8715501830451782</v>
      </c>
      <c r="BM249" s="266">
        <f t="shared" si="208"/>
        <v>6.349294854320334</v>
      </c>
      <c r="BN249" s="266">
        <f t="shared" si="209"/>
        <v>5.9988559097132228</v>
      </c>
      <c r="BO249" s="266"/>
      <c r="BP249" s="266">
        <f t="shared" si="210"/>
        <v>5.9733014152399324</v>
      </c>
      <c r="BQ249" s="292">
        <f t="shared" si="211"/>
        <v>5.6571395992085449</v>
      </c>
      <c r="BR249" s="292">
        <f t="shared" si="212"/>
        <v>5.7898339709783118</v>
      </c>
      <c r="BS249" s="292">
        <f t="shared" si="213"/>
        <v>5.9580931858716673</v>
      </c>
      <c r="BT249" s="292">
        <f t="shared" si="214"/>
        <v>5.6284892069431747</v>
      </c>
      <c r="BU249" s="292">
        <f t="shared" si="215"/>
        <v>5.8867810123575275</v>
      </c>
      <c r="BV249" s="292">
        <f t="shared" si="216"/>
        <v>5.9328515748511448</v>
      </c>
      <c r="BW249" s="169"/>
      <c r="BX249" s="148">
        <f>[3]!mGetRate(BX$1,$B249,EOMONTH($B249,0)+1,"FLAT",E249,F249)</f>
        <v>88.672253978494624</v>
      </c>
      <c r="BY249" s="165">
        <f>[3]!mGetRate(BY$1,$B249,EOMONTH($B249,0)+1,"FLAT",G249,H249)</f>
        <v>83.30675247311828</v>
      </c>
      <c r="BZ249" s="165">
        <f>[3]!mGetRate(BZ$1,$B249,EOMONTH($B249,0)+1,"FLAT",I249,J249)</f>
        <v>71.461309892473125</v>
      </c>
      <c r="CA249" s="165">
        <f>IF(ValuationDate&gt;$D249,"",[3]!mGetRate(CA$1,$B249,EOMONTH($B249,0)+1,"FLAT",M249,N249))</f>
        <v>85.906919139784947</v>
      </c>
      <c r="CB249" s="165">
        <f>[3]!mGetRate(CB$1,$B249,EOMONTH($B249,0)+1,"FLAT",Q249,R249)</f>
        <v>65.551381182795694</v>
      </c>
      <c r="CC249" s="165">
        <f>IF(ValuationDate&gt;$D249,"",[3]!mGetRate(CC$1,$B249,EOMONTH($B249,0)+1,"FLAT",K249,L249))</f>
        <v>86.806276236559128</v>
      </c>
      <c r="CD249" s="165">
        <f>[3]!mGetRate(CD$1,$B249,EOMONTH($B249,0)+1,"FLAT",AE249,AF249)</f>
        <v>74.81722279569891</v>
      </c>
      <c r="CE249" s="165">
        <f>[3]!mGetRate(CE$1,$B249,EOMONTH($B249,0)+1,"FLAT",AA249,AB249)</f>
        <v>68.252000215053755</v>
      </c>
      <c r="CF249" s="165">
        <f>[3]!mGetRate(CF$1,$B249,EOMONTH($B249,0)+1,"FLAT",O249,P249)</f>
        <v>81.30675247311828</v>
      </c>
      <c r="CG249" s="200"/>
      <c r="CH249" s="295"/>
      <c r="CI249" s="295"/>
      <c r="CJ249" s="295"/>
      <c r="CK249" s="295"/>
      <c r="CL249" s="295"/>
      <c r="CM249" s="295"/>
      <c r="CN249" s="177"/>
      <c r="CO249" s="171">
        <f t="shared" si="218"/>
        <v>2039</v>
      </c>
      <c r="CP249" s="173">
        <f t="shared" si="217"/>
        <v>50771</v>
      </c>
      <c r="CQ249" s="272">
        <f t="shared" si="201"/>
        <v>6.0324321655326987</v>
      </c>
      <c r="CR249" s="272">
        <f t="shared" si="202"/>
        <v>5.6284892069431747</v>
      </c>
      <c r="CS249" s="272">
        <f t="shared" si="221"/>
        <v>5.968232088842365</v>
      </c>
      <c r="CT249" s="272">
        <f t="shared" si="221"/>
        <v>5.8968013260384362</v>
      </c>
      <c r="CU249" s="272">
        <f t="shared" si="221"/>
        <v>5.968232088842365</v>
      </c>
      <c r="CV249" s="272">
        <f t="shared" si="203"/>
        <v>5.7430039405631597</v>
      </c>
      <c r="CW249" s="272">
        <f t="shared" si="204"/>
        <v>5.9314712885206351</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96.175280000000001</v>
      </c>
      <c r="F250" s="329">
        <v>88.294589999999999</v>
      </c>
      <c r="G250" s="327">
        <v>74.073120000000003</v>
      </c>
      <c r="H250" s="328">
        <v>76.667680000000004</v>
      </c>
      <c r="I250" s="325">
        <v>81.946690000000004</v>
      </c>
      <c r="J250" s="329">
        <v>69.647540000000006</v>
      </c>
      <c r="K250" s="327">
        <v>86.598240000000004</v>
      </c>
      <c r="L250" s="328">
        <v>85.872680000000003</v>
      </c>
      <c r="M250" s="325">
        <v>81.668490000000006</v>
      </c>
      <c r="N250" s="329">
        <v>84.140240000000006</v>
      </c>
      <c r="O250" s="337">
        <f>G250+Sheet1!D244</f>
        <v>72.573120000000003</v>
      </c>
      <c r="P250" s="338">
        <f>H250+Sheet1!E244</f>
        <v>74.167680000000004</v>
      </c>
      <c r="Q250" s="325">
        <v>55.321899999999999</v>
      </c>
      <c r="R250" s="329">
        <v>57.935029999999998</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57.51829</v>
      </c>
      <c r="AB250" s="328">
        <v>63.359070000000003</v>
      </c>
      <c r="AC250" s="2">
        <v>54.699919999999999</v>
      </c>
      <c r="AD250" s="73">
        <v>56.381050000000002</v>
      </c>
      <c r="AE250" s="337">
        <f>I250+Sheet1!B244</f>
        <v>85.262990000000002</v>
      </c>
      <c r="AF250" s="341">
        <f>J250+Sheet1!C244</f>
        <v>75.364339999999999</v>
      </c>
      <c r="AG250" s="330">
        <v>6.0965770745500016</v>
      </c>
      <c r="AH250" s="331">
        <v>6.2533461993241444</v>
      </c>
      <c r="AI250" s="330">
        <v>5.7656200333601451</v>
      </c>
      <c r="AJ250" s="331">
        <v>5.8527139915680015</v>
      </c>
      <c r="AK250" s="339">
        <v>5.837713955708737</v>
      </c>
      <c r="AL250" s="340">
        <v>5.9710142743780716</v>
      </c>
      <c r="AM250" s="339">
        <v>5.5494132664936648</v>
      </c>
      <c r="AN250" s="331">
        <v>5.4695005754534307</v>
      </c>
      <c r="AO250" s="332">
        <v>5.3824066172455725</v>
      </c>
      <c r="AP250" s="333">
        <v>5.6785260751522868</v>
      </c>
      <c r="AQ250" s="332">
        <v>4.1282536190524297</v>
      </c>
      <c r="AR250" s="340">
        <v>6.1204146315363515</v>
      </c>
      <c r="AS250" s="339">
        <v>5.9286141730158821</v>
      </c>
      <c r="AT250" s="340">
        <v>6.1704147510672342</v>
      </c>
      <c r="AU250" s="339">
        <v>5.9509142263266561</v>
      </c>
      <c r="AV250" s="340">
        <v>5.9286141730158821</v>
      </c>
      <c r="AW250" s="339">
        <v>5.9253141651268439</v>
      </c>
      <c r="AX250" s="340">
        <v>5.9284141725377584</v>
      </c>
      <c r="AY250" s="339">
        <v>5.8627140154741788</v>
      </c>
      <c r="AZ250" s="340">
        <v>5.3974129031197799</v>
      </c>
      <c r="BA250" s="332">
        <v>4.9817744094894296</v>
      </c>
      <c r="BB250" s="333">
        <v>6.9326790733454304</v>
      </c>
      <c r="BC250" s="15"/>
      <c r="BD250" s="151"/>
      <c r="BE250" s="151"/>
      <c r="BF250" s="151"/>
      <c r="BG250" s="151"/>
      <c r="BH250" s="151"/>
      <c r="BI250" s="151"/>
      <c r="BJ250" s="266">
        <f t="shared" si="205"/>
        <v>5.4801013672584329</v>
      </c>
      <c r="BK250" s="266">
        <f t="shared" si="206"/>
        <v>5.7810663615736217</v>
      </c>
      <c r="BL250" s="266">
        <f t="shared" si="207"/>
        <v>5.6878022325547333</v>
      </c>
      <c r="BM250" s="266">
        <f t="shared" si="208"/>
        <v>6.0001737483884883</v>
      </c>
      <c r="BN250" s="266">
        <f t="shared" si="209"/>
        <v>5.7372859274438186</v>
      </c>
      <c r="BO250" s="266"/>
      <c r="BP250" s="266">
        <f t="shared" si="210"/>
        <v>5.9379799275757899</v>
      </c>
      <c r="BQ250" s="292">
        <f t="shared" si="211"/>
        <v>5.4801013672584329</v>
      </c>
      <c r="BR250" s="292">
        <f t="shared" si="212"/>
        <v>5.6462629247428255</v>
      </c>
      <c r="BS250" s="292">
        <f t="shared" si="213"/>
        <v>5.9227715367623821</v>
      </c>
      <c r="BT250" s="292">
        <f t="shared" si="214"/>
        <v>5.5944223491856517</v>
      </c>
      <c r="BU250" s="292">
        <f t="shared" si="215"/>
        <v>5.8518725015625304</v>
      </c>
      <c r="BV250" s="292">
        <f t="shared" si="216"/>
        <v>5.8980139915680017</v>
      </c>
      <c r="BW250" s="169"/>
      <c r="BX250" s="148">
        <f>[3]!mGetRate(BX$1,$B250,EOMONTH($B250,0)+1,"FLAT",E250,F250)</f>
        <v>92.797841428571431</v>
      </c>
      <c r="BY250" s="165">
        <f>[3]!mGetRate(BY$1,$B250,EOMONTH($B250,0)+1,"FLAT",G250,H250)</f>
        <v>75.185074285714293</v>
      </c>
      <c r="BZ250" s="165">
        <f>[3]!mGetRate(BZ$1,$B250,EOMONTH($B250,0)+1,"FLAT",I250,J250)</f>
        <v>76.675625714285729</v>
      </c>
      <c r="CA250" s="165">
        <f>IF(ValuationDate&gt;$D250,"",[3]!mGetRate(CA$1,$B250,EOMONTH($B250,0)+1,"FLAT",M250,N250))</f>
        <v>82.727811428571428</v>
      </c>
      <c r="CB250" s="165">
        <f>[3]!mGetRate(CB$1,$B250,EOMONTH($B250,0)+1,"FLAT",Q250,R250)</f>
        <v>56.441812857142864</v>
      </c>
      <c r="CC250" s="165">
        <f>IF(ValuationDate&gt;$D250,"",[3]!mGetRate(CC$1,$B250,EOMONTH($B250,0)+1,"FLAT",K250,L250))</f>
        <v>86.287285714285716</v>
      </c>
      <c r="CD250" s="165">
        <f>[3]!mGetRate(CD$1,$B250,EOMONTH($B250,0)+1,"FLAT",AE250,AF250)</f>
        <v>81.020711428571431</v>
      </c>
      <c r="CE250" s="165">
        <f>[3]!mGetRate(CE$1,$B250,EOMONTH($B250,0)+1,"FLAT",AA250,AB250)</f>
        <v>60.021481428571427</v>
      </c>
      <c r="CF250" s="165">
        <f>[3]!mGetRate(CF$1,$B250,EOMONTH($B250,0)+1,"FLAT",O250,P250)</f>
        <v>73.256502857142863</v>
      </c>
      <c r="CG250" s="200"/>
      <c r="CH250" s="295"/>
      <c r="CI250" s="295"/>
      <c r="CJ250" s="295"/>
      <c r="CK250" s="295"/>
      <c r="CL250" s="295"/>
      <c r="CM250" s="295"/>
      <c r="CN250" s="177"/>
      <c r="CO250" s="171">
        <f t="shared" si="218"/>
        <v>2039</v>
      </c>
      <c r="CP250" s="173">
        <f t="shared" si="217"/>
        <v>50802</v>
      </c>
      <c r="CQ250" s="272">
        <f t="shared" si="201"/>
        <v>5.9253823346923538</v>
      </c>
      <c r="CR250" s="272">
        <f t="shared" si="202"/>
        <v>5.5944223491856517</v>
      </c>
      <c r="CS250" s="272">
        <f t="shared" si="221"/>
        <v>5.9329104397330799</v>
      </c>
      <c r="CT250" s="272">
        <f t="shared" si="221"/>
        <v>5.8618928152434391</v>
      </c>
      <c r="CU250" s="272">
        <f t="shared" si="221"/>
        <v>5.9329104397330799</v>
      </c>
      <c r="CV250" s="272">
        <f t="shared" si="203"/>
        <v>5.7083194956810672</v>
      </c>
      <c r="CW250" s="272">
        <f t="shared" si="204"/>
        <v>5.896479742434714</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66.244550000000004</v>
      </c>
      <c r="F251" s="329">
        <v>63.464060000000003</v>
      </c>
      <c r="G251" s="327">
        <v>50.426220000000001</v>
      </c>
      <c r="H251" s="328">
        <v>70.68777</v>
      </c>
      <c r="I251" s="325">
        <v>49.55979</v>
      </c>
      <c r="J251" s="329">
        <v>44.53819</v>
      </c>
      <c r="K251" s="327">
        <v>64.388270000000006</v>
      </c>
      <c r="L251" s="328">
        <v>69.91386</v>
      </c>
      <c r="M251" s="325">
        <v>49.951529999999998</v>
      </c>
      <c r="N251" s="329">
        <v>68.210480000000004</v>
      </c>
      <c r="O251" s="337">
        <f>G251+Sheet1!D245</f>
        <v>48.926220000000001</v>
      </c>
      <c r="P251" s="338">
        <f>H251+Sheet1!E245</f>
        <v>69.18777</v>
      </c>
      <c r="Q251" s="325">
        <v>32.264389999999999</v>
      </c>
      <c r="R251" s="329">
        <v>52.410139999999998</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36.854349999999997</v>
      </c>
      <c r="AB251" s="328">
        <v>59.105499999999999</v>
      </c>
      <c r="AC251" s="2">
        <v>39.152030000000003</v>
      </c>
      <c r="AD251" s="73">
        <v>51.257579999999997</v>
      </c>
      <c r="AE251" s="337">
        <f>I251+Sheet1!B245</f>
        <v>53.684139999999999</v>
      </c>
      <c r="AF251" s="341">
        <f>J251+Sheet1!C245</f>
        <v>51.03734</v>
      </c>
      <c r="AG251" s="330">
        <v>5.9223891581342878</v>
      </c>
      <c r="AH251" s="331">
        <v>5.8701327832095735</v>
      </c>
      <c r="AI251" s="330">
        <v>5.3824066172455725</v>
      </c>
      <c r="AJ251" s="331">
        <v>5.5217569503781441</v>
      </c>
      <c r="AK251" s="339">
        <v>5.5067570673226784</v>
      </c>
      <c r="AL251" s="340">
        <v>5.6337560771922899</v>
      </c>
      <c r="AM251" s="339">
        <v>5.281958819931428</v>
      </c>
      <c r="AN251" s="331">
        <v>5.2430562841130008</v>
      </c>
      <c r="AO251" s="332">
        <v>5.1385435342635732</v>
      </c>
      <c r="AP251" s="333">
        <v>5.504338158736573</v>
      </c>
      <c r="AQ251" s="332">
        <v>4.0934160357692875</v>
      </c>
      <c r="AR251" s="340">
        <v>5.7763549654395865</v>
      </c>
      <c r="AS251" s="339">
        <v>5.5918564038573555</v>
      </c>
      <c r="AT251" s="340">
        <v>5.8263545756244728</v>
      </c>
      <c r="AU251" s="339">
        <v>5.6107562565072433</v>
      </c>
      <c r="AV251" s="340">
        <v>5.5935563906036414</v>
      </c>
      <c r="AW251" s="339">
        <v>5.7194554090491865</v>
      </c>
      <c r="AX251" s="340">
        <v>5.5916564054166162</v>
      </c>
      <c r="AY251" s="339">
        <v>5.5317568724151212</v>
      </c>
      <c r="AZ251" s="340">
        <v>5.1534598217562699</v>
      </c>
      <c r="BA251" s="332">
        <v>4.7553301181490015</v>
      </c>
      <c r="BB251" s="333">
        <v>6.7584911569297166</v>
      </c>
      <c r="BC251" s="15"/>
      <c r="BD251" s="151"/>
      <c r="BE251" s="151"/>
      <c r="BF251" s="151"/>
      <c r="BG251" s="151"/>
      <c r="BH251" s="151"/>
      <c r="BI251" s="151"/>
      <c r="BJ251" s="266">
        <f t="shared" si="205"/>
        <v>5.2322478425282783</v>
      </c>
      <c r="BK251" s="266">
        <f t="shared" si="206"/>
        <v>5.6040281296235115</v>
      </c>
      <c r="BL251" s="266">
        <f t="shared" si="207"/>
        <v>5.4305551018681122</v>
      </c>
      <c r="BM251" s="266">
        <f t="shared" si="208"/>
        <v>5.8164257978980451</v>
      </c>
      <c r="BN251" s="266">
        <f t="shared" si="209"/>
        <v>5.5208142179794866</v>
      </c>
      <c r="BO251" s="266"/>
      <c r="BP251" s="266">
        <f t="shared" si="210"/>
        <v>5.6024257947664449</v>
      </c>
      <c r="BQ251" s="292">
        <f t="shared" si="211"/>
        <v>5.2322478425282783</v>
      </c>
      <c r="BR251" s="292">
        <f t="shared" si="212"/>
        <v>5.4129599746101595</v>
      </c>
      <c r="BS251" s="292">
        <f t="shared" si="213"/>
        <v>5.5872175588793258</v>
      </c>
      <c r="BT251" s="292">
        <f t="shared" si="214"/>
        <v>5.3259746461220798</v>
      </c>
      <c r="BU251" s="292">
        <f t="shared" si="215"/>
        <v>5.5202433179139199</v>
      </c>
      <c r="BV251" s="292">
        <f t="shared" si="216"/>
        <v>5.5670569503781442</v>
      </c>
      <c r="BW251" s="169"/>
      <c r="BX251" s="148">
        <f>[3]!mGetRate(BX$1,$B251,EOMONTH($B251,0)+1,"FLAT",E251,F251)</f>
        <v>65.080710982503362</v>
      </c>
      <c r="BY251" s="165">
        <f>[3]!mGetRate(BY$1,$B251,EOMONTH($B251,0)+1,"FLAT",G251,H251)</f>
        <v>58.907164885598924</v>
      </c>
      <c r="BZ251" s="165">
        <f>[3]!mGetRate(BZ$1,$B251,EOMONTH($B251,0)+1,"FLAT",I251,J251)</f>
        <v>47.457882059219379</v>
      </c>
      <c r="CA251" s="165">
        <f>IF(ValuationDate&gt;$D251,"",[3]!mGetRate(CA$1,$B251,EOMONTH($B251,0)+1,"FLAT",M251,N251))</f>
        <v>57.594239892328403</v>
      </c>
      <c r="CB251" s="165">
        <f>[3]!mGetRate(CB$1,$B251,EOMONTH($B251,0)+1,"FLAT",Q251,R251)</f>
        <v>40.696864091520865</v>
      </c>
      <c r="CC251" s="165">
        <f>IF(ValuationDate&gt;$D251,"",[3]!mGetRate(CC$1,$B251,EOMONTH($B251,0)+1,"FLAT",K251,L251))</f>
        <v>66.701134724091531</v>
      </c>
      <c r="CD251" s="165">
        <f>[3]!mGetRate(CD$1,$B251,EOMONTH($B251,0)+1,"FLAT",AE251,AF251)</f>
        <v>52.576260053835796</v>
      </c>
      <c r="CE251" s="165">
        <f>[3]!mGetRate(CE$1,$B251,EOMONTH($B251,0)+1,"FLAT",AA251,AB251)</f>
        <v>46.168088425302827</v>
      </c>
      <c r="CF251" s="165">
        <f>[3]!mGetRate(CF$1,$B251,EOMONTH($B251,0)+1,"FLAT",O251,P251)</f>
        <v>57.407164885598924</v>
      </c>
      <c r="CG251" s="200"/>
      <c r="CH251" s="295"/>
      <c r="CI251" s="295"/>
      <c r="CJ251" s="295"/>
      <c r="CK251" s="295"/>
      <c r="CL251" s="295"/>
      <c r="CM251" s="295"/>
      <c r="CN251" s="177"/>
      <c r="CO251" s="171">
        <f t="shared" si="218"/>
        <v>2039</v>
      </c>
      <c r="CP251" s="173">
        <f t="shared" si="217"/>
        <v>50830</v>
      </c>
      <c r="CQ251" s="272">
        <f t="shared" si="201"/>
        <v>5.5328662882777548</v>
      </c>
      <c r="CR251" s="272">
        <f t="shared" si="202"/>
        <v>5.3259746461220798</v>
      </c>
      <c r="CS251" s="272">
        <f t="shared" si="221"/>
        <v>5.5973564618500236</v>
      </c>
      <c r="CT251" s="272">
        <f t="shared" si="221"/>
        <v>5.5302636315948295</v>
      </c>
      <c r="CU251" s="272">
        <f t="shared" si="221"/>
        <v>5.5973564618500236</v>
      </c>
      <c r="CV251" s="272">
        <f t="shared" si="203"/>
        <v>5.4350051904139027</v>
      </c>
      <c r="CW251" s="272">
        <f t="shared" si="204"/>
        <v>5.5640600546184649</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29.687999999999999</v>
      </c>
      <c r="F252" s="329">
        <v>40.23695</v>
      </c>
      <c r="G252" s="327">
        <v>30.588819999999998</v>
      </c>
      <c r="H252" s="328">
        <v>47.013959999999997</v>
      </c>
      <c r="I252" s="325">
        <v>19.22279</v>
      </c>
      <c r="J252" s="329">
        <v>24.425450000000001</v>
      </c>
      <c r="K252" s="327">
        <v>21.117709999999999</v>
      </c>
      <c r="L252" s="328">
        <v>36.62079</v>
      </c>
      <c r="M252" s="325">
        <v>21.862500000000001</v>
      </c>
      <c r="N252" s="329">
        <v>38.156419999999997</v>
      </c>
      <c r="O252" s="337">
        <f>G252+Sheet1!D246</f>
        <v>28.588819999999998</v>
      </c>
      <c r="P252" s="338">
        <f>H252+Sheet1!E246</f>
        <v>46.013959999999997</v>
      </c>
      <c r="Q252" s="325">
        <v>22.86449</v>
      </c>
      <c r="R252" s="329">
        <v>45.674140000000001</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26.358339999999998</v>
      </c>
      <c r="AB252" s="328">
        <v>50.768619999999999</v>
      </c>
      <c r="AC252" s="2">
        <v>23.688469999999999</v>
      </c>
      <c r="AD252" s="73">
        <v>38.117930000000001</v>
      </c>
      <c r="AE252" s="337">
        <f>I252+Sheet1!B246</f>
        <v>20.459390000000003</v>
      </c>
      <c r="AF252" s="341">
        <f>J252+Sheet1!C246</f>
        <v>28.135450000000002</v>
      </c>
      <c r="AG252" s="330">
        <v>5.3301502423208591</v>
      </c>
      <c r="AH252" s="331">
        <v>5.1907999091882875</v>
      </c>
      <c r="AI252" s="330">
        <v>4.7553301181490015</v>
      </c>
      <c r="AJ252" s="331">
        <v>4.8772616596400011</v>
      </c>
      <c r="AK252" s="339">
        <v>4.8622617775547088</v>
      </c>
      <c r="AL252" s="340">
        <v>4.9818608373814453</v>
      </c>
      <c r="AM252" s="339">
        <v>4.8188621187212597</v>
      </c>
      <c r="AN252" s="331">
        <v>4.650817368299573</v>
      </c>
      <c r="AO252" s="332">
        <v>4.4940482435254303</v>
      </c>
      <c r="AP252" s="333">
        <v>4.1108348274108586</v>
      </c>
      <c r="AQ252" s="332">
        <v>3.76245899457943</v>
      </c>
      <c r="AR252" s="340">
        <v>5.1162597808656711</v>
      </c>
      <c r="AS252" s="339">
        <v>4.9404611628260362</v>
      </c>
      <c r="AT252" s="340">
        <v>5.1662593878166483</v>
      </c>
      <c r="AU252" s="339">
        <v>4.9553610456974271</v>
      </c>
      <c r="AV252" s="340">
        <v>4.9443611321682113</v>
      </c>
      <c r="AW252" s="339">
        <v>4.2667664587685721</v>
      </c>
      <c r="AX252" s="340">
        <v>4.9403611636121338</v>
      </c>
      <c r="AY252" s="339">
        <v>4.887261581030196</v>
      </c>
      <c r="AZ252" s="340">
        <v>4.5089645548391051</v>
      </c>
      <c r="BA252" s="332">
        <v>4.180509993977144</v>
      </c>
      <c r="BB252" s="333">
        <v>6.0791582829084305</v>
      </c>
      <c r="BC252" s="15"/>
      <c r="BD252" s="151"/>
      <c r="BE252" s="151"/>
      <c r="BF252" s="151"/>
      <c r="BG252" s="151"/>
      <c r="BH252" s="151"/>
      <c r="BI252" s="151"/>
      <c r="BJ252" s="266">
        <f t="shared" si="205"/>
        <v>4.5772063843128672</v>
      </c>
      <c r="BK252" s="266">
        <f t="shared" si="206"/>
        <v>4.1877222740226223</v>
      </c>
      <c r="BL252" s="266">
        <f t="shared" si="207"/>
        <v>4.7506876850534674</v>
      </c>
      <c r="BM252" s="266">
        <f t="shared" si="208"/>
        <v>4.3464421939744886</v>
      </c>
      <c r="BN252" s="266">
        <f t="shared" si="209"/>
        <v>4.4655146343408614</v>
      </c>
      <c r="BO252" s="266"/>
      <c r="BP252" s="266">
        <f t="shared" si="210"/>
        <v>4.9489782729798248</v>
      </c>
      <c r="BQ252" s="292">
        <f t="shared" si="211"/>
        <v>4.5772063843128672</v>
      </c>
      <c r="BR252" s="292">
        <f t="shared" si="212"/>
        <v>4.8027830281093449</v>
      </c>
      <c r="BS252" s="292">
        <f t="shared" si="213"/>
        <v>4.9337700380763554</v>
      </c>
      <c r="BT252" s="292">
        <f t="shared" si="214"/>
        <v>4.8611581237792425</v>
      </c>
      <c r="BU252" s="292">
        <f t="shared" si="215"/>
        <v>4.87443882097954</v>
      </c>
      <c r="BV252" s="292">
        <f t="shared" si="216"/>
        <v>4.9225616596400013</v>
      </c>
      <c r="BW252" s="169"/>
      <c r="BX252" s="148">
        <f>[3]!mGetRate(BX$1,$B252,EOMONTH($B252,0)+1,"FLAT",E252,F252)</f>
        <v>34.142001111111107</v>
      </c>
      <c r="BY252" s="165">
        <f>[3]!mGetRate(BY$1,$B252,EOMONTH($B252,0)+1,"FLAT",G252,H252)</f>
        <v>37.523879111111107</v>
      </c>
      <c r="BZ252" s="165">
        <f>[3]!mGetRate(BZ$1,$B252,EOMONTH($B252,0)+1,"FLAT",I252,J252)</f>
        <v>21.419468666666663</v>
      </c>
      <c r="CA252" s="165">
        <f>IF(ValuationDate&gt;$D252,"",[3]!mGetRate(CA$1,$B252,EOMONTH($B252,0)+1,"FLAT",M252,N252))</f>
        <v>28.74215511111111</v>
      </c>
      <c r="CB252" s="165">
        <f>[3]!mGetRate(CB$1,$B252,EOMONTH($B252,0)+1,"FLAT",Q252,R252)</f>
        <v>32.49523111111111</v>
      </c>
      <c r="CC252" s="165">
        <f>IF(ValuationDate&gt;$D252,"",[3]!mGetRate(CC$1,$B252,EOMONTH($B252,0)+1,"FLAT",K252,L252))</f>
        <v>27.663454888888886</v>
      </c>
      <c r="CD252" s="165">
        <f>[3]!mGetRate(CD$1,$B252,EOMONTH($B252,0)+1,"FLAT",AE252,AF252)</f>
        <v>23.700393111111111</v>
      </c>
      <c r="CE252" s="165">
        <f>[3]!mGetRate(CE$1,$B252,EOMONTH($B252,0)+1,"FLAT",AA252,AB252)</f>
        <v>36.664902666666663</v>
      </c>
      <c r="CF252" s="165">
        <f>[3]!mGetRate(CF$1,$B252,EOMONTH($B252,0)+1,"FLAT",O252,P252)</f>
        <v>35.946101333333331</v>
      </c>
      <c r="CG252" s="200"/>
      <c r="CH252" s="295"/>
      <c r="CI252" s="295"/>
      <c r="CJ252" s="295"/>
      <c r="CK252" s="295"/>
      <c r="CL252" s="295"/>
      <c r="CM252" s="295"/>
      <c r="CN252" s="177"/>
      <c r="CO252" s="171">
        <f t="shared" si="218"/>
        <v>2039</v>
      </c>
      <c r="CP252" s="173">
        <f t="shared" si="217"/>
        <v>50861</v>
      </c>
      <c r="CQ252" s="272">
        <f t="shared" si="201"/>
        <v>4.8905673032356871</v>
      </c>
      <c r="CR252" s="272">
        <f t="shared" si="202"/>
        <v>4.8611581237792425</v>
      </c>
      <c r="CS252" s="272">
        <f t="shared" si="221"/>
        <v>4.9439089410470531</v>
      </c>
      <c r="CT252" s="272">
        <f t="shared" si="221"/>
        <v>4.8844591346604496</v>
      </c>
      <c r="CU252" s="272">
        <f t="shared" si="221"/>
        <v>4.9439089410470531</v>
      </c>
      <c r="CV252" s="272">
        <f t="shared" si="203"/>
        <v>4.9617621586016805</v>
      </c>
      <c r="CW252" s="272">
        <f t="shared" si="204"/>
        <v>4.9167164520289282</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23.197310000000002</v>
      </c>
      <c r="F253" s="329">
        <v>28.84761</v>
      </c>
      <c r="G253" s="327">
        <v>28.419550000000001</v>
      </c>
      <c r="H253" s="328">
        <v>45.613109999999999</v>
      </c>
      <c r="I253" s="325">
        <v>11.50835</v>
      </c>
      <c r="J253" s="329">
        <v>11.76066</v>
      </c>
      <c r="K253" s="327">
        <v>19.007770000000001</v>
      </c>
      <c r="L253" s="328">
        <v>35.28331</v>
      </c>
      <c r="M253" s="325">
        <v>19.647539999999999</v>
      </c>
      <c r="N253" s="329">
        <v>36.762569999999997</v>
      </c>
      <c r="O253" s="337">
        <f>G253+Sheet1!D247</f>
        <v>26.419550000000001</v>
      </c>
      <c r="P253" s="338">
        <f>H253+Sheet1!E247</f>
        <v>44.113109999999999</v>
      </c>
      <c r="Q253" s="325">
        <v>27.754519999999999</v>
      </c>
      <c r="R253" s="329">
        <v>48.301319999999997</v>
      </c>
      <c r="S253" s="4">
        <v>20.365590000000001</v>
      </c>
      <c r="T253" s="5">
        <v>33.68938</v>
      </c>
      <c r="U253" s="2">
        <v>21.115590000000001</v>
      </c>
      <c r="V253" s="3">
        <v>36.68938</v>
      </c>
      <c r="W253" s="4">
        <v>7.8491730000000004</v>
      </c>
      <c r="X253" s="5">
        <v>9.7261919999999993</v>
      </c>
      <c r="Y253" s="2">
        <v>21.865590000000001</v>
      </c>
      <c r="Z253" s="3">
        <v>37.93938</v>
      </c>
      <c r="AA253" s="327">
        <v>30.30292</v>
      </c>
      <c r="AB253" s="328">
        <v>50.609610000000004</v>
      </c>
      <c r="AC253" s="2">
        <v>21.865590000000001</v>
      </c>
      <c r="AD253" s="73">
        <v>36.68938</v>
      </c>
      <c r="AE253" s="337">
        <f>I253+Sheet1!B247</f>
        <v>15.705200000000001</v>
      </c>
      <c r="AF253" s="341">
        <f>J253+Sheet1!C247</f>
        <v>18.340759999999996</v>
      </c>
      <c r="AG253" s="330">
        <v>5.3824066172455725</v>
      </c>
      <c r="AH253" s="331">
        <v>5.2082187008298595</v>
      </c>
      <c r="AI253" s="330">
        <v>4.7901677014321447</v>
      </c>
      <c r="AJ253" s="331">
        <v>4.8946804512815731</v>
      </c>
      <c r="AK253" s="339">
        <v>4.8796805111893864</v>
      </c>
      <c r="AL253" s="340">
        <v>4.9988800351219593</v>
      </c>
      <c r="AM253" s="339">
        <v>4.7071812001292459</v>
      </c>
      <c r="AN253" s="331">
        <v>4.6682361599411442</v>
      </c>
      <c r="AO253" s="332">
        <v>4.4940482435254303</v>
      </c>
      <c r="AP253" s="333">
        <v>4.1456724106940008</v>
      </c>
      <c r="AQ253" s="332">
        <v>3.8495529527872869</v>
      </c>
      <c r="AR253" s="340">
        <v>5.1327795003448742</v>
      </c>
      <c r="AS253" s="339">
        <v>4.9574802004675256</v>
      </c>
      <c r="AT253" s="340">
        <v>5.1827793006521619</v>
      </c>
      <c r="AU253" s="339">
        <v>4.9727801393615563</v>
      </c>
      <c r="AV253" s="340">
        <v>4.9614801844921077</v>
      </c>
      <c r="AW253" s="339">
        <v>4.2977828352131775</v>
      </c>
      <c r="AX253" s="340">
        <v>4.957280201266296</v>
      </c>
      <c r="AY253" s="339">
        <v>4.9046804113430307</v>
      </c>
      <c r="AZ253" s="340">
        <v>4.5089819917111598</v>
      </c>
      <c r="BA253" s="332">
        <v>4.180509993977144</v>
      </c>
      <c r="BB253" s="333">
        <v>6.0965770745500016</v>
      </c>
      <c r="BC253" s="15"/>
      <c r="BD253" s="151"/>
      <c r="BE253" s="151"/>
      <c r="BF253" s="151"/>
      <c r="BG253" s="151"/>
      <c r="BH253" s="151"/>
      <c r="BI253" s="151"/>
      <c r="BJ253" s="266">
        <f t="shared" si="205"/>
        <v>4.5772063843128672</v>
      </c>
      <c r="BK253" s="266">
        <f t="shared" si="206"/>
        <v>4.223129920412644</v>
      </c>
      <c r="BL253" s="266">
        <f t="shared" si="207"/>
        <v>4.7506876850534674</v>
      </c>
      <c r="BM253" s="266">
        <f t="shared" si="208"/>
        <v>4.3831917840725776</v>
      </c>
      <c r="BN253" s="266">
        <f t="shared" si="209"/>
        <v>4.4835539434628888</v>
      </c>
      <c r="BO253" s="266"/>
      <c r="BP253" s="266">
        <f t="shared" si="210"/>
        <v>4.9666390168118966</v>
      </c>
      <c r="BQ253" s="292">
        <f t="shared" si="211"/>
        <v>4.5772063843128672</v>
      </c>
      <c r="BR253" s="292">
        <f t="shared" si="212"/>
        <v>4.8207294088887807</v>
      </c>
      <c r="BS253" s="292">
        <f t="shared" si="213"/>
        <v>4.9514307230957986</v>
      </c>
      <c r="BT253" s="292">
        <f t="shared" si="214"/>
        <v>4.7490624511986805</v>
      </c>
      <c r="BU253" s="292">
        <f t="shared" si="215"/>
        <v>4.8918929384739078</v>
      </c>
      <c r="BV253" s="292">
        <f t="shared" si="216"/>
        <v>4.9399804512815733</v>
      </c>
      <c r="BW253" s="169"/>
      <c r="BX253" s="148">
        <f>[3]!mGetRate(BX$1,$B253,EOMONTH($B253,0)+1,"FLAT",E253,F253)</f>
        <v>25.809814301075271</v>
      </c>
      <c r="BY253" s="165">
        <f>[3]!mGetRate(BY$1,$B253,EOMONTH($B253,0)+1,"FLAT",G253,H253)</f>
        <v>36.36926053763441</v>
      </c>
      <c r="BZ253" s="165">
        <f>[3]!mGetRate(BZ$1,$B253,EOMONTH($B253,0)+1,"FLAT",I253,J253)</f>
        <v>11.625009462365592</v>
      </c>
      <c r="CA253" s="165">
        <f>IF(ValuationDate&gt;$D253,"",[3]!mGetRate(CA$1,$B253,EOMONTH($B253,0)+1,"FLAT",M253,N253))</f>
        <v>27.560940967741935</v>
      </c>
      <c r="CB253" s="165">
        <f>[3]!mGetRate(CB$1,$B253,EOMONTH($B253,0)+1,"FLAT",Q253,R253)</f>
        <v>37.25465333333333</v>
      </c>
      <c r="CC253" s="165">
        <f>IF(ValuationDate&gt;$D253,"",[3]!mGetRate(CC$1,$B253,EOMONTH($B253,0)+1,"FLAT",K253,L253))</f>
        <v>26.533019677419357</v>
      </c>
      <c r="CD253" s="165">
        <f>[3]!mGetRate(CD$1,$B253,EOMONTH($B253,0)+1,"FLAT",AE253,AF253)</f>
        <v>16.923792258064513</v>
      </c>
      <c r="CE253" s="165">
        <f>[3]!mGetRate(CE$1,$B253,EOMONTH($B253,0)+1,"FLAT",AA253,AB253)</f>
        <v>39.692034731182801</v>
      </c>
      <c r="CF253" s="165">
        <f>[3]!mGetRate(CF$1,$B253,EOMONTH($B253,0)+1,"FLAT",O253,P253)</f>
        <v>34.600443333333338</v>
      </c>
      <c r="CG253" s="200"/>
      <c r="CH253" s="295"/>
      <c r="CI253" s="295"/>
      <c r="CJ253" s="295"/>
      <c r="CK253" s="295"/>
      <c r="CL253" s="295"/>
      <c r="CM253" s="295"/>
      <c r="CN253" s="177"/>
      <c r="CO253" s="171">
        <f t="shared" si="218"/>
        <v>2039</v>
      </c>
      <c r="CP253" s="173">
        <f t="shared" si="217"/>
        <v>50891</v>
      </c>
      <c r="CQ253" s="272">
        <f t="shared" si="201"/>
        <v>4.9262505801824688</v>
      </c>
      <c r="CR253" s="272">
        <f t="shared" si="202"/>
        <v>4.7490624511986805</v>
      </c>
      <c r="CS253" s="272">
        <f t="shared" si="221"/>
        <v>4.9615696260664972</v>
      </c>
      <c r="CT253" s="272">
        <f t="shared" si="221"/>
        <v>4.9019132521548174</v>
      </c>
      <c r="CU253" s="272">
        <f t="shared" si="221"/>
        <v>4.9615696260664972</v>
      </c>
      <c r="CV253" s="272">
        <f t="shared" si="203"/>
        <v>4.8476343395696189</v>
      </c>
      <c r="CW253" s="272">
        <f t="shared" si="204"/>
        <v>4.9342122250718896</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51.530540000000002</v>
      </c>
      <c r="F254" s="329">
        <v>42.873629999999999</v>
      </c>
      <c r="G254" s="327">
        <v>56.959560000000003</v>
      </c>
      <c r="H254" s="328">
        <v>65.196539999999999</v>
      </c>
      <c r="I254" s="325">
        <v>37.696420000000003</v>
      </c>
      <c r="J254" s="329">
        <v>24.989460000000001</v>
      </c>
      <c r="K254" s="327">
        <v>46.421140000000001</v>
      </c>
      <c r="L254" s="328">
        <v>54.216279999999998</v>
      </c>
      <c r="M254" s="325">
        <v>48.071919999999999</v>
      </c>
      <c r="N254" s="329">
        <v>56.248089999999998</v>
      </c>
      <c r="O254" s="337">
        <f>G254+Sheet1!D248</f>
        <v>55.959560000000003</v>
      </c>
      <c r="P254" s="338">
        <f>H254+Sheet1!E248</f>
        <v>62.696539999999999</v>
      </c>
      <c r="Q254" s="325">
        <v>73.784469999999999</v>
      </c>
      <c r="R254" s="329">
        <v>68.607900000000001</v>
      </c>
      <c r="S254" s="4">
        <v>41.70722</v>
      </c>
      <c r="T254" s="5">
        <v>54.327910000000003</v>
      </c>
      <c r="U254" s="2">
        <v>42.70722</v>
      </c>
      <c r="V254" s="3">
        <v>51.327910000000003</v>
      </c>
      <c r="W254" s="4">
        <v>24.284140000000001</v>
      </c>
      <c r="X254" s="5">
        <v>15.71092</v>
      </c>
      <c r="Y254" s="2">
        <v>44.70722</v>
      </c>
      <c r="Z254" s="3">
        <v>53.327910000000003</v>
      </c>
      <c r="AA254" s="327">
        <v>75.844629999999995</v>
      </c>
      <c r="AB254" s="328">
        <v>69.966710000000006</v>
      </c>
      <c r="AC254" s="2">
        <v>41.20722</v>
      </c>
      <c r="AD254" s="73">
        <v>50.827910000000003</v>
      </c>
      <c r="AE254" s="337">
        <f>I254+Sheet1!B248</f>
        <v>42.835120000000003</v>
      </c>
      <c r="AF254" s="341">
        <f>J254+Sheet1!C248</f>
        <v>32.657610000000005</v>
      </c>
      <c r="AG254" s="330">
        <v>5.4346629921702876</v>
      </c>
      <c r="AH254" s="331">
        <v>5.3824066172455725</v>
      </c>
      <c r="AI254" s="330">
        <v>4.9469368262062874</v>
      </c>
      <c r="AJ254" s="331">
        <v>4.9991932011310016</v>
      </c>
      <c r="AK254" s="339">
        <v>4.9841932215308731</v>
      </c>
      <c r="AL254" s="340">
        <v>5.1039930586039031</v>
      </c>
      <c r="AM254" s="339">
        <v>4.8766933677299473</v>
      </c>
      <c r="AN254" s="331">
        <v>4.6333985766580019</v>
      </c>
      <c r="AO254" s="332">
        <v>4.4940482435254303</v>
      </c>
      <c r="AP254" s="333">
        <v>4.1630912023355728</v>
      </c>
      <c r="AQ254" s="332">
        <v>3.8843905360704296</v>
      </c>
      <c r="AR254" s="340">
        <v>5.2384928756850604</v>
      </c>
      <c r="AS254" s="339">
        <v>5.0625931149075463</v>
      </c>
      <c r="AT254" s="340">
        <v>5.2884928076854898</v>
      </c>
      <c r="AU254" s="339">
        <v>5.0780930938276807</v>
      </c>
      <c r="AV254" s="340">
        <v>5.0663931097395789</v>
      </c>
      <c r="AW254" s="339">
        <v>4.3180941274211433</v>
      </c>
      <c r="AX254" s="340">
        <v>5.062393115179546</v>
      </c>
      <c r="AY254" s="339">
        <v>5.0091931875310873</v>
      </c>
      <c r="AZ254" s="340">
        <v>4.508993867798786</v>
      </c>
      <c r="BA254" s="332">
        <v>4.2327663689018591</v>
      </c>
      <c r="BB254" s="333">
        <v>6.0443206996252883</v>
      </c>
      <c r="BC254" s="15"/>
      <c r="BD254" s="151"/>
      <c r="BE254" s="151"/>
      <c r="BF254" s="151"/>
      <c r="BG254" s="151"/>
      <c r="BH254" s="151"/>
      <c r="BI254" s="151"/>
      <c r="BJ254" s="266">
        <f t="shared" si="205"/>
        <v>4.5772063843128672</v>
      </c>
      <c r="BK254" s="266">
        <f t="shared" si="206"/>
        <v>4.2408337436076557</v>
      </c>
      <c r="BL254" s="266">
        <f t="shared" si="207"/>
        <v>4.7506876850534674</v>
      </c>
      <c r="BM254" s="266">
        <f t="shared" si="208"/>
        <v>4.4015665791216225</v>
      </c>
      <c r="BN254" s="266">
        <f t="shared" si="209"/>
        <v>4.4925735980239025</v>
      </c>
      <c r="BO254" s="266"/>
      <c r="BP254" s="266">
        <f t="shared" si="210"/>
        <v>5.0726034798043207</v>
      </c>
      <c r="BQ254" s="292">
        <f t="shared" si="211"/>
        <v>4.5772063843128672</v>
      </c>
      <c r="BR254" s="292">
        <f t="shared" si="212"/>
        <v>4.7848366473299091</v>
      </c>
      <c r="BS254" s="292">
        <f t="shared" si="213"/>
        <v>5.0573951460315048</v>
      </c>
      <c r="BT254" s="292">
        <f t="shared" si="214"/>
        <v>4.9192041430592663</v>
      </c>
      <c r="BU254" s="292">
        <f t="shared" si="215"/>
        <v>4.9966179526002827</v>
      </c>
      <c r="BV254" s="292">
        <f t="shared" si="216"/>
        <v>5.0444932011310017</v>
      </c>
      <c r="BW254" s="169"/>
      <c r="BX254" s="148">
        <f>[3]!mGetRate(BX$1,$B254,EOMONTH($B254,0)+1,"FLAT",E254,F254)</f>
        <v>47.875400222222218</v>
      </c>
      <c r="BY254" s="165">
        <f>[3]!mGetRate(BY$1,$B254,EOMONTH($B254,0)+1,"FLAT",G254,H254)</f>
        <v>60.437396</v>
      </c>
      <c r="BZ254" s="165">
        <f>[3]!mGetRate(BZ$1,$B254,EOMONTH($B254,0)+1,"FLAT",I254,J254)</f>
        <v>32.331259111111109</v>
      </c>
      <c r="CA254" s="165">
        <f>IF(ValuationDate&gt;$D254,"",[3]!mGetRate(CA$1,$B254,EOMONTH($B254,0)+1,"FLAT",M254,N254))</f>
        <v>51.52408066666667</v>
      </c>
      <c r="CB254" s="165">
        <f>[3]!mGetRate(CB$1,$B254,EOMONTH($B254,0)+1,"FLAT",Q254,R254)</f>
        <v>71.598807111111114</v>
      </c>
      <c r="CC254" s="165">
        <f>IF(ValuationDate&gt;$D254,"",[3]!mGetRate(CC$1,$B254,EOMONTH($B254,0)+1,"FLAT",K254,L254))</f>
        <v>49.712421333333332</v>
      </c>
      <c r="CD254" s="165">
        <f>[3]!mGetRate(CD$1,$B254,EOMONTH($B254,0)+1,"FLAT",AE254,AF254)</f>
        <v>38.537949111111111</v>
      </c>
      <c r="CE254" s="165">
        <f>[3]!mGetRate(CE$1,$B254,EOMONTH($B254,0)+1,"FLAT",AA254,AB254)</f>
        <v>73.362841555555562</v>
      </c>
      <c r="CF254" s="165">
        <f>[3]!mGetRate(CF$1,$B254,EOMONTH($B254,0)+1,"FLAT",O254,P254)</f>
        <v>58.804062666666667</v>
      </c>
      <c r="CG254" s="200"/>
      <c r="CH254" s="295"/>
      <c r="CI254" s="295"/>
      <c r="CJ254" s="295"/>
      <c r="CK254" s="295"/>
      <c r="CL254" s="295"/>
      <c r="CM254" s="295"/>
      <c r="CN254" s="177"/>
      <c r="CO254" s="171">
        <f t="shared" si="218"/>
        <v>2039</v>
      </c>
      <c r="CP254" s="173">
        <f t="shared" si="217"/>
        <v>50922</v>
      </c>
      <c r="CQ254" s="272">
        <f t="shared" si="201"/>
        <v>5.0868253264429857</v>
      </c>
      <c r="CR254" s="272">
        <f t="shared" si="202"/>
        <v>4.9192041430592663</v>
      </c>
      <c r="CS254" s="272">
        <f t="shared" si="221"/>
        <v>5.0675340490022034</v>
      </c>
      <c r="CT254" s="272">
        <f t="shared" si="221"/>
        <v>5.0066382662811915</v>
      </c>
      <c r="CU254" s="272">
        <f t="shared" si="221"/>
        <v>5.0675340490022034</v>
      </c>
      <c r="CV254" s="272">
        <f t="shared" si="203"/>
        <v>5.0208604755252084</v>
      </c>
      <c r="CW254" s="272">
        <f t="shared" si="204"/>
        <v>5.0391868633296522</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149.77340000000001</v>
      </c>
      <c r="F255" s="329">
        <v>60.990519999999997</v>
      </c>
      <c r="G255" s="327">
        <v>174.22800000000001</v>
      </c>
      <c r="H255" s="328">
        <v>79.633009999999999</v>
      </c>
      <c r="I255" s="325">
        <v>134.38849999999999</v>
      </c>
      <c r="J255" s="329">
        <v>42.856569999999998</v>
      </c>
      <c r="K255" s="327">
        <v>143.29949999999999</v>
      </c>
      <c r="L255" s="328">
        <v>67.824359999999999</v>
      </c>
      <c r="M255" s="325">
        <v>164.7303</v>
      </c>
      <c r="N255" s="329">
        <v>70.633870000000002</v>
      </c>
      <c r="O255" s="337">
        <f>G255+Sheet1!D249</f>
        <v>178.72800000000001</v>
      </c>
      <c r="P255" s="338">
        <f>H255+Sheet1!E249</f>
        <v>80.633009999999999</v>
      </c>
      <c r="Q255" s="325">
        <v>199.55090000000001</v>
      </c>
      <c r="R255" s="329">
        <v>85.518460000000005</v>
      </c>
      <c r="S255" s="4">
        <v>183.66290000000001</v>
      </c>
      <c r="T255" s="5">
        <v>68.375519999999995</v>
      </c>
      <c r="U255" s="2">
        <v>186.16290000000001</v>
      </c>
      <c r="V255" s="3">
        <v>68.375519999999995</v>
      </c>
      <c r="W255" s="4">
        <v>109.7393</v>
      </c>
      <c r="X255" s="5">
        <v>31.58193</v>
      </c>
      <c r="Y255" s="2">
        <v>184.66290000000001</v>
      </c>
      <c r="Z255" s="3">
        <v>68.375519999999995</v>
      </c>
      <c r="AA255" s="327">
        <v>201.2389</v>
      </c>
      <c r="AB255" s="328">
        <v>85.718959999999996</v>
      </c>
      <c r="AC255" s="2">
        <v>182.66290000000001</v>
      </c>
      <c r="AD255" s="73">
        <v>66.875519999999995</v>
      </c>
      <c r="AE255" s="337">
        <f>I255+Sheet1!B249</f>
        <v>138.4074</v>
      </c>
      <c r="AF255" s="341">
        <f>J255+Sheet1!C249</f>
        <v>50.35642</v>
      </c>
      <c r="AG255" s="330">
        <v>5.7656200333601451</v>
      </c>
      <c r="AH255" s="331">
        <v>5.6611072835107157</v>
      </c>
      <c r="AI255" s="330">
        <v>5.2082187008298595</v>
      </c>
      <c r="AJ255" s="331">
        <v>5.2604750757545728</v>
      </c>
      <c r="AK255" s="339">
        <v>5.2454751468245622</v>
      </c>
      <c r="AL255" s="340">
        <v>5.3685745635768463</v>
      </c>
      <c r="AM255" s="339">
        <v>5.0579760351994345</v>
      </c>
      <c r="AN255" s="331">
        <v>4.7553301181490015</v>
      </c>
      <c r="AO255" s="332">
        <v>4.6159797850164299</v>
      </c>
      <c r="AP255" s="333">
        <v>4.180509993977144</v>
      </c>
      <c r="AQ255" s="332">
        <v>3.9192281193535727</v>
      </c>
      <c r="AR255" s="340">
        <v>5.5068739083115394</v>
      </c>
      <c r="AS255" s="339">
        <v>5.3269747606776177</v>
      </c>
      <c r="AT255" s="340">
        <v>5.556873671411573</v>
      </c>
      <c r="AU255" s="339">
        <v>5.3442746787102289</v>
      </c>
      <c r="AV255" s="340">
        <v>5.3298747469374197</v>
      </c>
      <c r="AW255" s="339">
        <v>4.3536793721723566</v>
      </c>
      <c r="AX255" s="340">
        <v>5.3267747616252175</v>
      </c>
      <c r="AY255" s="339">
        <v>5.2704750283745794</v>
      </c>
      <c r="AZ255" s="340">
        <v>4.6309780583251454</v>
      </c>
      <c r="BA255" s="332">
        <v>4.3546979103928587</v>
      </c>
      <c r="BB255" s="333">
        <v>6.183671032757859</v>
      </c>
      <c r="BC255" s="15"/>
      <c r="BD255" s="151"/>
      <c r="BE255" s="151"/>
      <c r="BF255" s="151"/>
      <c r="BG255" s="151"/>
      <c r="BH255" s="151"/>
      <c r="BI255" s="151"/>
      <c r="BJ255" s="266">
        <f t="shared" si="205"/>
        <v>4.7011331466779449</v>
      </c>
      <c r="BK255" s="266">
        <f t="shared" si="206"/>
        <v>4.2585375668026666</v>
      </c>
      <c r="BL255" s="266">
        <f t="shared" si="207"/>
        <v>4.8793112503967784</v>
      </c>
      <c r="BM255" s="266">
        <f t="shared" si="208"/>
        <v>4.4199413741706666</v>
      </c>
      <c r="BN255" s="266">
        <f t="shared" si="209"/>
        <v>4.5647308345120141</v>
      </c>
      <c r="BO255" s="266"/>
      <c r="BP255" s="266">
        <f t="shared" si="210"/>
        <v>5.3375146372853832</v>
      </c>
      <c r="BQ255" s="292">
        <f t="shared" si="211"/>
        <v>4.7011331466779449</v>
      </c>
      <c r="BR255" s="292">
        <f t="shared" si="212"/>
        <v>4.9104613127859595</v>
      </c>
      <c r="BS255" s="292">
        <f t="shared" si="213"/>
        <v>5.3223063548865079</v>
      </c>
      <c r="BT255" s="292">
        <f t="shared" si="214"/>
        <v>5.1011600473747212</v>
      </c>
      <c r="BU255" s="292">
        <f t="shared" si="215"/>
        <v>5.2584306376597585</v>
      </c>
      <c r="BV255" s="292">
        <f t="shared" si="216"/>
        <v>5.305775075754573</v>
      </c>
      <c r="BW255" s="169"/>
      <c r="BX255" s="148">
        <f>[3]!mGetRate(BX$1,$B255,EOMONTH($B255,0)+1,"FLAT",E255,F255)</f>
        <v>108.72325118279571</v>
      </c>
      <c r="BY255" s="165">
        <f>[3]!mGetRate(BY$1,$B255,EOMONTH($B255,0)+1,"FLAT",G255,H255)</f>
        <v>130.49053150537637</v>
      </c>
      <c r="BZ255" s="165">
        <f>[3]!mGetRate(BZ$1,$B255,EOMONTH($B255,0)+1,"FLAT",I255,J255)</f>
        <v>92.067285053763442</v>
      </c>
      <c r="CA255" s="165">
        <f>IF(ValuationDate&gt;$D255,"",[3]!mGetRate(CA$1,$B255,EOMONTH($B255,0)+1,"FLAT",M255,N255))</f>
        <v>121.22334849462365</v>
      </c>
      <c r="CB255" s="165">
        <f>[3]!mGetRate(CB$1,$B255,EOMONTH($B255,0)+1,"FLAT",Q255,R255)</f>
        <v>146.82622344086025</v>
      </c>
      <c r="CC255" s="165">
        <f>IF(ValuationDate&gt;$D255,"",[3]!mGetRate(CC$1,$B255,EOMONTH($B255,0)+1,"FLAT",K255,L255))</f>
        <v>108.40239225806451</v>
      </c>
      <c r="CD255" s="165">
        <f>[3]!mGetRate(CD$1,$B255,EOMONTH($B255,0)+1,"FLAT",AE255,AF255)</f>
        <v>97.695656559139792</v>
      </c>
      <c r="CE255" s="165">
        <f>[3]!mGetRate(CE$1,$B255,EOMONTH($B255,0)+1,"FLAT",AA255,AB255)</f>
        <v>147.82645462365591</v>
      </c>
      <c r="CF255" s="165">
        <f>[3]!mGetRate(CF$1,$B255,EOMONTH($B255,0)+1,"FLAT",O255,P255)</f>
        <v>133.37225193548389</v>
      </c>
      <c r="CG255" s="200"/>
      <c r="CH255" s="295"/>
      <c r="CI255" s="295"/>
      <c r="CJ255" s="295"/>
      <c r="CK255" s="295"/>
      <c r="CL255" s="295"/>
      <c r="CM255" s="295"/>
      <c r="CN255" s="177"/>
      <c r="CO255" s="171">
        <f t="shared" si="218"/>
        <v>2039</v>
      </c>
      <c r="CP255" s="173">
        <f t="shared" si="217"/>
        <v>50952</v>
      </c>
      <c r="CQ255" s="272">
        <f t="shared" si="201"/>
        <v>5.3544499035438484</v>
      </c>
      <c r="CR255" s="272">
        <f t="shared" si="202"/>
        <v>5.1011600473747212</v>
      </c>
      <c r="CS255" s="272">
        <f t="shared" si="221"/>
        <v>5.3324452578572057</v>
      </c>
      <c r="CT255" s="272">
        <f t="shared" si="221"/>
        <v>5.2684509513406681</v>
      </c>
      <c r="CU255" s="272">
        <f t="shared" si="221"/>
        <v>5.3324452578572057</v>
      </c>
      <c r="CV255" s="272">
        <f t="shared" si="203"/>
        <v>5.2061149999994223</v>
      </c>
      <c r="CW255" s="272">
        <f t="shared" si="204"/>
        <v>5.301623458974059</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186.95650000000001</v>
      </c>
      <c r="F256" s="329">
        <v>83.084159999999997</v>
      </c>
      <c r="G256" s="327">
        <v>194.0444</v>
      </c>
      <c r="H256" s="328">
        <v>96.056380000000004</v>
      </c>
      <c r="I256" s="325">
        <v>171.5059</v>
      </c>
      <c r="J256" s="329">
        <v>64.539379999999994</v>
      </c>
      <c r="K256" s="327">
        <v>174.5068</v>
      </c>
      <c r="L256" s="328">
        <v>81.464839999999995</v>
      </c>
      <c r="M256" s="325">
        <v>185.0343</v>
      </c>
      <c r="N256" s="329">
        <v>86.953630000000004</v>
      </c>
      <c r="O256" s="337">
        <f>G256+Sheet1!D250</f>
        <v>198.0444</v>
      </c>
      <c r="P256" s="338">
        <f>H256+Sheet1!E250</f>
        <v>96.556380000000004</v>
      </c>
      <c r="Q256" s="325">
        <v>202.4933</v>
      </c>
      <c r="R256" s="329">
        <v>100.1083</v>
      </c>
      <c r="S256" s="4">
        <v>195.92490000000001</v>
      </c>
      <c r="T256" s="5">
        <v>99.039100000000005</v>
      </c>
      <c r="U256" s="2">
        <v>197.92490000000001</v>
      </c>
      <c r="V256" s="3">
        <v>99.539100000000005</v>
      </c>
      <c r="W256" s="4">
        <v>147.80840000000001</v>
      </c>
      <c r="X256" s="5">
        <v>52.587499999999999</v>
      </c>
      <c r="Y256" s="2">
        <v>195.92490000000001</v>
      </c>
      <c r="Z256" s="3">
        <v>100.0391</v>
      </c>
      <c r="AA256" s="327">
        <v>202.79990000000001</v>
      </c>
      <c r="AB256" s="328">
        <v>98.851550000000003</v>
      </c>
      <c r="AC256" s="2">
        <v>194.92490000000001</v>
      </c>
      <c r="AD256" s="73">
        <v>98.539100000000005</v>
      </c>
      <c r="AE256" s="337">
        <f>I256+Sheet1!B250</f>
        <v>174.37484999999998</v>
      </c>
      <c r="AF256" s="341">
        <f>J256+Sheet1!C250</f>
        <v>71.162729999999982</v>
      </c>
      <c r="AG256" s="330">
        <v>5.9398079497758589</v>
      </c>
      <c r="AH256" s="331">
        <v>5.8178764082848584</v>
      </c>
      <c r="AI256" s="330">
        <v>5.3475690339624302</v>
      </c>
      <c r="AJ256" s="331">
        <v>5.3998254088871445</v>
      </c>
      <c r="AK256" s="339">
        <v>5.3848253383042888</v>
      </c>
      <c r="AL256" s="340">
        <v>5.5082259189659188</v>
      </c>
      <c r="AM256" s="339">
        <v>5.1948244442547757</v>
      </c>
      <c r="AN256" s="331">
        <v>4.8772616596400011</v>
      </c>
      <c r="AO256" s="332">
        <v>4.7204925348658584</v>
      </c>
      <c r="AP256" s="333">
        <v>4.2327663689018591</v>
      </c>
      <c r="AQ256" s="332">
        <v>3.9540657026367154</v>
      </c>
      <c r="AR256" s="340">
        <v>5.6467265706809586</v>
      </c>
      <c r="AS256" s="339">
        <v>5.4665257227455788</v>
      </c>
      <c r="AT256" s="340">
        <v>5.6967268059571454</v>
      </c>
      <c r="AU256" s="339">
        <v>5.4839258046216921</v>
      </c>
      <c r="AV256" s="340">
        <v>5.4693257359210445</v>
      </c>
      <c r="AW256" s="339">
        <v>4.4080207419486896</v>
      </c>
      <c r="AX256" s="340">
        <v>5.4663257218044743</v>
      </c>
      <c r="AY256" s="339">
        <v>5.4098254559423813</v>
      </c>
      <c r="AZ256" s="340">
        <v>4.7355222830077173</v>
      </c>
      <c r="BA256" s="332">
        <v>4.4592106602422872</v>
      </c>
      <c r="BB256" s="333">
        <v>6.3056025742488595</v>
      </c>
      <c r="BC256" s="15"/>
      <c r="BD256" s="151"/>
      <c r="BE256" s="151"/>
      <c r="BF256" s="151"/>
      <c r="BG256" s="151"/>
      <c r="BH256" s="151"/>
      <c r="BI256" s="151"/>
      <c r="BJ256" s="266">
        <f t="shared" si="205"/>
        <v>4.8073560858480109</v>
      </c>
      <c r="BK256" s="266">
        <f t="shared" si="206"/>
        <v>4.3116490363877009</v>
      </c>
      <c r="BL256" s="266">
        <f t="shared" si="207"/>
        <v>4.9895600206910444</v>
      </c>
      <c r="BM256" s="266">
        <f t="shared" si="208"/>
        <v>4.4750657593178014</v>
      </c>
      <c r="BN256" s="266">
        <f t="shared" si="209"/>
        <v>4.6459077255611394</v>
      </c>
      <c r="BO256" s="266"/>
      <c r="BP256" s="266">
        <f t="shared" si="210"/>
        <v>5.478800587941949</v>
      </c>
      <c r="BQ256" s="292">
        <f t="shared" si="211"/>
        <v>4.8073560858480109</v>
      </c>
      <c r="BR256" s="292">
        <f t="shared" si="212"/>
        <v>5.0360859782420091</v>
      </c>
      <c r="BS256" s="292">
        <f t="shared" si="213"/>
        <v>5.4635921619226293</v>
      </c>
      <c r="BT256" s="292">
        <f t="shared" si="214"/>
        <v>5.2385166759558119</v>
      </c>
      <c r="BU256" s="292">
        <f t="shared" si="215"/>
        <v>5.398063900671926</v>
      </c>
      <c r="BV256" s="292">
        <f t="shared" si="216"/>
        <v>5.4451254088871446</v>
      </c>
      <c r="BW256" s="169"/>
      <c r="BX256" s="148">
        <f>[3]!mGetRate(BX$1,$B256,EOMONTH($B256,0)+1,"FLAT",E256,F256)</f>
        <v>143.39713161290322</v>
      </c>
      <c r="BY256" s="165">
        <f>[3]!mGetRate(BY$1,$B256,EOMONTH($B256,0)+1,"FLAT",G256,H256)</f>
        <v>152.95264967741937</v>
      </c>
      <c r="BZ256" s="165">
        <f>[3]!mGetRate(BZ$1,$B256,EOMONTH($B256,0)+1,"FLAT",I256,J256)</f>
        <v>126.6489722580645</v>
      </c>
      <c r="CA256" s="165">
        <f>IF(ValuationDate&gt;$D256,"",[3]!mGetRate(CA$1,$B256,EOMONTH($B256,0)+1,"FLAT",M256,N256))</f>
        <v>143.90369645161289</v>
      </c>
      <c r="CB256" s="165">
        <f>[3]!mGetRate(CB$1,$B256,EOMONTH($B256,0)+1,"FLAT",Q256,R256)</f>
        <v>159.55765483870971</v>
      </c>
      <c r="CC256" s="165">
        <f>IF(ValuationDate&gt;$D256,"",[3]!mGetRate(CC$1,$B256,EOMONTH($B256,0)+1,"FLAT",K256,L256))</f>
        <v>135.48920387096774</v>
      </c>
      <c r="CD256" s="165">
        <f>[3]!mGetRate(CD$1,$B256,EOMONTH($B256,0)+1,"FLAT",AE256,AF256)</f>
        <v>131.0923480645161</v>
      </c>
      <c r="CE256" s="165">
        <f>[3]!mGetRate(CE$1,$B256,EOMONTH($B256,0)+1,"FLAT",AA256,AB256)</f>
        <v>159.20865645161291</v>
      </c>
      <c r="CF256" s="165">
        <f>[3]!mGetRate(CF$1,$B256,EOMONTH($B256,0)+1,"FLAT",O256,P256)</f>
        <v>155.4849077419355</v>
      </c>
      <c r="CG256" s="200"/>
      <c r="CH256" s="295"/>
      <c r="CI256" s="295"/>
      <c r="CJ256" s="295"/>
      <c r="CK256" s="295"/>
      <c r="CL256" s="295"/>
      <c r="CM256" s="295"/>
      <c r="CN256" s="177"/>
      <c r="CO256" s="171">
        <f t="shared" si="218"/>
        <v>2039</v>
      </c>
      <c r="CP256" s="173">
        <f t="shared" si="217"/>
        <v>50983</v>
      </c>
      <c r="CQ256" s="272">
        <f t="shared" si="201"/>
        <v>5.4971830113309741</v>
      </c>
      <c r="CR256" s="272">
        <f t="shared" si="202"/>
        <v>5.2385166759558119</v>
      </c>
      <c r="CS256" s="272">
        <f t="shared" si="221"/>
        <v>5.4737310648933271</v>
      </c>
      <c r="CT256" s="272">
        <f t="shared" si="221"/>
        <v>5.4080842143528356</v>
      </c>
      <c r="CU256" s="272">
        <f t="shared" si="221"/>
        <v>5.4737310648933271</v>
      </c>
      <c r="CV256" s="272">
        <f t="shared" si="203"/>
        <v>5.345961722791424</v>
      </c>
      <c r="CW256" s="272">
        <f t="shared" si="204"/>
        <v>5.4415896433177426</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90.579440000000005</v>
      </c>
      <c r="F257" s="329">
        <v>69.003730000000004</v>
      </c>
      <c r="G257" s="327">
        <v>94.100250000000003</v>
      </c>
      <c r="H257" s="328">
        <v>87.808070000000001</v>
      </c>
      <c r="I257" s="325">
        <v>69.845470000000006</v>
      </c>
      <c r="J257" s="329">
        <v>48.434159999999999</v>
      </c>
      <c r="K257" s="327">
        <v>96.15222</v>
      </c>
      <c r="L257" s="328">
        <v>83.11242</v>
      </c>
      <c r="M257" s="325">
        <v>85.399600000000007</v>
      </c>
      <c r="N257" s="329">
        <v>78.891289999999998</v>
      </c>
      <c r="O257" s="337">
        <f>G257+Sheet1!D251</f>
        <v>96.100250000000003</v>
      </c>
      <c r="P257" s="338">
        <f>H257+Sheet1!E251</f>
        <v>85.808070000000001</v>
      </c>
      <c r="Q257" s="325">
        <v>83.168719999999993</v>
      </c>
      <c r="R257" s="329">
        <v>73.851780000000005</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86.401859999999999</v>
      </c>
      <c r="AB257" s="328">
        <v>77.243560000000002</v>
      </c>
      <c r="AC257" s="2">
        <v>78.509439999999998</v>
      </c>
      <c r="AD257" s="73">
        <v>73.954440000000005</v>
      </c>
      <c r="AE257" s="337">
        <f>I257+Sheet1!B251</f>
        <v>73.419920000000005</v>
      </c>
      <c r="AF257" s="341">
        <f>J257+Sheet1!C251</f>
        <v>54.660809999999998</v>
      </c>
      <c r="AG257" s="330">
        <v>5.7656200333601451</v>
      </c>
      <c r="AH257" s="331">
        <v>5.6959448667938588</v>
      </c>
      <c r="AI257" s="330">
        <v>5.2430562841130008</v>
      </c>
      <c r="AJ257" s="331">
        <v>5.3127314506792871</v>
      </c>
      <c r="AK257" s="339">
        <v>5.2977313618807118</v>
      </c>
      <c r="AL257" s="340">
        <v>5.420732090029027</v>
      </c>
      <c r="AM257" s="339">
        <v>5.1252303406971</v>
      </c>
      <c r="AN257" s="331">
        <v>4.85984286799843</v>
      </c>
      <c r="AO257" s="332">
        <v>4.650817368299573</v>
      </c>
      <c r="AP257" s="333">
        <v>4.3024415354681445</v>
      </c>
      <c r="AQ257" s="332">
        <v>4.0063220775614292</v>
      </c>
      <c r="AR257" s="340">
        <v>5.5587329069759166</v>
      </c>
      <c r="AS257" s="339">
        <v>5.3790318431689874</v>
      </c>
      <c r="AT257" s="340">
        <v>5.6087332029711661</v>
      </c>
      <c r="AU257" s="339">
        <v>5.3962319449913547</v>
      </c>
      <c r="AV257" s="340">
        <v>5.382031860928703</v>
      </c>
      <c r="AW257" s="339">
        <v>4.4775265063746321</v>
      </c>
      <c r="AX257" s="340">
        <v>5.3789318425769972</v>
      </c>
      <c r="AY257" s="339">
        <v>5.322731509878337</v>
      </c>
      <c r="AZ257" s="340">
        <v>4.6658276210927427</v>
      </c>
      <c r="BA257" s="332">
        <v>4.3895354936760009</v>
      </c>
      <c r="BB257" s="333">
        <v>6.3056025742488595</v>
      </c>
      <c r="BC257" s="15"/>
      <c r="BD257" s="151"/>
      <c r="BE257" s="151"/>
      <c r="BF257" s="151"/>
      <c r="BG257" s="151"/>
      <c r="BH257" s="151"/>
      <c r="BI257" s="151"/>
      <c r="BJ257" s="266">
        <f t="shared" si="205"/>
        <v>4.7365407930679675</v>
      </c>
      <c r="BK257" s="266">
        <f t="shared" si="206"/>
        <v>4.3824643291677452</v>
      </c>
      <c r="BL257" s="266">
        <f t="shared" si="207"/>
        <v>4.9160608404948674</v>
      </c>
      <c r="BM257" s="266">
        <f t="shared" si="208"/>
        <v>4.5485649395139784</v>
      </c>
      <c r="BN257" s="266">
        <f t="shared" si="209"/>
        <v>4.6459077255611394</v>
      </c>
      <c r="BO257" s="266"/>
      <c r="BP257" s="266">
        <f t="shared" si="210"/>
        <v>5.3904968687815948</v>
      </c>
      <c r="BQ257" s="292">
        <f t="shared" si="211"/>
        <v>4.7365407930679675</v>
      </c>
      <c r="BR257" s="292">
        <f t="shared" si="212"/>
        <v>5.0181395974625733</v>
      </c>
      <c r="BS257" s="292">
        <f t="shared" si="213"/>
        <v>5.375288424293533</v>
      </c>
      <c r="BT257" s="292">
        <f t="shared" si="214"/>
        <v>5.1686641179334538</v>
      </c>
      <c r="BU257" s="292">
        <f t="shared" si="215"/>
        <v>5.3107930043237275</v>
      </c>
      <c r="BV257" s="292">
        <f t="shared" si="216"/>
        <v>5.3580314506792872</v>
      </c>
      <c r="BW257" s="169"/>
      <c r="BX257" s="148">
        <f>[3]!mGetRate(BX$1,$B257,EOMONTH($B257,0)+1,"FLAT",E257,F257)</f>
        <v>80.990235555555557</v>
      </c>
      <c r="BY257" s="165">
        <f>[3]!mGetRate(BY$1,$B257,EOMONTH($B257,0)+1,"FLAT",G257,H257)</f>
        <v>91.303725555555559</v>
      </c>
      <c r="BZ257" s="165">
        <f>[3]!mGetRate(BZ$1,$B257,EOMONTH($B257,0)+1,"FLAT",I257,J257)</f>
        <v>60.329332222222227</v>
      </c>
      <c r="CA257" s="165">
        <f>IF(ValuationDate&gt;$D257,"",[3]!mGetRate(CA$1,$B257,EOMONTH($B257,0)+1,"FLAT",M257,N257))</f>
        <v>82.50701777777779</v>
      </c>
      <c r="CB257" s="165">
        <f>[3]!mGetRate(CB$1,$B257,EOMONTH($B257,0)+1,"FLAT",Q257,R257)</f>
        <v>79.027857777777768</v>
      </c>
      <c r="CC257" s="165">
        <f>IF(ValuationDate&gt;$D257,"",[3]!mGetRate(CC$1,$B257,EOMONTH($B257,0)+1,"FLAT",K257,L257))</f>
        <v>90.35675333333333</v>
      </c>
      <c r="CD257" s="165">
        <f>[3]!mGetRate(CD$1,$B257,EOMONTH($B257,0)+1,"FLAT",AE257,AF257)</f>
        <v>65.082537777777787</v>
      </c>
      <c r="CE257" s="165">
        <f>[3]!mGetRate(CE$1,$B257,EOMONTH($B257,0)+1,"FLAT",AA257,AB257)</f>
        <v>82.331504444444448</v>
      </c>
      <c r="CF257" s="165">
        <f>[3]!mGetRate(CF$1,$B257,EOMONTH($B257,0)+1,"FLAT",O257,P257)</f>
        <v>91.525947777777787</v>
      </c>
      <c r="CG257" s="200"/>
      <c r="CH257" s="295"/>
      <c r="CI257" s="295"/>
      <c r="CJ257" s="295"/>
      <c r="CK257" s="295"/>
      <c r="CL257" s="295"/>
      <c r="CM257" s="295"/>
      <c r="CN257" s="177"/>
      <c r="CO257" s="171">
        <f t="shared" si="218"/>
        <v>2039</v>
      </c>
      <c r="CP257" s="173">
        <f t="shared" si="217"/>
        <v>51014</v>
      </c>
      <c r="CQ257" s="272">
        <f t="shared" si="201"/>
        <v>5.3901331804906283</v>
      </c>
      <c r="CR257" s="272">
        <f t="shared" si="202"/>
        <v>5.1686641179334538</v>
      </c>
      <c r="CS257" s="272">
        <f t="shared" si="221"/>
        <v>5.3854273272642317</v>
      </c>
      <c r="CT257" s="272">
        <f t="shared" si="221"/>
        <v>5.3208133180046371</v>
      </c>
      <c r="CU257" s="272">
        <f t="shared" si="221"/>
        <v>5.3854273272642317</v>
      </c>
      <c r="CV257" s="272">
        <f t="shared" si="203"/>
        <v>5.274842830176075</v>
      </c>
      <c r="CW257" s="272">
        <f t="shared" si="204"/>
        <v>5.3541107781029398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100.4273</v>
      </c>
      <c r="F258" s="329">
        <v>85.03116</v>
      </c>
      <c r="G258" s="327">
        <v>88.912610000000001</v>
      </c>
      <c r="H258" s="328">
        <v>86.025000000000006</v>
      </c>
      <c r="I258" s="325">
        <v>84.863579999999999</v>
      </c>
      <c r="J258" s="329">
        <v>66.295720000000003</v>
      </c>
      <c r="K258" s="327">
        <v>92.39622</v>
      </c>
      <c r="L258" s="328">
        <v>84.451160000000002</v>
      </c>
      <c r="M258" s="325">
        <v>93.002110000000002</v>
      </c>
      <c r="N258" s="329">
        <v>85.009249999999994</v>
      </c>
      <c r="O258" s="337">
        <f>G258+Sheet1!D252</f>
        <v>87.162610000000001</v>
      </c>
      <c r="P258" s="338">
        <f>H258+Sheet1!E252</f>
        <v>84.025000000000006</v>
      </c>
      <c r="Q258" s="325">
        <v>65.810460000000006</v>
      </c>
      <c r="R258" s="329">
        <v>63.803249999999998</v>
      </c>
      <c r="S258" s="4">
        <v>65.49991</v>
      </c>
      <c r="T258" s="5">
        <v>62.14479</v>
      </c>
      <c r="U258" s="2">
        <v>65.99991</v>
      </c>
      <c r="V258" s="3">
        <v>63.89479</v>
      </c>
      <c r="W258" s="4">
        <v>64.917379999999994</v>
      </c>
      <c r="X258" s="5">
        <v>49.18365</v>
      </c>
      <c r="Y258" s="2">
        <v>68.49991</v>
      </c>
      <c r="Z258" s="3">
        <v>65.64479</v>
      </c>
      <c r="AA258" s="327">
        <v>66.260919999999999</v>
      </c>
      <c r="AB258" s="328">
        <v>66.504429999999999</v>
      </c>
      <c r="AC258" s="2">
        <v>67.49991</v>
      </c>
      <c r="AD258" s="73">
        <v>63.64479</v>
      </c>
      <c r="AE258" s="337">
        <f>I258+Sheet1!B252</f>
        <v>90.076480000000004</v>
      </c>
      <c r="AF258" s="341">
        <f>J258+Sheet1!C252</f>
        <v>69.88382</v>
      </c>
      <c r="AG258" s="330">
        <v>5.7307824500770019</v>
      </c>
      <c r="AH258" s="331">
        <v>5.7482012417185731</v>
      </c>
      <c r="AI258" s="330">
        <v>5.295312659037716</v>
      </c>
      <c r="AJ258" s="331">
        <v>5.3475690339624302</v>
      </c>
      <c r="AK258" s="339">
        <v>5.3325691208220611</v>
      </c>
      <c r="AL258" s="340">
        <v>5.4541684166799858</v>
      </c>
      <c r="AM258" s="339">
        <v>5.2375696709330581</v>
      </c>
      <c r="AN258" s="331">
        <v>4.9817744094894296</v>
      </c>
      <c r="AO258" s="332">
        <v>4.842424076356858</v>
      </c>
      <c r="AP258" s="333">
        <v>4.5985609933748588</v>
      </c>
      <c r="AQ258" s="332">
        <v>4.1630912023355728</v>
      </c>
      <c r="AR258" s="340">
        <v>5.5907676256782768</v>
      </c>
      <c r="AS258" s="339">
        <v>5.4126686569916309</v>
      </c>
      <c r="AT258" s="340">
        <v>5.6407673361461734</v>
      </c>
      <c r="AU258" s="339">
        <v>5.429168561446037</v>
      </c>
      <c r="AV258" s="340">
        <v>5.4159686378825125</v>
      </c>
      <c r="AW258" s="339">
        <v>4.7705723751629083</v>
      </c>
      <c r="AX258" s="340">
        <v>5.4124686581497592</v>
      </c>
      <c r="AY258" s="339">
        <v>5.357568976056009</v>
      </c>
      <c r="AZ258" s="340">
        <v>4.8573718725351762</v>
      </c>
      <c r="BA258" s="332">
        <v>4.5463046184501437</v>
      </c>
      <c r="BB258" s="333">
        <v>6.4275341157398591</v>
      </c>
      <c r="BC258" s="15"/>
      <c r="BD258" s="151"/>
      <c r="BE258" s="151"/>
      <c r="BF258" s="151"/>
      <c r="BG258" s="151"/>
      <c r="BH258" s="151"/>
      <c r="BI258" s="151"/>
      <c r="BJ258" s="266">
        <f t="shared" si="205"/>
        <v>4.9312828482130886</v>
      </c>
      <c r="BK258" s="266">
        <f t="shared" si="206"/>
        <v>4.6834293234829341</v>
      </c>
      <c r="BL258" s="266">
        <f t="shared" si="207"/>
        <v>5.1181835860343554</v>
      </c>
      <c r="BM258" s="266">
        <f t="shared" si="208"/>
        <v>4.8609364553477343</v>
      </c>
      <c r="BN258" s="266">
        <f t="shared" si="209"/>
        <v>4.8984580532695281</v>
      </c>
      <c r="BO258" s="266"/>
      <c r="BP258" s="266">
        <f t="shared" si="210"/>
        <v>5.4258183564457374</v>
      </c>
      <c r="BQ258" s="292">
        <f t="shared" si="211"/>
        <v>4.9312828482130886</v>
      </c>
      <c r="BR258" s="292">
        <f t="shared" si="212"/>
        <v>5.1437642629186238</v>
      </c>
      <c r="BS258" s="292">
        <f t="shared" si="213"/>
        <v>5.410610090055826</v>
      </c>
      <c r="BT258" s="292">
        <f t="shared" si="214"/>
        <v>5.2814206473281722</v>
      </c>
      <c r="BU258" s="292">
        <f t="shared" si="215"/>
        <v>5.3457015315769514</v>
      </c>
      <c r="BV258" s="292">
        <f t="shared" si="216"/>
        <v>5.3928690339624303</v>
      </c>
      <c r="BW258" s="169"/>
      <c r="BX258" s="148">
        <f>[3]!mGetRate(BX$1,$B258,EOMONTH($B258,0)+1,"FLAT",E258,F258)</f>
        <v>93.639754408602158</v>
      </c>
      <c r="BY258" s="165">
        <f>[3]!mGetRate(BY$1,$B258,EOMONTH($B258,0)+1,"FLAT",G258,H258)</f>
        <v>87.639577634408596</v>
      </c>
      <c r="BZ258" s="165">
        <f>[3]!mGetRate(BZ$1,$B258,EOMONTH($B258,0)+1,"FLAT",I258,J258)</f>
        <v>76.677749247311837</v>
      </c>
      <c r="CA258" s="165">
        <f>IF(ValuationDate&gt;$D258,"",[3]!mGetRate(CA$1,$B258,EOMONTH($B258,0)+1,"FLAT",M258,N258))</f>
        <v>89.478376021505369</v>
      </c>
      <c r="CB258" s="165">
        <f>[3]!mGetRate(CB$1,$B258,EOMONTH($B258,0)+1,"FLAT",Q258,R258)</f>
        <v>64.92556096774193</v>
      </c>
      <c r="CC258" s="165">
        <f>IF(ValuationDate&gt;$D258,"",[3]!mGetRate(CC$1,$B258,EOMONTH($B258,0)+1,"FLAT",K258,L258))</f>
        <v>88.893559139784941</v>
      </c>
      <c r="CD258" s="165">
        <f>[3]!mGetRate(CD$1,$B258,EOMONTH($B258,0)+1,"FLAT",AE258,AF258)</f>
        <v>81.174339569892467</v>
      </c>
      <c r="CE258" s="165">
        <f>[3]!mGetRate(CE$1,$B258,EOMONTH($B258,0)+1,"FLAT",AA258,AB258)</f>
        <v>66.368273870967741</v>
      </c>
      <c r="CF258" s="165">
        <f>[3]!mGetRate(CF$1,$B258,EOMONTH($B258,0)+1,"FLAT",O258,P258)</f>
        <v>85.779362580645156</v>
      </c>
      <c r="CG258" s="200"/>
      <c r="CH258" s="295"/>
      <c r="CI258" s="295"/>
      <c r="CJ258" s="295"/>
      <c r="CK258" s="295"/>
      <c r="CL258" s="295"/>
      <c r="CM258" s="295"/>
      <c r="CN258" s="177"/>
      <c r="CO258" s="171">
        <f t="shared" si="218"/>
        <v>2039</v>
      </c>
      <c r="CP258" s="173">
        <f t="shared" si="217"/>
        <v>51044</v>
      </c>
      <c r="CQ258" s="272">
        <f t="shared" si="201"/>
        <v>5.4436580959108021</v>
      </c>
      <c r="CR258" s="272">
        <f t="shared" si="202"/>
        <v>5.2814206473281722</v>
      </c>
      <c r="CS258" s="272">
        <f t="shared" si="221"/>
        <v>5.4207489930265247</v>
      </c>
      <c r="CT258" s="272">
        <f t="shared" si="221"/>
        <v>5.3557218452578601</v>
      </c>
      <c r="CU258" s="272">
        <f t="shared" si="221"/>
        <v>5.4207489930265247</v>
      </c>
      <c r="CV258" s="272">
        <f t="shared" si="203"/>
        <v>5.3896434864832594</v>
      </c>
      <c r="CW258" s="272">
        <f t="shared" si="204"/>
        <v>5.3891023241888609</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99.010339999999999</v>
      </c>
      <c r="F259" s="329">
        <v>84.831159999999997</v>
      </c>
      <c r="G259" s="327">
        <v>81.02028</v>
      </c>
      <c r="H259" s="328">
        <v>81.091840000000005</v>
      </c>
      <c r="I259" s="325">
        <v>81.808989999999994</v>
      </c>
      <c r="J259" s="329">
        <v>65.366979999999998</v>
      </c>
      <c r="K259" s="327">
        <v>92.153720000000007</v>
      </c>
      <c r="L259" s="328">
        <v>88.101569999999995</v>
      </c>
      <c r="M259" s="325">
        <v>91.857119999999995</v>
      </c>
      <c r="N259" s="329">
        <v>88.877430000000004</v>
      </c>
      <c r="O259" s="337">
        <f>G259+Sheet1!D253</f>
        <v>79.02028</v>
      </c>
      <c r="P259" s="338">
        <f>H259+Sheet1!E253</f>
        <v>79.091840000000005</v>
      </c>
      <c r="Q259" s="325">
        <v>60.271659999999997</v>
      </c>
      <c r="R259" s="329">
        <v>62.916420000000002</v>
      </c>
      <c r="S259" s="4">
        <v>59.43459</v>
      </c>
      <c r="T259" s="5">
        <v>57.105200000000004</v>
      </c>
      <c r="U259" s="2">
        <v>60.18459</v>
      </c>
      <c r="V259" s="3">
        <v>59.855200000000004</v>
      </c>
      <c r="W259" s="4">
        <v>61.115000000000002</v>
      </c>
      <c r="X259" s="5">
        <v>49.317700000000002</v>
      </c>
      <c r="Y259" s="2">
        <v>59.93459</v>
      </c>
      <c r="Z259" s="3">
        <v>61.605200000000004</v>
      </c>
      <c r="AA259" s="327">
        <v>62.218330000000002</v>
      </c>
      <c r="AB259" s="328">
        <v>66.960170000000005</v>
      </c>
      <c r="AC259" s="2">
        <v>59.93459</v>
      </c>
      <c r="AD259" s="73">
        <v>60.105200000000004</v>
      </c>
      <c r="AE259" s="337">
        <f>I259+Sheet1!B253</f>
        <v>85.550639999999987</v>
      </c>
      <c r="AF259" s="341">
        <f>J259+Sheet1!C253</f>
        <v>68.173929999999984</v>
      </c>
      <c r="AG259" s="330">
        <v>6.0791582829084305</v>
      </c>
      <c r="AH259" s="331">
        <v>6.1488334494747159</v>
      </c>
      <c r="AI259" s="330">
        <v>5.6611072835107157</v>
      </c>
      <c r="AJ259" s="331">
        <v>5.7656200333601451</v>
      </c>
      <c r="AK259" s="339">
        <v>5.7506199812406091</v>
      </c>
      <c r="AL259" s="340">
        <v>5.8792204280787717</v>
      </c>
      <c r="AM259" s="339">
        <v>5.4406189041035118</v>
      </c>
      <c r="AN259" s="331">
        <v>5.5217569503781441</v>
      </c>
      <c r="AO259" s="332">
        <v>5.4695005754534307</v>
      </c>
      <c r="AP259" s="333">
        <v>5.8352951999264304</v>
      </c>
      <c r="AQ259" s="332">
        <v>4.3372791187512876</v>
      </c>
      <c r="AR259" s="340">
        <v>6.0235209294687175</v>
      </c>
      <c r="AS259" s="339">
        <v>5.8372202821440684</v>
      </c>
      <c r="AT259" s="340">
        <v>6.0735211032005063</v>
      </c>
      <c r="AU259" s="339">
        <v>5.8572203516367845</v>
      </c>
      <c r="AV259" s="340">
        <v>5.8385202866610948</v>
      </c>
      <c r="AW259" s="339">
        <v>6.0632210674117575</v>
      </c>
      <c r="AX259" s="340">
        <v>5.8370202814491403</v>
      </c>
      <c r="AY259" s="339">
        <v>5.7756200681065026</v>
      </c>
      <c r="AZ259" s="340">
        <v>5.4845190566400221</v>
      </c>
      <c r="BA259" s="332">
        <v>5.0514495760557159</v>
      </c>
      <c r="BB259" s="333">
        <v>6.7236535736465735</v>
      </c>
      <c r="BC259" s="15"/>
      <c r="BD259" s="151"/>
      <c r="BE259" s="151"/>
      <c r="BF259" s="151"/>
      <c r="BG259" s="151"/>
      <c r="BH259" s="151"/>
      <c r="BI259" s="151"/>
      <c r="BJ259" s="266">
        <f t="shared" si="205"/>
        <v>5.5686204832334898</v>
      </c>
      <c r="BK259" s="266">
        <f t="shared" si="206"/>
        <v>5.9404007703287229</v>
      </c>
      <c r="BL259" s="266">
        <f t="shared" si="207"/>
        <v>5.7796762077999562</v>
      </c>
      <c r="BM259" s="266">
        <f t="shared" si="208"/>
        <v>6.16554690382989</v>
      </c>
      <c r="BN259" s="266">
        <f t="shared" si="209"/>
        <v>5.8635610912980152</v>
      </c>
      <c r="BO259" s="266"/>
      <c r="BP259" s="266">
        <f t="shared" si="210"/>
        <v>5.8496762084154366</v>
      </c>
      <c r="BQ259" s="292">
        <f t="shared" si="211"/>
        <v>5.5686204832334898</v>
      </c>
      <c r="BR259" s="292">
        <f t="shared" si="212"/>
        <v>5.7001020670811311</v>
      </c>
      <c r="BS259" s="292">
        <f t="shared" si="213"/>
        <v>5.8344678011158972</v>
      </c>
      <c r="BT259" s="292">
        <f t="shared" si="214"/>
        <v>5.4852239527286075</v>
      </c>
      <c r="BU259" s="292">
        <f t="shared" si="215"/>
        <v>5.7646016071737529</v>
      </c>
      <c r="BV259" s="292">
        <f t="shared" si="216"/>
        <v>5.8109200333601452</v>
      </c>
      <c r="BW259" s="169"/>
      <c r="BX259" s="148">
        <f>[3]!mGetRate(BX$1,$B259,EOMONTH($B259,0)+1,"FLAT",E259,F259)</f>
        <v>92.697556671289874</v>
      </c>
      <c r="BY259" s="165">
        <f>[3]!mGetRate(BY$1,$B259,EOMONTH($B259,0)+1,"FLAT",G259,H259)</f>
        <v>81.052139583911242</v>
      </c>
      <c r="BZ259" s="165">
        <f>[3]!mGetRate(BZ$1,$B259,EOMONTH($B259,0)+1,"FLAT",I259,J259)</f>
        <v>74.488760859916781</v>
      </c>
      <c r="CA259" s="165">
        <f>IF(ValuationDate&gt;$D259,"",[3]!mGetRate(CA$1,$B259,EOMONTH($B259,0)+1,"FLAT",M259,N259))</f>
        <v>90.530517378640781</v>
      </c>
      <c r="CB259" s="165">
        <f>[3]!mGetRate(CB$1,$B259,EOMONTH($B259,0)+1,"FLAT",Q259,R259)</f>
        <v>61.449146768377247</v>
      </c>
      <c r="CC259" s="165">
        <f>IF(ValuationDate&gt;$D259,"",[3]!mGetRate(CC$1,$B259,EOMONTH($B259,0)+1,"FLAT",K259,L259))</f>
        <v>90.3496421220527</v>
      </c>
      <c r="CD259" s="165">
        <f>[3]!mGetRate(CD$1,$B259,EOMONTH($B259,0)+1,"FLAT",AE259,AF259)</f>
        <v>77.814268418862682</v>
      </c>
      <c r="CE259" s="165">
        <f>[3]!mGetRate(CE$1,$B259,EOMONTH($B259,0)+1,"FLAT",AA259,AB259)</f>
        <v>64.329468196948696</v>
      </c>
      <c r="CF259" s="165">
        <f>[3]!mGetRate(CF$1,$B259,EOMONTH($B259,0)+1,"FLAT",O259,P259)</f>
        <v>79.052139583911242</v>
      </c>
      <c r="CG259" s="200"/>
      <c r="CH259" s="295"/>
      <c r="CI259" s="295"/>
      <c r="CJ259" s="295"/>
      <c r="CK259" s="295"/>
      <c r="CL259" s="295"/>
      <c r="CM259" s="295"/>
      <c r="CN259" s="177"/>
      <c r="CO259" s="171">
        <f t="shared" si="218"/>
        <v>2039</v>
      </c>
      <c r="CP259" s="173">
        <f t="shared" si="217"/>
        <v>51075</v>
      </c>
      <c r="CQ259" s="272">
        <f t="shared" si="201"/>
        <v>5.818332503852008</v>
      </c>
      <c r="CR259" s="272">
        <f t="shared" si="202"/>
        <v>5.4852239527286075</v>
      </c>
      <c r="CS259" s="272">
        <f t="shared" si="221"/>
        <v>5.8446067040865959</v>
      </c>
      <c r="CT259" s="272">
        <f t="shared" si="221"/>
        <v>5.7746219208546616</v>
      </c>
      <c r="CU259" s="272">
        <f t="shared" si="221"/>
        <v>5.8446067040865959</v>
      </c>
      <c r="CV259" s="272">
        <f t="shared" si="203"/>
        <v>5.5971414765609797</v>
      </c>
      <c r="CW259" s="272">
        <f t="shared" si="204"/>
        <v>5.8090008772199129</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102.0214</v>
      </c>
      <c r="F260" s="329">
        <v>91.1554</v>
      </c>
      <c r="G260" s="327">
        <v>90.657700000000006</v>
      </c>
      <c r="H260" s="328">
        <v>86.609009999999998</v>
      </c>
      <c r="I260" s="325">
        <v>88.962639999999993</v>
      </c>
      <c r="J260" s="329">
        <v>72.424329999999998</v>
      </c>
      <c r="K260" s="327">
        <v>90.60942</v>
      </c>
      <c r="L260" s="328">
        <v>88.913529999999994</v>
      </c>
      <c r="M260" s="325">
        <v>91.955550000000002</v>
      </c>
      <c r="N260" s="329">
        <v>90.436580000000006</v>
      </c>
      <c r="O260" s="337">
        <f>G260+Sheet1!D254</f>
        <v>88.657700000000006</v>
      </c>
      <c r="P260" s="338">
        <f>H260+Sheet1!E254</f>
        <v>84.609009999999998</v>
      </c>
      <c r="Q260" s="325">
        <v>72.49503</v>
      </c>
      <c r="R260" s="329">
        <v>67.859660000000005</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74.380279999999999</v>
      </c>
      <c r="AB260" s="328">
        <v>71.993709999999993</v>
      </c>
      <c r="AC260" s="2">
        <v>69.105059999999995</v>
      </c>
      <c r="AD260" s="73">
        <v>64.099810000000005</v>
      </c>
      <c r="AE260" s="337">
        <f>I260+Sheet1!B254</f>
        <v>90.480189999999993</v>
      </c>
      <c r="AF260" s="341">
        <f>J260+Sheet1!C254</f>
        <v>73.948880000000003</v>
      </c>
      <c r="AG260" s="330">
        <v>6.2881837826072875</v>
      </c>
      <c r="AH260" s="331">
        <v>6.4972092823061445</v>
      </c>
      <c r="AI260" s="330">
        <v>6.0269019079837163</v>
      </c>
      <c r="AJ260" s="331">
        <v>6.0965770745500016</v>
      </c>
      <c r="AK260" s="339">
        <v>6.0815771309554982</v>
      </c>
      <c r="AL260" s="340">
        <v>6.2140766327069459</v>
      </c>
      <c r="AM260" s="339">
        <v>5.7315784470837503</v>
      </c>
      <c r="AN260" s="331">
        <v>5.8352951999264304</v>
      </c>
      <c r="AO260" s="332">
        <v>5.7830388250017162</v>
      </c>
      <c r="AP260" s="333">
        <v>6.2707649909657164</v>
      </c>
      <c r="AQ260" s="332">
        <v>4.4766294518838583</v>
      </c>
      <c r="AR260" s="340">
        <v>6.3627760735404575</v>
      </c>
      <c r="AS260" s="339">
        <v>6.1717767917704469</v>
      </c>
      <c r="AT260" s="340">
        <v>6.4127758855221355</v>
      </c>
      <c r="AU260" s="339">
        <v>6.1937767090423854</v>
      </c>
      <c r="AV260" s="340">
        <v>6.1719767910183725</v>
      </c>
      <c r="AW260" s="339">
        <v>6.5258754602246922</v>
      </c>
      <c r="AX260" s="340">
        <v>6.1715767925225187</v>
      </c>
      <c r="AY260" s="339">
        <v>6.1065770369463372</v>
      </c>
      <c r="AZ260" s="340">
        <v>5.7979781973954188</v>
      </c>
      <c r="BA260" s="332">
        <v>5.277893867396144</v>
      </c>
      <c r="BB260" s="333">
        <v>6.8281663234960019</v>
      </c>
      <c r="BC260" s="15"/>
      <c r="BD260" s="151"/>
      <c r="BE260" s="151"/>
      <c r="BF260" s="151"/>
      <c r="BG260" s="151"/>
      <c r="BH260" s="151"/>
      <c r="BI260" s="151"/>
      <c r="BJ260" s="266">
        <f t="shared" si="205"/>
        <v>5.8872893007436895</v>
      </c>
      <c r="BK260" s="266">
        <f t="shared" si="206"/>
        <v>6.3829963502040004</v>
      </c>
      <c r="BL260" s="266">
        <f t="shared" si="207"/>
        <v>6.1104225186827561</v>
      </c>
      <c r="BM260" s="266">
        <f t="shared" si="208"/>
        <v>6.624916780056</v>
      </c>
      <c r="BN260" s="266">
        <f t="shared" si="209"/>
        <v>6.2514062374216115</v>
      </c>
      <c r="BO260" s="266"/>
      <c r="BP260" s="266">
        <f t="shared" si="210"/>
        <v>6.1852303412247815</v>
      </c>
      <c r="BQ260" s="292">
        <f t="shared" si="211"/>
        <v>5.8872893007436895</v>
      </c>
      <c r="BR260" s="292">
        <f t="shared" si="212"/>
        <v>6.0231369211109751</v>
      </c>
      <c r="BS260" s="292">
        <f t="shared" si="213"/>
        <v>6.1700220439577196</v>
      </c>
      <c r="BT260" s="292">
        <f t="shared" si="214"/>
        <v>5.7772640440467233</v>
      </c>
      <c r="BU260" s="292">
        <f t="shared" si="215"/>
        <v>6.0962310526820485</v>
      </c>
      <c r="BV260" s="292">
        <f t="shared" si="216"/>
        <v>6.1418770745500018</v>
      </c>
      <c r="BW260" s="169"/>
      <c r="BX260" s="148">
        <f>[3]!mGetRate(BX$1,$B260,EOMONTH($B260,0)+1,"FLAT",E260,F260)</f>
        <v>97.231012903225803</v>
      </c>
      <c r="BY260" s="165">
        <f>[3]!mGetRate(BY$1,$B260,EOMONTH($B260,0)+1,"FLAT",G260,H260)</f>
        <v>88.872793655913966</v>
      </c>
      <c r="BZ260" s="165">
        <f>[3]!mGetRate(BZ$1,$B260,EOMONTH($B260,0)+1,"FLAT",I260,J260)</f>
        <v>81.67155709677418</v>
      </c>
      <c r="CA260" s="165">
        <f>IF(ValuationDate&gt;$D260,"",[3]!mGetRate(CA$1,$B260,EOMONTH($B260,0)+1,"FLAT",M260,N260))</f>
        <v>91.285896559139786</v>
      </c>
      <c r="CB260" s="165">
        <f>[3]!mGetRate(CB$1,$B260,EOMONTH($B260,0)+1,"FLAT",Q260,R260)</f>
        <v>70.451479784946244</v>
      </c>
      <c r="CC260" s="165">
        <f>IF(ValuationDate&gt;$D260,"",[3]!mGetRate(CC$1,$B260,EOMONTH($B260,0)+1,"FLAT",K260,L260))</f>
        <v>89.861769569892473</v>
      </c>
      <c r="CD260" s="165">
        <f>[3]!mGetRate(CD$1,$B260,EOMONTH($B260,0)+1,"FLAT",AE260,AF260)</f>
        <v>83.192193118279562</v>
      </c>
      <c r="CE260" s="165">
        <f>[3]!mGetRate(CE$1,$B260,EOMONTH($B260,0)+1,"FLAT",AA260,AB260)</f>
        <v>73.328136236559132</v>
      </c>
      <c r="CF260" s="165">
        <f>[3]!mGetRate(CF$1,$B260,EOMONTH($B260,0)+1,"FLAT",O260,P260)</f>
        <v>86.872793655913966</v>
      </c>
      <c r="CG260" s="200"/>
      <c r="CH260" s="295"/>
      <c r="CI260" s="295"/>
      <c r="CJ260" s="295"/>
      <c r="CK260" s="295"/>
      <c r="CL260" s="295"/>
      <c r="CM260" s="295"/>
      <c r="CN260" s="177"/>
      <c r="CO260" s="171">
        <f t="shared" si="218"/>
        <v>2039</v>
      </c>
      <c r="CP260" s="173">
        <f t="shared" si="217"/>
        <v>51105</v>
      </c>
      <c r="CQ260" s="272">
        <f t="shared" si="201"/>
        <v>6.1930069117932156</v>
      </c>
      <c r="CR260" s="272">
        <f t="shared" si="202"/>
        <v>5.7772640440467233</v>
      </c>
      <c r="CS260" s="272">
        <f t="shared" si="221"/>
        <v>6.1801609469284173</v>
      </c>
      <c r="CT260" s="272">
        <f t="shared" si="221"/>
        <v>6.1062513663629581</v>
      </c>
      <c r="CU260" s="272">
        <f t="shared" si="221"/>
        <v>6.1801609469284173</v>
      </c>
      <c r="CV260" s="272">
        <f t="shared" si="203"/>
        <v>5.8944758689132506</v>
      </c>
      <c r="CW260" s="272">
        <f t="shared" si="204"/>
        <v>6.1414205650361611</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101.6896</v>
      </c>
      <c r="F261" s="329">
        <v>80.447909999999993</v>
      </c>
      <c r="G261" s="327">
        <v>90.493440000000007</v>
      </c>
      <c r="H261" s="328">
        <v>84.887739999999994</v>
      </c>
      <c r="I261" s="325">
        <v>87.007800000000003</v>
      </c>
      <c r="J261" s="329">
        <v>59.666409999999999</v>
      </c>
      <c r="K261" s="327">
        <v>90.971440000000001</v>
      </c>
      <c r="L261" s="328">
        <v>88.261989999999997</v>
      </c>
      <c r="M261" s="325">
        <v>91.318550000000002</v>
      </c>
      <c r="N261" s="329">
        <v>87.593500000000006</v>
      </c>
      <c r="O261" s="337">
        <f>G261+Sheet1!D255</f>
        <v>88.493440000000007</v>
      </c>
      <c r="P261" s="338">
        <f>H261+Sheet1!E255</f>
        <v>82.887739999999994</v>
      </c>
      <c r="Q261" s="325">
        <v>73.433490000000006</v>
      </c>
      <c r="R261" s="329">
        <v>66.117720000000006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74.330520000000007</v>
      </c>
      <c r="AB261" s="328">
        <v>70.955560000000006</v>
      </c>
      <c r="AC261" s="2">
        <v>65.559119999999993</v>
      </c>
      <c r="AD261" s="73">
        <v>61.080669999999998</v>
      </c>
      <c r="AE261" s="337">
        <f>I261+Sheet1!B255</f>
        <v>88.909549999999996</v>
      </c>
      <c r="AF261" s="341">
        <f>J261+Sheet1!C255</f>
        <v>64.713209999999989</v>
      </c>
      <c r="AG261" s="330">
        <v>6.3437148903606175</v>
      </c>
      <c r="AH261" s="331">
        <v>6.6466450957991858</v>
      </c>
      <c r="AI261" s="330">
        <v>6.1655206518673413</v>
      </c>
      <c r="AJ261" s="331">
        <v>6.2011594995659962</v>
      </c>
      <c r="AK261" s="339">
        <v>6.1861595975319563</v>
      </c>
      <c r="AL261" s="340">
        <v>6.3201587223693823</v>
      </c>
      <c r="AM261" s="339">
        <v>5.8969614863156616</v>
      </c>
      <c r="AN261" s="331">
        <v>5.8625904464287721</v>
      </c>
      <c r="AO261" s="332">
        <v>5.8091321748807889</v>
      </c>
      <c r="AP261" s="333">
        <v>6.1477012280180139</v>
      </c>
      <c r="AQ261" s="332">
        <v>4.3123005715372731</v>
      </c>
      <c r="AR261" s="340">
        <v>6.470557740097358</v>
      </c>
      <c r="AS261" s="339">
        <v>6.2777589992864939</v>
      </c>
      <c r="AT261" s="340">
        <v>6.5205574135441582</v>
      </c>
      <c r="AU261" s="339">
        <v>6.3002588523375547</v>
      </c>
      <c r="AV261" s="340">
        <v>6.2775590005927064</v>
      </c>
      <c r="AW261" s="339">
        <v>6.4084581456764314</v>
      </c>
      <c r="AX261" s="340">
        <v>6.2775590005927064</v>
      </c>
      <c r="AY261" s="339">
        <v>6.2111594342553564</v>
      </c>
      <c r="AZ261" s="340">
        <v>5.8240619624302257</v>
      </c>
      <c r="BA261" s="332">
        <v>5.2745494594009621</v>
      </c>
      <c r="BB261" s="333">
        <v>7.0208529966350648</v>
      </c>
      <c r="BC261" s="15"/>
      <c r="BD261" s="151"/>
      <c r="BE261" s="151"/>
      <c r="BF261" s="151"/>
      <c r="BG261" s="151"/>
      <c r="BH261" s="151"/>
      <c r="BI261" s="151"/>
      <c r="BJ261" s="266">
        <f t="shared" si="205"/>
        <v>5.9138096278898145</v>
      </c>
      <c r="BK261" s="266">
        <f t="shared" si="206"/>
        <v>6.2579188393312473</v>
      </c>
      <c r="BL261" s="266">
        <f t="shared" si="207"/>
        <v>6.1379479616662227</v>
      </c>
      <c r="BM261" s="266">
        <f t="shared" si="208"/>
        <v>6.4950988530345022</v>
      </c>
      <c r="BN261" s="266">
        <f t="shared" si="209"/>
        <v>6.2011938204804471</v>
      </c>
      <c r="BO261" s="266"/>
      <c r="BP261" s="266">
        <f t="shared" si="210"/>
        <v>6.2912654471925338</v>
      </c>
      <c r="BQ261" s="292">
        <f t="shared" si="211"/>
        <v>5.9138096278898145</v>
      </c>
      <c r="BR261" s="292">
        <f t="shared" si="212"/>
        <v>6.0512588997923507</v>
      </c>
      <c r="BS261" s="292">
        <f t="shared" si="213"/>
        <v>6.2760571920632229</v>
      </c>
      <c r="BT261" s="292">
        <f t="shared" si="214"/>
        <v>5.9432612730258567</v>
      </c>
      <c r="BU261" s="292">
        <f t="shared" si="215"/>
        <v>6.2010259647439838</v>
      </c>
      <c r="BV261" s="292">
        <f t="shared" si="216"/>
        <v>6.2464594995659963</v>
      </c>
      <c r="BW261" s="169"/>
      <c r="BX261" s="148">
        <f>[3]!mGetRate(BX$1,$B261,EOMONTH($B261,0)+1,"FLAT",E261,F261)</f>
        <v>91.868173440860204</v>
      </c>
      <c r="BY261" s="165">
        <f>[3]!mGetRate(BY$1,$B261,EOMONTH($B261,0)+1,"FLAT",G261,H261)</f>
        <v>87.901557204301085</v>
      </c>
      <c r="BZ261" s="165">
        <f>[3]!mGetRate(BZ$1,$B261,EOMONTH($B261,0)+1,"FLAT",I261,J261)</f>
        <v>74.366082043010749</v>
      </c>
      <c r="CA261" s="165">
        <f>IF(ValuationDate&gt;$D261,"",[3]!mGetRate(CA$1,$B261,EOMONTH($B261,0)+1,"FLAT",M261,N261))</f>
        <v>89.596215053763444</v>
      </c>
      <c r="CB261" s="165">
        <f>[3]!mGetRate(CB$1,$B261,EOMONTH($B261,0)+1,"FLAT",Q261,R261)</f>
        <v>70.050929677419361</v>
      </c>
      <c r="CC261" s="165">
        <f>IF(ValuationDate&gt;$D261,"",[3]!mGetRate(CC$1,$B261,EOMONTH($B261,0)+1,"FLAT",K261,L261))</f>
        <v>89.718683548387105</v>
      </c>
      <c r="CD261" s="165">
        <f>[3]!mGetRate(CD$1,$B261,EOMONTH($B261,0)+1,"FLAT",AE261,AF261)</f>
        <v>77.721994946236549</v>
      </c>
      <c r="CE261" s="165">
        <f>[3]!mGetRate(CE$1,$B261,EOMONTH($B261,0)+1,"FLAT",AA261,AB261)</f>
        <v>72.770054623655923</v>
      </c>
      <c r="CF261" s="165">
        <f>[3]!mGetRate(CF$1,$B261,EOMONTH($B261,0)+1,"FLAT",O261,P261)</f>
        <v>85.901557204301085</v>
      </c>
      <c r="CG261" s="200"/>
      <c r="CH261" s="295"/>
      <c r="CI261" s="295"/>
      <c r="CJ261" s="295"/>
      <c r="CK261" s="295"/>
      <c r="CL261" s="295"/>
      <c r="CM261" s="295"/>
      <c r="CN261" s="177"/>
      <c r="CO261" s="171">
        <f t="shared" si="218"/>
        <v>2040</v>
      </c>
      <c r="CP261" s="173">
        <f t="shared" si="217"/>
        <v>51136</v>
      </c>
      <c r="CQ261" s="272">
        <f t="shared" si="201"/>
        <v>6.3349906707644585</v>
      </c>
      <c r="CR261" s="272">
        <f t="shared" si="202"/>
        <v>5.9432612730258567</v>
      </c>
      <c r="CS261" s="272">
        <f t="shared" si="221"/>
        <v>6.2861960950339215</v>
      </c>
      <c r="CT261" s="272">
        <f t="shared" si="221"/>
        <v>6.2110462784248934</v>
      </c>
      <c r="CU261" s="272">
        <f t="shared" si="221"/>
        <v>6.2861960950339215</v>
      </c>
      <c r="CV261" s="272">
        <f t="shared" si="203"/>
        <v>6.0634824083507013</v>
      </c>
      <c r="CW261" s="272">
        <f t="shared" si="204"/>
        <v>6.2464651863860947</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97.957790000000003</v>
      </c>
      <c r="F262" s="329">
        <v>89.793549999999996</v>
      </c>
      <c r="G262" s="327">
        <v>75.44247</v>
      </c>
      <c r="H262" s="328">
        <v>80.556079999999994</v>
      </c>
      <c r="I262" s="325">
        <v>83.585049999999995</v>
      </c>
      <c r="J262" s="329">
        <v>70.783259999999999</v>
      </c>
      <c r="K262" s="327">
        <v>87.842250000000007</v>
      </c>
      <c r="L262" s="328">
        <v>87.721140000000005</v>
      </c>
      <c r="M262" s="325">
        <v>83.229519999999994</v>
      </c>
      <c r="N262" s="329">
        <v>86.405879999999996</v>
      </c>
      <c r="O262" s="337">
        <f>G262+Sheet1!D256</f>
        <v>73.94247</v>
      </c>
      <c r="P262" s="338">
        <f>H262+Sheet1!E256</f>
        <v>78.056079999999994</v>
      </c>
      <c r="Q262" s="325">
        <v>56.048949999999998</v>
      </c>
      <c r="R262" s="329">
        <v>60.878680000000003</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58.153419999999997</v>
      </c>
      <c r="AB262" s="328">
        <v>66.808329999999998</v>
      </c>
      <c r="AC262" s="2">
        <v>54.214179999999999</v>
      </c>
      <c r="AD262" s="73">
        <v>57.390529999999998</v>
      </c>
      <c r="AE262" s="337">
        <f>I262+Sheet1!B256</f>
        <v>86.901349999999994</v>
      </c>
      <c r="AF262" s="341">
        <f>J262+Sheet1!C256</f>
        <v>76.500059999999991</v>
      </c>
      <c r="AG262" s="330">
        <v>6.3437148903606175</v>
      </c>
      <c r="AH262" s="331">
        <v>6.4149925857579273</v>
      </c>
      <c r="AI262" s="330">
        <v>5.8982292941274279</v>
      </c>
      <c r="AJ262" s="331">
        <v>6.0586041087713758</v>
      </c>
      <c r="AK262" s="339">
        <v>6.0436040985987995</v>
      </c>
      <c r="AL262" s="340">
        <v>6.1768041889312775</v>
      </c>
      <c r="AM262" s="339">
        <v>5.7553039030818836</v>
      </c>
      <c r="AN262" s="331">
        <v>5.524021393291549</v>
      </c>
      <c r="AO262" s="332">
        <v>5.4171048501955834</v>
      </c>
      <c r="AP262" s="333">
        <v>5.3814660024969276</v>
      </c>
      <c r="AQ262" s="332">
        <v>4.3123005715372731</v>
      </c>
      <c r="AR262" s="340">
        <v>6.3263042903179532</v>
      </c>
      <c r="AS262" s="339">
        <v>6.134504160244612</v>
      </c>
      <c r="AT262" s="340">
        <v>6.37630432422654</v>
      </c>
      <c r="AU262" s="339">
        <v>6.1568041753678404</v>
      </c>
      <c r="AV262" s="340">
        <v>6.134504160244612</v>
      </c>
      <c r="AW262" s="339">
        <v>5.6283038169540704</v>
      </c>
      <c r="AX262" s="340">
        <v>6.1343041601089769</v>
      </c>
      <c r="AY262" s="339">
        <v>6.068604115553093</v>
      </c>
      <c r="AZ262" s="340">
        <v>5.4321036838967736</v>
      </c>
      <c r="BA262" s="332">
        <v>5.14981349245567</v>
      </c>
      <c r="BB262" s="333">
        <v>6.9673947250870825</v>
      </c>
      <c r="BC262" s="15"/>
      <c r="BD262" s="151"/>
      <c r="BE262" s="151"/>
      <c r="BF262" s="151"/>
      <c r="BG262" s="151"/>
      <c r="BH262" s="151"/>
      <c r="BI262" s="151"/>
      <c r="BJ262" s="266">
        <f t="shared" si="205"/>
        <v>5.5153673830628955</v>
      </c>
      <c r="BK262" s="266">
        <f t="shared" si="206"/>
        <v>5.4791453608059024</v>
      </c>
      <c r="BL262" s="266">
        <f t="shared" si="207"/>
        <v>5.7244048242924297</v>
      </c>
      <c r="BM262" s="266">
        <f t="shared" si="208"/>
        <v>5.6868099936220844</v>
      </c>
      <c r="BN262" s="266">
        <f t="shared" si="209"/>
        <v>5.601431890445828</v>
      </c>
      <c r="BO262" s="266"/>
      <c r="BP262" s="266">
        <f t="shared" si="210"/>
        <v>6.1467299196708671</v>
      </c>
      <c r="BQ262" s="292">
        <f t="shared" si="211"/>
        <v>5.5153673830628955</v>
      </c>
      <c r="BR262" s="292">
        <f t="shared" si="212"/>
        <v>5.7024350965824588</v>
      </c>
      <c r="BS262" s="292">
        <f t="shared" si="213"/>
        <v>6.1315215549009423</v>
      </c>
      <c r="BT262" s="292">
        <f t="shared" si="214"/>
        <v>5.801077610239771</v>
      </c>
      <c r="BU262" s="292">
        <f t="shared" si="215"/>
        <v>6.0581808831191033</v>
      </c>
      <c r="BV262" s="292">
        <f t="shared" si="216"/>
        <v>6.1039041087713759</v>
      </c>
      <c r="BW262" s="169"/>
      <c r="BX262" s="148">
        <f>[3]!mGetRate(BX$1,$B262,EOMONTH($B262,0)+1,"FLAT",E262,F262)</f>
        <v>94.485641954022981</v>
      </c>
      <c r="BY262" s="165">
        <f>[3]!mGetRate(BY$1,$B262,EOMONTH($B262,0)+1,"FLAT",G262,H262)</f>
        <v>77.617223678160926</v>
      </c>
      <c r="BZ262" s="165">
        <f>[3]!mGetRate(BZ$1,$B262,EOMONTH($B262,0)+1,"FLAT",I262,J262)</f>
        <v>78.140610574712639</v>
      </c>
      <c r="CA262" s="165">
        <f>IF(ValuationDate&gt;$D262,"",[3]!mGetRate(CA$1,$B262,EOMONTH($B262,0)+1,"FLAT",M262,N262))</f>
        <v>84.580385747126428</v>
      </c>
      <c r="CB262" s="165">
        <f>[3]!mGetRate(CB$1,$B262,EOMONTH($B262,0)+1,"FLAT",Q262,R262)</f>
        <v>58.102973103448271</v>
      </c>
      <c r="CC262" s="165">
        <f>IF(ValuationDate&gt;$D262,"",[3]!mGetRate(CC$1,$B262,EOMONTH($B262,0)+1,"FLAT",K262,L262))</f>
        <v>87.790743448275876</v>
      </c>
      <c r="CD262" s="165">
        <f>[3]!mGetRate(CD$1,$B262,EOMONTH($B262,0)+1,"FLAT",AE262,AF262)</f>
        <v>82.477812873563195</v>
      </c>
      <c r="CE262" s="165">
        <f>[3]!mGetRate(CE$1,$B262,EOMONTH($B262,0)+1,"FLAT",AA262,AB262)</f>
        <v>61.834243793103447</v>
      </c>
      <c r="CF262" s="165">
        <f>[3]!mGetRate(CF$1,$B262,EOMONTH($B262,0)+1,"FLAT",O262,P262)</f>
        <v>75.69193632183908</v>
      </c>
      <c r="CG262" s="200"/>
      <c r="CH262" s="295"/>
      <c r="CI262" s="295"/>
      <c r="CJ262" s="295"/>
      <c r="CK262" s="295"/>
      <c r="CL262" s="295"/>
      <c r="CM262" s="295"/>
      <c r="CN262" s="177"/>
      <c r="CO262" s="171">
        <f t="shared" si="218"/>
        <v>2040</v>
      </c>
      <c r="CP262" s="173">
        <f t="shared" si="217"/>
        <v>51167</v>
      </c>
      <c r="CQ262" s="272">
        <f t="shared" si="201"/>
        <v>6.061210728390277</v>
      </c>
      <c r="CR262" s="272">
        <f t="shared" si="202"/>
        <v>5.801077610239771</v>
      </c>
      <c r="CS262" s="272">
        <f t="shared" si="221"/>
        <v>6.1416604578716409</v>
      </c>
      <c r="CT262" s="272">
        <f t="shared" si="221"/>
        <v>6.0682011968000129</v>
      </c>
      <c r="CU262" s="272">
        <f t="shared" si="221"/>
        <v>6.1416604578716409</v>
      </c>
      <c r="CV262" s="272">
        <f t="shared" si="203"/>
        <v>5.9187211436006821</v>
      </c>
      <c r="CW262" s="272">
        <f t="shared" si="204"/>
        <v>6.1032797798025067</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65.414420000000007</v>
      </c>
      <c r="F263" s="329">
        <v>64.26885</v>
      </c>
      <c r="G263" s="327">
        <v>51.531910000000003</v>
      </c>
      <c r="H263" s="328">
        <v>73.344250000000002</v>
      </c>
      <c r="I263" s="325">
        <v>47.770629999999997</v>
      </c>
      <c r="J263" s="329">
        <v>44.391649999999998</v>
      </c>
      <c r="K263" s="327">
        <v>64.080979999999997</v>
      </c>
      <c r="L263" s="328">
        <v>72.999340000000004</v>
      </c>
      <c r="M263" s="325">
        <v>50.508949999999999</v>
      </c>
      <c r="N263" s="329">
        <v>70.05077</v>
      </c>
      <c r="O263" s="337">
        <f>G263+Sheet1!D257</f>
        <v>50.031910000000003</v>
      </c>
      <c r="P263" s="338">
        <f>H263+Sheet1!E257</f>
        <v>71.844250000000002</v>
      </c>
      <c r="Q263" s="325">
        <v>32.051690000000001</v>
      </c>
      <c r="R263" s="329">
        <v>55.58643</v>
      </c>
      <c r="S263" s="4">
        <v>39.041139999999999</v>
      </c>
      <c r="T263" s="5">
        <v>51.210479999999997</v>
      </c>
      <c r="U263" s="2">
        <v>40.291139999999999</v>
      </c>
      <c r="V263" s="3">
        <v>53.710479999999997</v>
      </c>
      <c r="W263" s="4">
        <v>33.55641</v>
      </c>
      <c r="X263" s="5">
        <v>30.728639999999999</v>
      </c>
      <c r="Y263" s="2">
        <v>40.541139999999999</v>
      </c>
      <c r="Z263" s="3">
        <v>55.960479999999997</v>
      </c>
      <c r="AA263" s="327">
        <v>36.472839999999998</v>
      </c>
      <c r="AB263" s="328">
        <v>62.175020000000004</v>
      </c>
      <c r="AC263" s="2">
        <v>40.791139999999999</v>
      </c>
      <c r="AD263" s="73">
        <v>53.210479999999997</v>
      </c>
      <c r="AE263" s="337">
        <f>I263+Sheet1!B257</f>
        <v>51.894979999999997</v>
      </c>
      <c r="AF263" s="341">
        <f>J263+Sheet1!C257</f>
        <v>50.890799999999999</v>
      </c>
      <c r="AG263" s="330">
        <v>6.0764235326207032</v>
      </c>
      <c r="AH263" s="331">
        <v>5.9873264133740651</v>
      </c>
      <c r="AI263" s="330">
        <v>5.524021393291549</v>
      </c>
      <c r="AJ263" s="331">
        <v>5.6665767840861694</v>
      </c>
      <c r="AK263" s="339">
        <v>5.6515768455407827</v>
      </c>
      <c r="AL263" s="340">
        <v>5.7785763252250621</v>
      </c>
      <c r="AM263" s="339">
        <v>5.4267777665405754</v>
      </c>
      <c r="AN263" s="331">
        <v>5.2567300355516355</v>
      </c>
      <c r="AO263" s="332">
        <v>5.1319940686063417</v>
      </c>
      <c r="AP263" s="333">
        <v>5.1854523401543249</v>
      </c>
      <c r="AQ263" s="332">
        <v>4.2766617238386182</v>
      </c>
      <c r="AR263" s="340">
        <v>5.9211757409965458</v>
      </c>
      <c r="AS263" s="339">
        <v>5.73667649688828</v>
      </c>
      <c r="AT263" s="340">
        <v>5.9711755361478378</v>
      </c>
      <c r="AU263" s="339">
        <v>5.7555764194554691</v>
      </c>
      <c r="AV263" s="340">
        <v>5.7384764895137268</v>
      </c>
      <c r="AW263" s="339">
        <v>5.4005778738812991</v>
      </c>
      <c r="AX263" s="340">
        <v>5.7364764977076756</v>
      </c>
      <c r="AY263" s="339">
        <v>5.6765767431164269</v>
      </c>
      <c r="AZ263" s="340">
        <v>5.1469789128739478</v>
      </c>
      <c r="BA263" s="332">
        <v>4.8647027108664282</v>
      </c>
      <c r="BB263" s="333">
        <v>6.7001033673471682</v>
      </c>
      <c r="BC263" s="15"/>
      <c r="BD263" s="151"/>
      <c r="BE263" s="151"/>
      <c r="BF263" s="151"/>
      <c r="BG263" s="151"/>
      <c r="BH263" s="151"/>
      <c r="BI263" s="151"/>
      <c r="BJ263" s="266">
        <f t="shared" si="205"/>
        <v>5.2255912050069533</v>
      </c>
      <c r="BK263" s="266">
        <f t="shared" si="206"/>
        <v>5.279924238392443</v>
      </c>
      <c r="BL263" s="266">
        <f t="shared" si="207"/>
        <v>5.4236461789296699</v>
      </c>
      <c r="BM263" s="266">
        <f t="shared" si="208"/>
        <v>5.4800384249351879</v>
      </c>
      <c r="BN263" s="266">
        <f t="shared" si="209"/>
        <v>5.3523000118160633</v>
      </c>
      <c r="BO263" s="266"/>
      <c r="BP263" s="266">
        <f t="shared" si="210"/>
        <v>5.7492572189862816</v>
      </c>
      <c r="BQ263" s="292">
        <f t="shared" si="211"/>
        <v>5.2255912050069533</v>
      </c>
      <c r="BR263" s="292">
        <f t="shared" si="212"/>
        <v>5.4270478835220173</v>
      </c>
      <c r="BS263" s="292">
        <f t="shared" si="213"/>
        <v>5.7340489268384696</v>
      </c>
      <c r="BT263" s="292">
        <f t="shared" si="214"/>
        <v>5.4713314127678165</v>
      </c>
      <c r="BU263" s="292">
        <f t="shared" si="215"/>
        <v>5.6653572784084369</v>
      </c>
      <c r="BV263" s="292">
        <f t="shared" si="216"/>
        <v>5.7118767840861695</v>
      </c>
      <c r="BW263" s="169"/>
      <c r="BX263" s="148">
        <f>[3]!mGetRate(BX$1,$B263,EOMONTH($B263,0)+1,"FLAT",E263,F263)</f>
        <v>64.934914925975775</v>
      </c>
      <c r="BY263" s="165">
        <f>[3]!mGetRate(BY$1,$B263,EOMONTH($B263,0)+1,"FLAT",G263,H263)</f>
        <v>60.661974253028269</v>
      </c>
      <c r="BZ263" s="165">
        <f>[3]!mGetRate(BZ$1,$B263,EOMONTH($B263,0)+1,"FLAT",I263,J263)</f>
        <v>46.356279017496632</v>
      </c>
      <c r="CA263" s="165">
        <f>IF(ValuationDate&gt;$D263,"",[3]!mGetRate(CA$1,$B263,EOMONTH($B263,0)+1,"FLAT",M263,N263))</f>
        <v>58.688635087483178</v>
      </c>
      <c r="CB263" s="165">
        <f>[3]!mGetRate(CB$1,$B263,EOMONTH($B263,0)+1,"FLAT",Q263,R263)</f>
        <v>41.902704993270525</v>
      </c>
      <c r="CC263" s="165">
        <f>IF(ValuationDate&gt;$D263,"",[3]!mGetRate(CC$1,$B263,EOMONTH($B263,0)+1,"FLAT",K263,L263))</f>
        <v>67.813967833109018</v>
      </c>
      <c r="CD263" s="165">
        <f>[3]!mGetRate(CD$1,$B263,EOMONTH($B263,0)+1,"FLAT",AE263,AF263)</f>
        <v>51.474657012113049</v>
      </c>
      <c r="CE263" s="165">
        <f>[3]!mGetRate(CE$1,$B263,EOMONTH($B263,0)+1,"FLAT",AA263,AB263)</f>
        <v>47.231087617765816</v>
      </c>
      <c r="CF263" s="165">
        <f>[3]!mGetRate(CF$1,$B263,EOMONTH($B263,0)+1,"FLAT",O263,P263)</f>
        <v>59.161974253028269</v>
      </c>
      <c r="CG263" s="200"/>
      <c r="CH263" s="295"/>
      <c r="CI263" s="295"/>
      <c r="CJ263" s="295"/>
      <c r="CK263" s="295"/>
      <c r="CL263" s="295"/>
      <c r="CM263" s="295"/>
      <c r="CN263" s="177"/>
      <c r="CO263" s="171">
        <f t="shared" si="218"/>
        <v>2040</v>
      </c>
      <c r="CP263" s="173">
        <f t="shared" si="217"/>
        <v>51196</v>
      </c>
      <c r="CQ263" s="272">
        <f t="shared" si="201"/>
        <v>5.6779188090664228</v>
      </c>
      <c r="CR263" s="272">
        <f t="shared" si="202"/>
        <v>5.4713314127678165</v>
      </c>
      <c r="CS263" s="272">
        <f t="shared" si="221"/>
        <v>5.7441878298091682</v>
      </c>
      <c r="CT263" s="272">
        <f t="shared" si="221"/>
        <v>5.6753775920893457</v>
      </c>
      <c r="CU263" s="272">
        <f t="shared" si="221"/>
        <v>5.7441878298091682</v>
      </c>
      <c r="CV263" s="272">
        <f t="shared" si="203"/>
        <v>5.5829970832044795</v>
      </c>
      <c r="CW263" s="272">
        <f t="shared" si="204"/>
        <v>5.7095199116976385</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31.979939999999999</v>
      </c>
      <c r="F264" s="329">
        <v>42.009099999999997</v>
      </c>
      <c r="G264" s="327">
        <v>32.596200000000003</v>
      </c>
      <c r="H264" s="328">
        <v>49.036050000000003</v>
      </c>
      <c r="I264" s="325">
        <v>21.547080000000001</v>
      </c>
      <c r="J264" s="329">
        <v>25.465029999999999</v>
      </c>
      <c r="K264" s="327">
        <v>22.92679</v>
      </c>
      <c r="L264" s="328">
        <v>38.361469999999997</v>
      </c>
      <c r="M264" s="325">
        <v>23.696079999999998</v>
      </c>
      <c r="N264" s="329">
        <v>39.970089999999999</v>
      </c>
      <c r="O264" s="337">
        <f>G264+Sheet1!D258</f>
        <v>30.596200000000003</v>
      </c>
      <c r="P264" s="338">
        <f>H264+Sheet1!E258</f>
        <v>48.036050000000003</v>
      </c>
      <c r="Q264" s="325">
        <v>25.314550000000001</v>
      </c>
      <c r="R264" s="329">
        <v>48.661119999999997</v>
      </c>
      <c r="S264" s="4">
        <v>22.87706</v>
      </c>
      <c r="T264" s="5">
        <v>36.114359999999998</v>
      </c>
      <c r="U264" s="2">
        <v>24.62706</v>
      </c>
      <c r="V264" s="3">
        <v>37.864359999999998</v>
      </c>
      <c r="W264" s="4">
        <v>14.993729999999999</v>
      </c>
      <c r="X264" s="5">
        <v>16.902370000000001</v>
      </c>
      <c r="Y264" s="2">
        <v>25.87706</v>
      </c>
      <c r="Z264" s="3">
        <v>38.114359999999998</v>
      </c>
      <c r="AA264" s="327">
        <v>28.773599999999998</v>
      </c>
      <c r="AB264" s="328">
        <v>53.46902</v>
      </c>
      <c r="AC264" s="2">
        <v>25.37706</v>
      </c>
      <c r="AD264" s="73">
        <v>38.614359999999998</v>
      </c>
      <c r="AE264" s="337">
        <f>I264+Sheet1!B258</f>
        <v>22.783680000000004</v>
      </c>
      <c r="AF264" s="341">
        <f>J264+Sheet1!C258</f>
        <v>29.17503</v>
      </c>
      <c r="AG264" s="330">
        <v>5.7200350556341517</v>
      </c>
      <c r="AH264" s="331">
        <v>5.5774796648395313</v>
      </c>
      <c r="AI264" s="330">
        <v>5.14981349245567</v>
      </c>
      <c r="AJ264" s="331">
        <v>5.2745494594009621</v>
      </c>
      <c r="AK264" s="339">
        <v>5.2595493187447842</v>
      </c>
      <c r="AL264" s="340">
        <v>5.3792504411810897</v>
      </c>
      <c r="AM264" s="339">
        <v>5.2162489127172806</v>
      </c>
      <c r="AN264" s="331">
        <v>4.9716192539623938</v>
      </c>
      <c r="AO264" s="332">
        <v>4.8112444393184459</v>
      </c>
      <c r="AP264" s="333">
        <v>4.347939419235928</v>
      </c>
      <c r="AQ264" s="332">
        <v>4.0450092137973597</v>
      </c>
      <c r="AR264" s="340">
        <v>5.5136517014604509</v>
      </c>
      <c r="AS264" s="339">
        <v>5.3378500529700368</v>
      </c>
      <c r="AT264" s="340">
        <v>5.5636521703143789</v>
      </c>
      <c r="AU264" s="339">
        <v>5.3527501926885064</v>
      </c>
      <c r="AV264" s="340">
        <v>5.3417500895406436</v>
      </c>
      <c r="AW264" s="339">
        <v>4.5039422334242092</v>
      </c>
      <c r="AX264" s="340">
        <v>5.337650051094621</v>
      </c>
      <c r="AY264" s="339">
        <v>5.2845495531717486</v>
      </c>
      <c r="AZ264" s="340">
        <v>4.8262452556566355</v>
      </c>
      <c r="BA264" s="332">
        <v>4.5083142338798767</v>
      </c>
      <c r="BB264" s="333">
        <v>6.4149925857579273</v>
      </c>
      <c r="BC264" s="15"/>
      <c r="BD264" s="151"/>
      <c r="BE264" s="151"/>
      <c r="BF264" s="151"/>
      <c r="BG264" s="151"/>
      <c r="BH264" s="151"/>
      <c r="BI264" s="151"/>
      <c r="BJ264" s="266">
        <f t="shared" si="205"/>
        <v>4.8995930046940197</v>
      </c>
      <c r="BK264" s="266">
        <f t="shared" si="206"/>
        <v>4.4287067153531128</v>
      </c>
      <c r="BL264" s="266">
        <f t="shared" si="207"/>
        <v>5.0852927028965667</v>
      </c>
      <c r="BM264" s="266">
        <f t="shared" si="208"/>
        <v>4.5965599041820813</v>
      </c>
      <c r="BN264" s="266">
        <f t="shared" si="209"/>
        <v>4.7525380817814451</v>
      </c>
      <c r="BO264" s="266"/>
      <c r="BP264" s="266">
        <f t="shared" si="210"/>
        <v>5.3517845183016952</v>
      </c>
      <c r="BQ264" s="292">
        <f t="shared" si="211"/>
        <v>4.8995930046940197</v>
      </c>
      <c r="BR264" s="292">
        <f t="shared" si="212"/>
        <v>5.1333015229242127</v>
      </c>
      <c r="BS264" s="292">
        <f t="shared" si="213"/>
        <v>5.3365760212357136</v>
      </c>
      <c r="BT264" s="292">
        <f t="shared" si="214"/>
        <v>5.2600207093418456</v>
      </c>
      <c r="BU264" s="292">
        <f t="shared" si="215"/>
        <v>5.2725333994037262</v>
      </c>
      <c r="BV264" s="292">
        <f t="shared" si="216"/>
        <v>5.3198494594009622</v>
      </c>
      <c r="BW264" s="169"/>
      <c r="BX264" s="148">
        <f>[3]!mGetRate(BX$1,$B264,EOMONTH($B264,0)+1,"FLAT",E264,F264)</f>
        <v>36.437344444444442</v>
      </c>
      <c r="BY264" s="165">
        <f>[3]!mGetRate(BY$1,$B264,EOMONTH($B264,0)+1,"FLAT",G264,H264)</f>
        <v>39.902800000000006</v>
      </c>
      <c r="BZ264" s="165">
        <f>[3]!mGetRate(BZ$1,$B264,EOMONTH($B264,0)+1,"FLAT",I264,J264)</f>
        <v>23.28839111111111</v>
      </c>
      <c r="CA264" s="165">
        <f>IF(ValuationDate&gt;$D264,"",[3]!mGetRate(CA$1,$B264,EOMONTH($B264,0)+1,"FLAT",M264,N264))</f>
        <v>30.928973333333335</v>
      </c>
      <c r="CB264" s="165">
        <f>[3]!mGetRate(CB$1,$B264,EOMONTH($B264,0)+1,"FLAT",Q264,R264)</f>
        <v>35.690803333333335</v>
      </c>
      <c r="CC264" s="165">
        <f>IF(ValuationDate&gt;$D264,"",[3]!mGetRate(CC$1,$B264,EOMONTH($B264,0)+1,"FLAT",K264,L264))</f>
        <v>29.78664777777778</v>
      </c>
      <c r="CD264" s="165">
        <f>[3]!mGetRate(CD$1,$B264,EOMONTH($B264,0)+1,"FLAT",AE264,AF264)</f>
        <v>25.624280000000002</v>
      </c>
      <c r="CE264" s="165">
        <f>[3]!mGetRate(CE$1,$B264,EOMONTH($B264,0)+1,"FLAT",AA264,AB264)</f>
        <v>39.749342222222218</v>
      </c>
      <c r="CF264" s="165">
        <f>[3]!mGetRate(CF$1,$B264,EOMONTH($B264,0)+1,"FLAT",O264,P264)</f>
        <v>38.347244444444449</v>
      </c>
      <c r="CG264" s="200"/>
      <c r="CH264" s="295"/>
      <c r="CI264" s="295"/>
      <c r="CJ264" s="295"/>
      <c r="CK264" s="295"/>
      <c r="CL264" s="295"/>
      <c r="CM264" s="295"/>
      <c r="CN264" s="177"/>
      <c r="CO264" s="171">
        <f t="shared" si="218"/>
        <v>2040</v>
      </c>
      <c r="CP264" s="173">
        <f t="shared" si="217"/>
        <v>51227</v>
      </c>
      <c r="CQ264" s="272">
        <f t="shared" si="201"/>
        <v>5.2946268897425686</v>
      </c>
      <c r="CR264" s="272">
        <f t="shared" si="202"/>
        <v>5.2600207093418456</v>
      </c>
      <c r="CS264" s="272">
        <f t="shared" si="221"/>
        <v>5.3467149242064123</v>
      </c>
      <c r="CT264" s="272">
        <f t="shared" si="221"/>
        <v>5.2825537130846349</v>
      </c>
      <c r="CU264" s="272">
        <f t="shared" si="221"/>
        <v>5.3467149242064123</v>
      </c>
      <c r="CV264" s="272">
        <f t="shared" si="203"/>
        <v>5.3678555958932321</v>
      </c>
      <c r="CW264" s="272">
        <f t="shared" si="204"/>
        <v>5.3157600435927703</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25.67474</v>
      </c>
      <c r="F265" s="329">
        <v>31.286300000000001</v>
      </c>
      <c r="G265" s="327">
        <v>31.027550000000002</v>
      </c>
      <c r="H265" s="328">
        <v>49.590780000000002</v>
      </c>
      <c r="I265" s="325">
        <v>13.43676</v>
      </c>
      <c r="J265" s="329">
        <v>13.044980000000001</v>
      </c>
      <c r="K265" s="327">
        <v>21.273029999999999</v>
      </c>
      <c r="L265" s="328">
        <v>38.872909999999997</v>
      </c>
      <c r="M265" s="325">
        <v>22.05162</v>
      </c>
      <c r="N265" s="329">
        <v>40.499929999999999</v>
      </c>
      <c r="O265" s="337">
        <f>G265+Sheet1!D259</f>
        <v>29.027550000000002</v>
      </c>
      <c r="P265" s="338">
        <f>H265+Sheet1!E259</f>
        <v>48.090780000000002</v>
      </c>
      <c r="Q265" s="325">
        <v>31.142130000000002</v>
      </c>
      <c r="R265" s="329">
        <v>54.589309999999998</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34.261859999999999</v>
      </c>
      <c r="AB265" s="328">
        <v>55.78734</v>
      </c>
      <c r="AC265" s="2">
        <v>23.812239999999999</v>
      </c>
      <c r="AD265" s="73">
        <v>38.743299999999998</v>
      </c>
      <c r="AE265" s="337">
        <f>I265+Sheet1!B259</f>
        <v>17.633610000000001</v>
      </c>
      <c r="AF265" s="341">
        <f>J265+Sheet1!C259</f>
        <v>19.625079999999997</v>
      </c>
      <c r="AG265" s="330">
        <v>5.7556739033328066</v>
      </c>
      <c r="AH265" s="331">
        <v>5.5952990886888587</v>
      </c>
      <c r="AI265" s="330">
        <v>5.1854523401543249</v>
      </c>
      <c r="AJ265" s="331">
        <v>5.2745494594009621</v>
      </c>
      <c r="AK265" s="339">
        <v>5.2595493187447842</v>
      </c>
      <c r="AL265" s="340">
        <v>5.3787504364925498</v>
      </c>
      <c r="AM265" s="339">
        <v>5.0870477011987285</v>
      </c>
      <c r="AN265" s="331">
        <v>4.9894386778117212</v>
      </c>
      <c r="AO265" s="332">
        <v>4.8112444393184459</v>
      </c>
      <c r="AP265" s="333">
        <v>4.3835782669345837</v>
      </c>
      <c r="AQ265" s="332">
        <v>4.098467485345342</v>
      </c>
      <c r="AR265" s="340">
        <v>5.5126516920833728</v>
      </c>
      <c r="AS265" s="339">
        <v>5.3374500492192043</v>
      </c>
      <c r="AT265" s="340">
        <v>5.5626521609373007</v>
      </c>
      <c r="AU265" s="339">
        <v>5.3527501926885064</v>
      </c>
      <c r="AV265" s="340">
        <v>5.3414500867275194</v>
      </c>
      <c r="AW265" s="339">
        <v>4.535742531615309</v>
      </c>
      <c r="AX265" s="340">
        <v>5.3372500473437894</v>
      </c>
      <c r="AY265" s="339">
        <v>5.2845495531717486</v>
      </c>
      <c r="AZ265" s="340">
        <v>4.8262452556566355</v>
      </c>
      <c r="BA265" s="332">
        <v>4.5083142338798767</v>
      </c>
      <c r="BB265" s="333">
        <v>6.4506314334565831</v>
      </c>
      <c r="BC265" s="15"/>
      <c r="BD265" s="151"/>
      <c r="BE265" s="151"/>
      <c r="BF265" s="151"/>
      <c r="BG265" s="151"/>
      <c r="BH265" s="151"/>
      <c r="BI265" s="151"/>
      <c r="BJ265" s="266">
        <f t="shared" si="205"/>
        <v>4.8995930046940197</v>
      </c>
      <c r="BK265" s="266">
        <f t="shared" si="206"/>
        <v>4.4649287376101068</v>
      </c>
      <c r="BL265" s="266">
        <f t="shared" si="207"/>
        <v>5.0852927028965667</v>
      </c>
      <c r="BM265" s="266">
        <f t="shared" si="208"/>
        <v>4.6341547348524275</v>
      </c>
      <c r="BN265" s="266">
        <f t="shared" si="209"/>
        <v>4.7709922950132801</v>
      </c>
      <c r="BO265" s="266"/>
      <c r="BP265" s="266">
        <f t="shared" si="210"/>
        <v>5.3517845183016952</v>
      </c>
      <c r="BQ265" s="292">
        <f t="shared" si="211"/>
        <v>4.8995930046940197</v>
      </c>
      <c r="BR265" s="292">
        <f t="shared" si="212"/>
        <v>5.1516606704615748</v>
      </c>
      <c r="BS265" s="292">
        <f t="shared" si="213"/>
        <v>5.3365760212357136</v>
      </c>
      <c r="BT265" s="292">
        <f t="shared" si="214"/>
        <v>5.1303396780073554</v>
      </c>
      <c r="BU265" s="292">
        <f t="shared" si="215"/>
        <v>5.2725333994037262</v>
      </c>
      <c r="BV265" s="292">
        <f t="shared" si="216"/>
        <v>5.3198494594009622</v>
      </c>
      <c r="BW265" s="169"/>
      <c r="BX265" s="148">
        <f>[3]!mGetRate(BX$1,$B265,EOMONTH($B265,0)+1,"FLAT",E265,F265)</f>
        <v>28.148653548387099</v>
      </c>
      <c r="BY265" s="165">
        <f>[3]!mGetRate(BY$1,$B265,EOMONTH($B265,0)+1,"FLAT",G265,H265)</f>
        <v>39.211339569892473</v>
      </c>
      <c r="BZ265" s="165">
        <f>[3]!mGetRate(BZ$1,$B265,EOMONTH($B265,0)+1,"FLAT",I265,J265)</f>
        <v>13.264039784946236</v>
      </c>
      <c r="CA265" s="165">
        <f>IF(ValuationDate&gt;$D265,"",[3]!mGetRate(CA$1,$B265,EOMONTH($B265,0)+1,"FLAT",M265,N265))</f>
        <v>30.184745913978496</v>
      </c>
      <c r="CB265" s="165">
        <f>[3]!mGetRate(CB$1,$B265,EOMONTH($B265,0)+1,"FLAT",Q265,R265)</f>
        <v>41.479058817204304</v>
      </c>
      <c r="CC265" s="165">
        <f>IF(ValuationDate&gt;$D265,"",[3]!mGetRate(CC$1,$B265,EOMONTH($B265,0)+1,"FLAT",K265,L265))</f>
        <v>29.032116881720427</v>
      </c>
      <c r="CD265" s="165">
        <f>[3]!mGetRate(CD$1,$B265,EOMONTH($B265,0)+1,"FLAT",AE265,AF265)</f>
        <v>18.511569892473119</v>
      </c>
      <c r="CE265" s="165">
        <f>[3]!mGetRate(CE$1,$B265,EOMONTH($B265,0)+1,"FLAT",AA265,AB265)</f>
        <v>43.751587741935481</v>
      </c>
      <c r="CF265" s="165">
        <f>[3]!mGetRate(CF$1,$B265,EOMONTH($B265,0)+1,"FLAT",O265,P265)</f>
        <v>37.431769677419354</v>
      </c>
      <c r="CG265" s="200"/>
      <c r="CH265" s="295"/>
      <c r="CI265" s="295"/>
      <c r="CJ265" s="295"/>
      <c r="CK265" s="295"/>
      <c r="CL265" s="295"/>
      <c r="CM265" s="295"/>
      <c r="CN265" s="177"/>
      <c r="CO265" s="171">
        <f t="shared" si="218"/>
        <v>2040</v>
      </c>
      <c r="CP265" s="173">
        <f t="shared" si="217"/>
        <v>51257</v>
      </c>
      <c r="CQ265" s="272">
        <f t="shared" si="201"/>
        <v>5.3311308820591261</v>
      </c>
      <c r="CR265" s="272">
        <f t="shared" si="202"/>
        <v>5.1303396780073554</v>
      </c>
      <c r="CS265" s="272">
        <f t="shared" si="221"/>
        <v>5.3467149242064123</v>
      </c>
      <c r="CT265" s="272">
        <f t="shared" si="221"/>
        <v>5.2825537130846349</v>
      </c>
      <c r="CU265" s="272">
        <f t="shared" si="221"/>
        <v>5.3467149242064123</v>
      </c>
      <c r="CV265" s="272">
        <f t="shared" si="203"/>
        <v>5.2358236187854894</v>
      </c>
      <c r="CW265" s="272">
        <f t="shared" si="204"/>
        <v>5.3157600435927703</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54.890279999999997</v>
      </c>
      <c r="F266" s="329">
        <v>46.485689999999998</v>
      </c>
      <c r="G266" s="327">
        <v>60.386920000000003</v>
      </c>
      <c r="H266" s="328">
        <v>68.404589999999999</v>
      </c>
      <c r="I266" s="325">
        <v>40.747720000000001</v>
      </c>
      <c r="J266" s="329">
        <v>27.905049999999999</v>
      </c>
      <c r="K266" s="327">
        <v>49.516449999999999</v>
      </c>
      <c r="L266" s="328">
        <v>57.177050000000001</v>
      </c>
      <c r="M266" s="325">
        <v>51.28772</v>
      </c>
      <c r="N266" s="329">
        <v>59.241779999999999</v>
      </c>
      <c r="O266" s="337">
        <f>G266+Sheet1!D260</f>
        <v>59.386920000000003</v>
      </c>
      <c r="P266" s="338">
        <f>H266+Sheet1!E260</f>
        <v>65.904589999999999</v>
      </c>
      <c r="Q266" s="325">
        <v>79.799790000000002</v>
      </c>
      <c r="R266" s="329">
        <v>74.448939999999993</v>
      </c>
      <c r="S266" s="4">
        <v>45.043379999999999</v>
      </c>
      <c r="T266" s="5">
        <v>56.221229999999998</v>
      </c>
      <c r="U266" s="2">
        <v>46.043379999999999</v>
      </c>
      <c r="V266" s="3">
        <v>53.221229999999998</v>
      </c>
      <c r="W266" s="4">
        <v>26.69238</v>
      </c>
      <c r="X266" s="5">
        <v>16.584599999999998</v>
      </c>
      <c r="Y266" s="2">
        <v>48.043379999999999</v>
      </c>
      <c r="Z266" s="3">
        <v>55.221229999999998</v>
      </c>
      <c r="AA266" s="327">
        <v>82.566820000000007</v>
      </c>
      <c r="AB266" s="328">
        <v>75.710229999999996</v>
      </c>
      <c r="AC266" s="2">
        <v>44.543379999999999</v>
      </c>
      <c r="AD266" s="73">
        <v>52.721229999999998</v>
      </c>
      <c r="AE266" s="337">
        <f>I266+Sheet1!B260</f>
        <v>45.886420000000001</v>
      </c>
      <c r="AF266" s="341">
        <f>J266+Sheet1!C260</f>
        <v>35.5732</v>
      </c>
      <c r="AG266" s="330">
        <v>5.8269515987301173</v>
      </c>
      <c r="AH266" s="331">
        <v>5.7200350556341517</v>
      </c>
      <c r="AI266" s="330">
        <v>5.2923688832502904</v>
      </c>
      <c r="AJ266" s="331">
        <v>5.3458271547982728</v>
      </c>
      <c r="AK266" s="339">
        <v>5.3308270786035088</v>
      </c>
      <c r="AL266" s="340">
        <v>5.4506276871456976</v>
      </c>
      <c r="AM266" s="339">
        <v>5.2233265325410265</v>
      </c>
      <c r="AN266" s="331">
        <v>4.9537998301130655</v>
      </c>
      <c r="AO266" s="332">
        <v>4.8112444393184459</v>
      </c>
      <c r="AP266" s="333">
        <v>4.4192171146332386</v>
      </c>
      <c r="AQ266" s="332">
        <v>4.1341063330439969</v>
      </c>
      <c r="AR266" s="340">
        <v>5.5851283703587553</v>
      </c>
      <c r="AS266" s="339">
        <v>5.4092274768481463</v>
      </c>
      <c r="AT266" s="340">
        <v>5.6351286243413048</v>
      </c>
      <c r="AU266" s="339">
        <v>5.4248275560907011</v>
      </c>
      <c r="AV266" s="340">
        <v>5.4130274961508196</v>
      </c>
      <c r="AW266" s="339">
        <v>4.5742232353395673</v>
      </c>
      <c r="AX266" s="340">
        <v>5.4090274758322154</v>
      </c>
      <c r="AY266" s="339">
        <v>5.3558272055947835</v>
      </c>
      <c r="AZ266" s="340">
        <v>4.8262245154116181</v>
      </c>
      <c r="BA266" s="332">
        <v>4.5439530815785316</v>
      </c>
      <c r="BB266" s="333">
        <v>6.4149925857579273</v>
      </c>
      <c r="BC266" s="15"/>
      <c r="BD266" s="151"/>
      <c r="BE266" s="151"/>
      <c r="BF266" s="151"/>
      <c r="BG266" s="151"/>
      <c r="BH266" s="151"/>
      <c r="BI266" s="151"/>
      <c r="BJ266" s="266">
        <f t="shared" si="205"/>
        <v>4.8995930046940197</v>
      </c>
      <c r="BK266" s="266">
        <f t="shared" si="206"/>
        <v>4.501150759867099</v>
      </c>
      <c r="BL266" s="266">
        <f t="shared" si="207"/>
        <v>5.0852927028965667</v>
      </c>
      <c r="BM266" s="266">
        <f t="shared" si="208"/>
        <v>4.6717495655227719</v>
      </c>
      <c r="BN266" s="266">
        <f t="shared" si="209"/>
        <v>4.7894465082451143</v>
      </c>
      <c r="BO266" s="266"/>
      <c r="BP266" s="266">
        <f t="shared" si="210"/>
        <v>5.4240522820625294</v>
      </c>
      <c r="BQ266" s="292">
        <f t="shared" si="211"/>
        <v>4.8995930046940197</v>
      </c>
      <c r="BR266" s="292">
        <f t="shared" si="212"/>
        <v>5.1149423753868488</v>
      </c>
      <c r="BS266" s="292">
        <f t="shared" si="213"/>
        <v>5.4088438503533496</v>
      </c>
      <c r="BT266" s="292">
        <f t="shared" si="214"/>
        <v>5.2671246136113883</v>
      </c>
      <c r="BU266" s="292">
        <f t="shared" si="215"/>
        <v>5.3439559506294225</v>
      </c>
      <c r="BV266" s="292">
        <f t="shared" si="216"/>
        <v>5.3911271547982729</v>
      </c>
      <c r="BW266" s="169"/>
      <c r="BX266" s="148">
        <f>[3]!mGetRate(BX$1,$B266,EOMONTH($B266,0)+1,"FLAT",E266,F266)</f>
        <v>51.341675333333328</v>
      </c>
      <c r="BY266" s="165">
        <f>[3]!mGetRate(BY$1,$B266,EOMONTH($B266,0)+1,"FLAT",G266,H266)</f>
        <v>63.772158444444443</v>
      </c>
      <c r="BZ266" s="165">
        <f>[3]!mGetRate(BZ$1,$B266,EOMONTH($B266,0)+1,"FLAT",I266,J266)</f>
        <v>35.325259333333335</v>
      </c>
      <c r="CA266" s="165">
        <f>IF(ValuationDate&gt;$D266,"",[3]!mGetRate(CA$1,$B266,EOMONTH($B266,0)+1,"FLAT",M266,N266))</f>
        <v>54.646100888888888</v>
      </c>
      <c r="CB266" s="165">
        <f>[3]!mGetRate(CB$1,$B266,EOMONTH($B266,0)+1,"FLAT",Q266,R266)</f>
        <v>77.540542222222214</v>
      </c>
      <c r="CC266" s="165">
        <f>IF(ValuationDate&gt;$D266,"",[3]!mGetRate(CC$1,$B266,EOMONTH($B266,0)+1,"FLAT",K266,L266))</f>
        <v>52.750925555555554</v>
      </c>
      <c r="CD266" s="165">
        <f>[3]!mGetRate(CD$1,$B266,EOMONTH($B266,0)+1,"FLAT",AE266,AF266)</f>
        <v>41.531949333333337</v>
      </c>
      <c r="CE266" s="165">
        <f>[3]!mGetRate(CE$1,$B266,EOMONTH($B266,0)+1,"FLAT",AA266,AB266)</f>
        <v>79.671815333333328</v>
      </c>
      <c r="CF266" s="165">
        <f>[3]!mGetRate(CF$1,$B266,EOMONTH($B266,0)+1,"FLAT",O266,P266)</f>
        <v>62.13882511111111</v>
      </c>
      <c r="CG266" s="200"/>
      <c r="CH266" s="295"/>
      <c r="CI266" s="295"/>
      <c r="CJ266" s="295"/>
      <c r="CK266" s="295"/>
      <c r="CL266" s="295"/>
      <c r="CM266" s="295"/>
      <c r="CN266" s="177"/>
      <c r="CO266" s="171">
        <f t="shared" si="218"/>
        <v>2040</v>
      </c>
      <c r="CP266" s="173">
        <f t="shared" si="217"/>
        <v>51288</v>
      </c>
      <c r="CQ266" s="272">
        <f t="shared" si="201"/>
        <v>5.4406428590087987</v>
      </c>
      <c r="CR266" s="272">
        <f t="shared" si="202"/>
        <v>5.2671246136113883</v>
      </c>
      <c r="CS266" s="272">
        <f t="shared" si="221"/>
        <v>5.4189827533240482</v>
      </c>
      <c r="CT266" s="272">
        <f t="shared" si="221"/>
        <v>5.3539762643103321</v>
      </c>
      <c r="CU266" s="272">
        <f t="shared" si="221"/>
        <v>5.4189827533240482</v>
      </c>
      <c r="CV266" s="272">
        <f t="shared" si="203"/>
        <v>5.3750882845620369</v>
      </c>
      <c r="CW266" s="272">
        <f t="shared" si="204"/>
        <v>5.3873527468845648</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177.66970000000001</v>
      </c>
      <c r="F267" s="329">
        <v>66.434010000000001</v>
      </c>
      <c r="G267" s="327">
        <v>213.60890000000001</v>
      </c>
      <c r="H267" s="328">
        <v>84.836240000000004</v>
      </c>
      <c r="I267" s="325">
        <v>161.45160000000001</v>
      </c>
      <c r="J267" s="329">
        <v>47.576540000000001</v>
      </c>
      <c r="K267" s="327">
        <v>170.34739999999999</v>
      </c>
      <c r="L267" s="328">
        <v>72.594149999999999</v>
      </c>
      <c r="M267" s="325">
        <v>203.7201</v>
      </c>
      <c r="N267" s="329">
        <v>75.594849999999994</v>
      </c>
      <c r="O267" s="337">
        <f>G267+Sheet1!D261</f>
        <v>218.10890000000001</v>
      </c>
      <c r="P267" s="338">
        <f>H267+Sheet1!E261</f>
        <v>85.836240000000004</v>
      </c>
      <c r="Q267" s="325">
        <v>245.0967</v>
      </c>
      <c r="R267" s="329">
        <v>93.719380000000001</v>
      </c>
      <c r="S267" s="4">
        <v>211.4323</v>
      </c>
      <c r="T267" s="5">
        <v>71.248390000000001</v>
      </c>
      <c r="U267" s="2">
        <v>213.9323</v>
      </c>
      <c r="V267" s="3">
        <v>71.248390000000001</v>
      </c>
      <c r="W267" s="4">
        <v>129.3648</v>
      </c>
      <c r="X267" s="5">
        <v>33.63109</v>
      </c>
      <c r="Y267" s="2">
        <v>212.4323</v>
      </c>
      <c r="Z267" s="3">
        <v>71.248390000000001</v>
      </c>
      <c r="AA267" s="327">
        <v>246.55860000000001</v>
      </c>
      <c r="AB267" s="328">
        <v>93.657719999999998</v>
      </c>
      <c r="AC267" s="2">
        <v>210.4323</v>
      </c>
      <c r="AD267" s="73">
        <v>69.748390000000001</v>
      </c>
      <c r="AE267" s="337">
        <f>I267+Sheet1!B261</f>
        <v>165.47050000000002</v>
      </c>
      <c r="AF267" s="341">
        <f>J267+Sheet1!C261</f>
        <v>55.076390000000004</v>
      </c>
      <c r="AG267" s="330">
        <v>6.1833400757166688</v>
      </c>
      <c r="AH267" s="331">
        <v>6.0586041087713758</v>
      </c>
      <c r="AI267" s="330">
        <v>5.5952990886888587</v>
      </c>
      <c r="AJ267" s="331">
        <v>5.6487573602368411</v>
      </c>
      <c r="AK267" s="339">
        <v>5.6337574734638007</v>
      </c>
      <c r="AL267" s="340">
        <v>5.7568565442478876</v>
      </c>
      <c r="AM267" s="339">
        <v>5.4462588888007915</v>
      </c>
      <c r="AN267" s="331">
        <v>5.1319940686063417</v>
      </c>
      <c r="AO267" s="332">
        <v>4.9716192539623938</v>
      </c>
      <c r="AP267" s="333">
        <v>4.437036538482567</v>
      </c>
      <c r="AQ267" s="332">
        <v>4.1697451807426527</v>
      </c>
      <c r="AR267" s="340">
        <v>5.8951555002953242</v>
      </c>
      <c r="AS267" s="339">
        <v>5.7152568582639889</v>
      </c>
      <c r="AT267" s="340">
        <v>5.9451551228721264</v>
      </c>
      <c r="AU267" s="339">
        <v>5.7324567284304084</v>
      </c>
      <c r="AV267" s="340">
        <v>5.7180568371282892</v>
      </c>
      <c r="AW267" s="339">
        <v>4.6101652000714992</v>
      </c>
      <c r="AX267" s="340">
        <v>5.7150568597736813</v>
      </c>
      <c r="AY267" s="339">
        <v>5.6587572847522019</v>
      </c>
      <c r="AZ267" s="340">
        <v>4.9865623588296693</v>
      </c>
      <c r="BA267" s="332">
        <v>4.7043278962224804</v>
      </c>
      <c r="BB267" s="333">
        <v>6.5931868242512035</v>
      </c>
      <c r="BC267" s="15"/>
      <c r="BD267" s="151"/>
      <c r="BE267" s="151"/>
      <c r="BF267" s="151"/>
      <c r="BG267" s="151"/>
      <c r="BH267" s="151"/>
      <c r="BI267" s="151"/>
      <c r="BJ267" s="266">
        <f t="shared" si="205"/>
        <v>5.0625921048504869</v>
      </c>
      <c r="BK267" s="266">
        <f t="shared" si="206"/>
        <v>4.5192617709955956</v>
      </c>
      <c r="BL267" s="266">
        <f t="shared" si="207"/>
        <v>5.2544694409131187</v>
      </c>
      <c r="BM267" s="266">
        <f t="shared" si="208"/>
        <v>4.6905469808579445</v>
      </c>
      <c r="BN267" s="266">
        <f t="shared" si="209"/>
        <v>4.8817175744042869</v>
      </c>
      <c r="BO267" s="266"/>
      <c r="BP267" s="266">
        <f t="shared" si="210"/>
        <v>5.7311902780460722</v>
      </c>
      <c r="BQ267" s="292">
        <f t="shared" si="211"/>
        <v>5.0625921048504869</v>
      </c>
      <c r="BR267" s="292">
        <f t="shared" si="212"/>
        <v>5.2985338507604771</v>
      </c>
      <c r="BS267" s="292">
        <f t="shared" si="213"/>
        <v>5.7159820383897406</v>
      </c>
      <c r="BT267" s="292">
        <f t="shared" si="214"/>
        <v>5.4908848828674008</v>
      </c>
      <c r="BU267" s="292">
        <f t="shared" si="215"/>
        <v>5.6475017086276162</v>
      </c>
      <c r="BV267" s="292">
        <f t="shared" si="216"/>
        <v>5.6940573602368412</v>
      </c>
      <c r="BW267" s="169"/>
      <c r="BX267" s="148">
        <f>[3]!mGetRate(BX$1,$B267,EOMONTH($B267,0)+1,"FLAT",E267,F267)</f>
        <v>126.23814440860215</v>
      </c>
      <c r="BY267" s="165">
        <f>[3]!mGetRate(BY$1,$B267,EOMONTH($B267,0)+1,"FLAT",G267,H267)</f>
        <v>154.0688529032258</v>
      </c>
      <c r="BZ267" s="165">
        <f>[3]!mGetRate(BZ$1,$B267,EOMONTH($B267,0)+1,"FLAT",I267,J267)</f>
        <v>108.79969053763442</v>
      </c>
      <c r="CA267" s="165">
        <f>IF(ValuationDate&gt;$D267,"",[3]!mGetRate(CA$1,$B267,EOMONTH($B267,0)+1,"FLAT",M267,N267))</f>
        <v>144.47939301075269</v>
      </c>
      <c r="CB267" s="165">
        <f>[3]!mGetRate(CB$1,$B267,EOMONTH($B267,0)+1,"FLAT",Q267,R267)</f>
        <v>175.1050359139785</v>
      </c>
      <c r="CC267" s="165">
        <f>IF(ValuationDate&gt;$D267,"",[3]!mGetRate(CC$1,$B267,EOMONTH($B267,0)+1,"FLAT",K267,L267))</f>
        <v>125.14966075268818</v>
      </c>
      <c r="CD267" s="165">
        <f>[3]!mGetRate(CD$1,$B267,EOMONTH($B267,0)+1,"FLAT",AE267,AF267)</f>
        <v>114.42806204301077</v>
      </c>
      <c r="CE267" s="165">
        <f>[3]!mGetRate(CE$1,$B267,EOMONTH($B267,0)+1,"FLAT",AA267,AB267)</f>
        <v>175.8624941935484</v>
      </c>
      <c r="CF267" s="165">
        <f>[3]!mGetRate(CF$1,$B267,EOMONTH($B267,0)+1,"FLAT",O267,P267)</f>
        <v>156.95057333333332</v>
      </c>
      <c r="CG267" s="200"/>
      <c r="CH267" s="295"/>
      <c r="CI267" s="295"/>
      <c r="CJ267" s="295"/>
      <c r="CK267" s="295"/>
      <c r="CL267" s="295"/>
      <c r="CM267" s="295"/>
      <c r="CN267" s="177"/>
      <c r="CO267" s="171">
        <f t="shared" si="218"/>
        <v>2040</v>
      </c>
      <c r="CP267" s="173">
        <f t="shared" si="217"/>
        <v>51318</v>
      </c>
      <c r="CQ267" s="272">
        <f t="shared" si="201"/>
        <v>5.7509267936995379</v>
      </c>
      <c r="CR267" s="272">
        <f t="shared" si="202"/>
        <v>5.4908848828674008</v>
      </c>
      <c r="CS267" s="272">
        <f t="shared" si="221"/>
        <v>5.7261209413604384</v>
      </c>
      <c r="CT267" s="272">
        <f t="shared" si="221"/>
        <v>5.6575220223085259</v>
      </c>
      <c r="CU267" s="272">
        <f t="shared" si="221"/>
        <v>5.7261209413604384</v>
      </c>
      <c r="CV267" s="272">
        <f t="shared" si="203"/>
        <v>5.6029050318843936</v>
      </c>
      <c r="CW267" s="272">
        <f t="shared" si="204"/>
        <v>5.6916217358746897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188.6643</v>
      </c>
      <c r="F268" s="329">
        <v>91.513080000000002</v>
      </c>
      <c r="G268" s="327">
        <v>194.9819</v>
      </c>
      <c r="H268" s="328">
        <v>103.9426</v>
      </c>
      <c r="I268" s="325">
        <v>173.22280000000001</v>
      </c>
      <c r="J268" s="329">
        <v>72.368499999999997</v>
      </c>
      <c r="K268" s="327">
        <v>175.66480000000001</v>
      </c>
      <c r="L268" s="328">
        <v>88.531909999999996</v>
      </c>
      <c r="M268" s="325">
        <v>185.74279999999999</v>
      </c>
      <c r="N268" s="329">
        <v>94.62276</v>
      </c>
      <c r="O268" s="337">
        <f>G268+Sheet1!D262</f>
        <v>198.9819</v>
      </c>
      <c r="P268" s="338">
        <f>H268+Sheet1!E262</f>
        <v>104.4426</v>
      </c>
      <c r="Q268" s="325">
        <v>204.3793</v>
      </c>
      <c r="R268" s="329">
        <v>109.77549999999999</v>
      </c>
      <c r="S268" s="4">
        <v>187.0763</v>
      </c>
      <c r="T268" s="5">
        <v>98.013000000000005</v>
      </c>
      <c r="U268" s="2">
        <v>189.0763</v>
      </c>
      <c r="V268" s="3">
        <v>98.513000000000005</v>
      </c>
      <c r="W268" s="4">
        <v>142.56010000000001</v>
      </c>
      <c r="X268" s="5">
        <v>55.989440000000002</v>
      </c>
      <c r="Y268" s="2">
        <v>187.0763</v>
      </c>
      <c r="Z268" s="3">
        <v>99.013000000000005</v>
      </c>
      <c r="AA268" s="327">
        <v>205.0283</v>
      </c>
      <c r="AB268" s="328">
        <v>108.91759999999999</v>
      </c>
      <c r="AC268" s="2">
        <v>186.0763</v>
      </c>
      <c r="AD268" s="73">
        <v>97.513000000000005</v>
      </c>
      <c r="AE268" s="337">
        <f>I268+Sheet1!B262</f>
        <v>176.09174999999999</v>
      </c>
      <c r="AF268" s="341">
        <f>J268+Sheet1!C262</f>
        <v>78.991849999999999</v>
      </c>
      <c r="AG268" s="330">
        <v>6.3437148903606175</v>
      </c>
      <c r="AH268" s="331">
        <v>6.2367983472646511</v>
      </c>
      <c r="AI268" s="330">
        <v>5.7556739033328066</v>
      </c>
      <c r="AJ268" s="331">
        <v>5.7913127510314624</v>
      </c>
      <c r="AK268" s="339">
        <v>5.7763127180051175</v>
      </c>
      <c r="AL268" s="340">
        <v>5.8997129897018503</v>
      </c>
      <c r="AM268" s="339">
        <v>5.5863122996714143</v>
      </c>
      <c r="AN268" s="331">
        <v>5.2389106117023072</v>
      </c>
      <c r="AO268" s="332">
        <v>5.0785357970583593</v>
      </c>
      <c r="AP268" s="333">
        <v>4.472675386181221</v>
      </c>
      <c r="AQ268" s="332">
        <v>4.2053840284413075</v>
      </c>
      <c r="AR268" s="340">
        <v>6.038213294645101</v>
      </c>
      <c r="AS268" s="339">
        <v>5.8580128978886101</v>
      </c>
      <c r="AT268" s="340">
        <v>6.0882134047329179</v>
      </c>
      <c r="AU268" s="339">
        <v>5.8754129361991714</v>
      </c>
      <c r="AV268" s="340">
        <v>5.8608129040535282</v>
      </c>
      <c r="AW268" s="339">
        <v>4.6479102335432696</v>
      </c>
      <c r="AX268" s="340">
        <v>5.8578128974482597</v>
      </c>
      <c r="AY268" s="339">
        <v>5.8013127730490268</v>
      </c>
      <c r="AZ268" s="340">
        <v>5.0935112146458916</v>
      </c>
      <c r="BA268" s="332">
        <v>4.8112444393184459</v>
      </c>
      <c r="BB268" s="333">
        <v>6.7001033673471682</v>
      </c>
      <c r="BC268" s="15"/>
      <c r="BD268" s="151"/>
      <c r="BE268" s="151"/>
      <c r="BF268" s="151"/>
      <c r="BG268" s="151"/>
      <c r="BH268" s="151"/>
      <c r="BI268" s="151"/>
      <c r="BJ268" s="266">
        <f t="shared" si="205"/>
        <v>5.1712581716214645</v>
      </c>
      <c r="BK268" s="266">
        <f t="shared" si="206"/>
        <v>4.5554837932525878</v>
      </c>
      <c r="BL268" s="266">
        <f t="shared" si="207"/>
        <v>5.3672539329241529</v>
      </c>
      <c r="BM268" s="266">
        <f t="shared" si="208"/>
        <v>4.7281418115282889</v>
      </c>
      <c r="BN268" s="266">
        <f t="shared" si="209"/>
        <v>4.9555344273316235</v>
      </c>
      <c r="BO268" s="266"/>
      <c r="BP268" s="266">
        <f t="shared" si="210"/>
        <v>5.8757258055677406</v>
      </c>
      <c r="BQ268" s="292">
        <f t="shared" si="211"/>
        <v>5.1712581716214645</v>
      </c>
      <c r="BR268" s="292">
        <f t="shared" si="212"/>
        <v>5.4086887359846543</v>
      </c>
      <c r="BS268" s="292">
        <f t="shared" si="213"/>
        <v>5.8605174176266024</v>
      </c>
      <c r="BT268" s="292">
        <f t="shared" si="214"/>
        <v>5.6314584158099112</v>
      </c>
      <c r="BU268" s="292">
        <f t="shared" si="215"/>
        <v>5.7903465353438941</v>
      </c>
      <c r="BV268" s="292">
        <f t="shared" si="216"/>
        <v>5.8366127510314625</v>
      </c>
      <c r="BW268" s="169"/>
      <c r="BX268" s="148">
        <f>[3]!mGetRate(BX$1,$B268,EOMONTH($B268,0)+1,"FLAT",E268,F268)</f>
        <v>147.92346580645159</v>
      </c>
      <c r="BY268" s="165">
        <f>[3]!mGetRate(BY$1,$B268,EOMONTH($B268,0)+1,"FLAT",G268,H268)</f>
        <v>156.80412903225806</v>
      </c>
      <c r="BZ268" s="165">
        <f>[3]!mGetRate(BZ$1,$B268,EOMONTH($B268,0)+1,"FLAT",I268,J268)</f>
        <v>130.92906129032258</v>
      </c>
      <c r="CA268" s="165">
        <f>IF(ValuationDate&gt;$D268,"",[3]!mGetRate(CA$1,$B268,EOMONTH($B268,0)+1,"FLAT",M268,N268))</f>
        <v>147.53117032258064</v>
      </c>
      <c r="CB268" s="165">
        <f>[3]!mGetRate(CB$1,$B268,EOMONTH($B268,0)+1,"FLAT",Q268,R268)</f>
        <v>164.70673870967741</v>
      </c>
      <c r="CC268" s="165">
        <f>IF(ValuationDate&gt;$D268,"",[3]!mGetRate(CC$1,$B268,EOMONTH($B268,0)+1,"FLAT",K268,L268))</f>
        <v>139.12520096774193</v>
      </c>
      <c r="CD268" s="165">
        <f>[3]!mGetRate(CD$1,$B268,EOMONTH($B268,0)+1,"FLAT",AE268,AF268)</f>
        <v>135.37243709677421</v>
      </c>
      <c r="CE268" s="165">
        <f>[3]!mGetRate(CE$1,$B268,EOMONTH($B268,0)+1,"FLAT",AA268,AB268)</f>
        <v>164.72381290322582</v>
      </c>
      <c r="CF268" s="165">
        <f>[3]!mGetRate(CF$1,$B268,EOMONTH($B268,0)+1,"FLAT",O268,P268)</f>
        <v>159.33638709677419</v>
      </c>
      <c r="CG268" s="200"/>
      <c r="CH268" s="295"/>
      <c r="CI268" s="295"/>
      <c r="CJ268" s="295"/>
      <c r="CK268" s="295"/>
      <c r="CL268" s="295"/>
      <c r="CM268" s="295"/>
      <c r="CN268" s="177"/>
      <c r="CO268" s="171">
        <f t="shared" si="218"/>
        <v>2040</v>
      </c>
      <c r="CP268" s="173">
        <f t="shared" si="217"/>
        <v>51349</v>
      </c>
      <c r="CQ268" s="272">
        <f t="shared" si="201"/>
        <v>5.9151947591240459</v>
      </c>
      <c r="CR268" s="272">
        <f t="shared" si="202"/>
        <v>5.6314584158099112</v>
      </c>
      <c r="CS268" s="272">
        <f t="shared" si="221"/>
        <v>5.8706563205973001</v>
      </c>
      <c r="CT268" s="272">
        <f t="shared" si="221"/>
        <v>5.8003668490248037</v>
      </c>
      <c r="CU268" s="272">
        <f t="shared" si="221"/>
        <v>5.8706563205973001</v>
      </c>
      <c r="CV268" s="272">
        <f t="shared" si="203"/>
        <v>5.7460269772639538</v>
      </c>
      <c r="CW268" s="272">
        <f t="shared" si="204"/>
        <v>5.8348071424582786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93.819400000000002</v>
      </c>
      <c r="F269" s="329">
        <v>72.868830000000003</v>
      </c>
      <c r="G269" s="327">
        <v>94.707229999999996</v>
      </c>
      <c r="H269" s="328">
        <v>91.055599999999998</v>
      </c>
      <c r="I269" s="325">
        <v>72.344359999999995</v>
      </c>
      <c r="J269" s="329">
        <v>51.432209999999998</v>
      </c>
      <c r="K269" s="327">
        <v>97.484380000000002</v>
      </c>
      <c r="L269" s="328">
        <v>86.283389999999997</v>
      </c>
      <c r="M269" s="325">
        <v>86.333399999999997</v>
      </c>
      <c r="N269" s="329">
        <v>82.293270000000007</v>
      </c>
      <c r="O269" s="337">
        <f>G269+Sheet1!D263</f>
        <v>96.707229999999996</v>
      </c>
      <c r="P269" s="338">
        <f>H269+Sheet1!E263</f>
        <v>89.055599999999998</v>
      </c>
      <c r="Q269" s="325">
        <v>85.120189999999994</v>
      </c>
      <c r="R269" s="329">
        <v>78.801209999999998</v>
      </c>
      <c r="S269" s="4">
        <v>70.731219999999993</v>
      </c>
      <c r="T269" s="5">
        <v>73.033500000000004</v>
      </c>
      <c r="U269" s="2">
        <v>75.731219999999993</v>
      </c>
      <c r="V269" s="3">
        <v>74.033500000000004</v>
      </c>
      <c r="W269" s="4">
        <v>45.233969999999999</v>
      </c>
      <c r="X269" s="5">
        <v>37.52073</v>
      </c>
      <c r="Y269" s="2">
        <v>75.231219999999993</v>
      </c>
      <c r="Z269" s="3">
        <v>76.033500000000004</v>
      </c>
      <c r="AA269" s="327">
        <v>87.769040000000004</v>
      </c>
      <c r="AB269" s="328">
        <v>82.203220000000002</v>
      </c>
      <c r="AC269" s="2">
        <v>73.731219999999993</v>
      </c>
      <c r="AD269" s="73">
        <v>72.533500000000004</v>
      </c>
      <c r="AE269" s="337">
        <f>I269+Sheet1!B263</f>
        <v>75.918809999999993</v>
      </c>
      <c r="AF269" s="341">
        <f>J269+Sheet1!C263</f>
        <v>57.658859999999997</v>
      </c>
      <c r="AG269" s="330">
        <v>6.112062380319359</v>
      </c>
      <c r="AH269" s="331">
        <v>6.0407846849220483</v>
      </c>
      <c r="AI269" s="330">
        <v>5.5774796648395313</v>
      </c>
      <c r="AJ269" s="331">
        <v>5.6309379363875145</v>
      </c>
      <c r="AK269" s="339">
        <v>5.6159378353298131</v>
      </c>
      <c r="AL269" s="340">
        <v>5.7389386640029674</v>
      </c>
      <c r="AM269" s="339">
        <v>5.4434366731662429</v>
      </c>
      <c r="AN269" s="331">
        <v>5.14981349245567</v>
      </c>
      <c r="AO269" s="332">
        <v>4.9537998301130655</v>
      </c>
      <c r="AP269" s="333">
        <v>4.5261336577292042</v>
      </c>
      <c r="AQ269" s="332">
        <v>4.2410228761399624</v>
      </c>
      <c r="AR269" s="340">
        <v>5.8769395937338231</v>
      </c>
      <c r="AS269" s="339">
        <v>5.6972383830625564</v>
      </c>
      <c r="AT269" s="340">
        <v>5.9269399305928294</v>
      </c>
      <c r="AU269" s="339">
        <v>5.7144384989420542</v>
      </c>
      <c r="AV269" s="340">
        <v>5.7002384032740974</v>
      </c>
      <c r="AW269" s="339">
        <v>4.7011316721574437</v>
      </c>
      <c r="AX269" s="340">
        <v>5.6971383823888386</v>
      </c>
      <c r="AY269" s="339">
        <v>5.6409380037593158</v>
      </c>
      <c r="AZ269" s="340">
        <v>4.9688334757005599</v>
      </c>
      <c r="BA269" s="332">
        <v>4.686508472373152</v>
      </c>
      <c r="BB269" s="333">
        <v>6.6110062481005309</v>
      </c>
      <c r="BC269" s="15"/>
      <c r="BD269" s="151"/>
      <c r="BE269" s="151"/>
      <c r="BF269" s="151"/>
      <c r="BG269" s="151"/>
      <c r="BH269" s="151"/>
      <c r="BI269" s="151"/>
      <c r="BJ269" s="266">
        <f t="shared" si="205"/>
        <v>5.0444810937219895</v>
      </c>
      <c r="BK269" s="266">
        <f t="shared" si="206"/>
        <v>4.6098168266380775</v>
      </c>
      <c r="BL269" s="266">
        <f t="shared" si="207"/>
        <v>5.2356720255779452</v>
      </c>
      <c r="BM269" s="266">
        <f t="shared" si="208"/>
        <v>4.7845340575338069</v>
      </c>
      <c r="BN269" s="266">
        <f t="shared" si="209"/>
        <v>4.9186260008679552</v>
      </c>
      <c r="BO269" s="266"/>
      <c r="BP269" s="266">
        <f t="shared" si="210"/>
        <v>5.7131233371058654</v>
      </c>
      <c r="BQ269" s="292">
        <f t="shared" si="211"/>
        <v>5.0444810937219895</v>
      </c>
      <c r="BR269" s="292">
        <f t="shared" si="212"/>
        <v>5.316892998297841</v>
      </c>
      <c r="BS269" s="292">
        <f t="shared" si="213"/>
        <v>5.6979148801883941</v>
      </c>
      <c r="BT269" s="292">
        <f t="shared" si="214"/>
        <v>5.4880521862553877</v>
      </c>
      <c r="BU269" s="292">
        <f t="shared" si="215"/>
        <v>5.6296458722493306</v>
      </c>
      <c r="BV269" s="292">
        <f t="shared" si="216"/>
        <v>5.6762379363875146</v>
      </c>
      <c r="BW269" s="169"/>
      <c r="BX269" s="148">
        <f>[3]!mGetRate(BX$1,$B269,EOMONTH($B269,0)+1,"FLAT",E269,F269)</f>
        <v>84.042467333333349</v>
      </c>
      <c r="BY269" s="165">
        <f>[3]!mGetRate(BY$1,$B269,EOMONTH($B269,0)+1,"FLAT",G269,H269)</f>
        <v>93.003135999999998</v>
      </c>
      <c r="BZ269" s="165">
        <f>[3]!mGetRate(BZ$1,$B269,EOMONTH($B269,0)+1,"FLAT",I269,J269)</f>
        <v>62.585356666666669</v>
      </c>
      <c r="CA269" s="165">
        <f>IF(ValuationDate&gt;$D269,"",[3]!mGetRate(CA$1,$B269,EOMONTH($B269,0)+1,"FLAT",M269,N269))</f>
        <v>84.448006000000007</v>
      </c>
      <c r="CB269" s="165">
        <f>[3]!mGetRate(CB$1,$B269,EOMONTH($B269,0)+1,"FLAT",Q269,R269)</f>
        <v>82.171332666666657</v>
      </c>
      <c r="CC269" s="165">
        <f>IF(ValuationDate&gt;$D269,"",[3]!mGetRate(CC$1,$B269,EOMONTH($B269,0)+1,"FLAT",K269,L269))</f>
        <v>92.257251333333329</v>
      </c>
      <c r="CD269" s="165">
        <f>[3]!mGetRate(CD$1,$B269,EOMONTH($B269,0)+1,"FLAT",AE269,AF269)</f>
        <v>67.397500000000008</v>
      </c>
      <c r="CE269" s="165">
        <f>[3]!mGetRate(CE$1,$B269,EOMONTH($B269,0)+1,"FLAT",AA269,AB269)</f>
        <v>85.171657333333329</v>
      </c>
      <c r="CF269" s="165">
        <f>[3]!mGetRate(CF$1,$B269,EOMONTH($B269,0)+1,"FLAT",O269,P269)</f>
        <v>93.136469333333324</v>
      </c>
      <c r="CG269" s="200"/>
      <c r="CH269" s="295"/>
      <c r="CI269" s="295"/>
      <c r="CJ269" s="295"/>
      <c r="CK269" s="295"/>
      <c r="CL269" s="295"/>
      <c r="CM269" s="295"/>
      <c r="CN269" s="177"/>
      <c r="CO269" s="171">
        <f t="shared" si="218"/>
        <v>2040</v>
      </c>
      <c r="CP269" s="173">
        <f t="shared" si="217"/>
        <v>51380</v>
      </c>
      <c r="CQ269" s="272">
        <f t="shared" si="201"/>
        <v>5.7326747975412591</v>
      </c>
      <c r="CR269" s="272">
        <f t="shared" si="202"/>
        <v>5.4880521862553877</v>
      </c>
      <c r="CS269" s="272">
        <f t="shared" si="221"/>
        <v>5.7080537831590927</v>
      </c>
      <c r="CT269" s="272">
        <f t="shared" si="221"/>
        <v>5.6396661859302402</v>
      </c>
      <c r="CU269" s="272">
        <f t="shared" si="221"/>
        <v>5.7080537831590927</v>
      </c>
      <c r="CV269" s="272">
        <f t="shared" si="203"/>
        <v>5.6000209822251508</v>
      </c>
      <c r="CW269" s="272">
        <f t="shared" si="204"/>
        <v>5.6737235600517417</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103.3022</v>
      </c>
      <c r="F270" s="329">
        <v>86.101569999999995</v>
      </c>
      <c r="G270" s="327">
        <v>85.267939999999996</v>
      </c>
      <c r="H270" s="328">
        <v>85.742230000000006</v>
      </c>
      <c r="I270" s="325">
        <v>85.834239999999994</v>
      </c>
      <c r="J270" s="329">
        <v>65.995339999999999</v>
      </c>
      <c r="K270" s="327">
        <v>96.682370000000006</v>
      </c>
      <c r="L270" s="328">
        <v>89.566509999999994</v>
      </c>
      <c r="M270" s="325">
        <v>95.482190000000003</v>
      </c>
      <c r="N270" s="329">
        <v>89.696119999999993</v>
      </c>
      <c r="O270" s="337">
        <f>G270+Sheet1!D264</f>
        <v>83.517939999999996</v>
      </c>
      <c r="P270" s="338">
        <f>H270+Sheet1!E264</f>
        <v>83.742230000000006</v>
      </c>
      <c r="Q270" s="325">
        <v>64.560230000000004</v>
      </c>
      <c r="R270" s="329">
        <v>66.930760000000006</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65.158370000000005</v>
      </c>
      <c r="AB270" s="328">
        <v>70.236310000000003</v>
      </c>
      <c r="AC270" s="2">
        <v>61.797510000000003</v>
      </c>
      <c r="AD270" s="73">
        <v>60.968620000000001</v>
      </c>
      <c r="AE270" s="337">
        <f>I270+Sheet1!B264</f>
        <v>91.047139999999985</v>
      </c>
      <c r="AF270" s="341">
        <f>J270+Sheet1!C264</f>
        <v>69.583439999999996</v>
      </c>
      <c r="AG270" s="330">
        <v>6.0942429564700307</v>
      </c>
      <c r="AH270" s="331">
        <v>6.112062380319359</v>
      </c>
      <c r="AI270" s="330">
        <v>5.6309379363875145</v>
      </c>
      <c r="AJ270" s="331">
        <v>5.7200350556341517</v>
      </c>
      <c r="AK270" s="339">
        <v>5.7050349637050415</v>
      </c>
      <c r="AL270" s="340">
        <v>5.8267357095565577</v>
      </c>
      <c r="AM270" s="339">
        <v>5.6100343814873419</v>
      </c>
      <c r="AN270" s="331">
        <v>5.3636465786476002</v>
      </c>
      <c r="AO270" s="332">
        <v>5.2032717640036523</v>
      </c>
      <c r="AP270" s="333">
        <v>4.8647027108664282</v>
      </c>
      <c r="AQ270" s="332">
        <v>4.5083142338798767</v>
      </c>
      <c r="AR270" s="340">
        <v>5.9633365467243253</v>
      </c>
      <c r="AS270" s="339">
        <v>5.7851354546064915</v>
      </c>
      <c r="AT270" s="340">
        <v>6.0133368531546934</v>
      </c>
      <c r="AU270" s="339">
        <v>5.8016355557285122</v>
      </c>
      <c r="AV270" s="340">
        <v>5.7884354748308962</v>
      </c>
      <c r="AW270" s="339">
        <v>5.0367308679567362</v>
      </c>
      <c r="AX270" s="340">
        <v>5.7850354539936317</v>
      </c>
      <c r="AY270" s="339">
        <v>5.7300351169202264</v>
      </c>
      <c r="AZ270" s="340">
        <v>5.2183319809118345</v>
      </c>
      <c r="BA270" s="332">
        <v>4.9359804062637389</v>
      </c>
      <c r="BB270" s="333">
        <v>6.824839334292462</v>
      </c>
      <c r="BC270" s="15"/>
      <c r="BD270" s="151"/>
      <c r="BE270" s="151"/>
      <c r="BF270" s="151"/>
      <c r="BG270" s="151"/>
      <c r="BH270" s="151"/>
      <c r="BI270" s="151"/>
      <c r="BJ270" s="266">
        <f t="shared" si="205"/>
        <v>5.2980352495209395</v>
      </c>
      <c r="BK270" s="266">
        <f t="shared" si="206"/>
        <v>4.9539260380795085</v>
      </c>
      <c r="BL270" s="266">
        <f t="shared" si="207"/>
        <v>5.4988358402703605</v>
      </c>
      <c r="BM270" s="266">
        <f t="shared" si="208"/>
        <v>5.1416849489020837</v>
      </c>
      <c r="BN270" s="266">
        <f t="shared" si="209"/>
        <v>5.2231205191932233</v>
      </c>
      <c r="BO270" s="266"/>
      <c r="BP270" s="266">
        <f t="shared" si="210"/>
        <v>5.8034580418069064</v>
      </c>
      <c r="BQ270" s="292">
        <f t="shared" si="211"/>
        <v>5.2980352495209395</v>
      </c>
      <c r="BR270" s="292">
        <f t="shared" si="212"/>
        <v>5.5372027687461935</v>
      </c>
      <c r="BS270" s="292">
        <f t="shared" si="213"/>
        <v>5.7882495941448262</v>
      </c>
      <c r="BT270" s="292">
        <f t="shared" si="214"/>
        <v>5.6552685952899147</v>
      </c>
      <c r="BU270" s="292">
        <f t="shared" si="215"/>
        <v>5.718923989688137</v>
      </c>
      <c r="BV270" s="292">
        <f t="shared" si="216"/>
        <v>5.7653350556341518</v>
      </c>
      <c r="BW270" s="169"/>
      <c r="BX270" s="148">
        <f>[3]!mGetRate(BX$1,$B270,EOMONTH($B270,0)+1,"FLAT",E270,F270)</f>
        <v>96.089032580645153</v>
      </c>
      <c r="BY270" s="165">
        <f>[3]!mGetRate(BY$1,$B270,EOMONTH($B270,0)+1,"FLAT",G270,H270)</f>
        <v>85.466835806451613</v>
      </c>
      <c r="BZ270" s="165">
        <f>[3]!mGetRate(BZ$1,$B270,EOMONTH($B270,0)+1,"FLAT",I270,J270)</f>
        <v>77.514701290322563</v>
      </c>
      <c r="CA270" s="165">
        <f>IF(ValuationDate&gt;$D270,"",[3]!mGetRate(CA$1,$B270,EOMONTH($B270,0)+1,"FLAT",M270,N270))</f>
        <v>93.055773548387094</v>
      </c>
      <c r="CB270" s="165">
        <f>[3]!mGetRate(CB$1,$B270,EOMONTH($B270,0)+1,"FLAT",Q270,R270)</f>
        <v>65.554323225806456</v>
      </c>
      <c r="CC270" s="165">
        <f>IF(ValuationDate&gt;$D270,"",[3]!mGetRate(CC$1,$B270,EOMONTH($B270,0)+1,"FLAT",K270,L270))</f>
        <v>93.698299677419357</v>
      </c>
      <c r="CD270" s="165">
        <f>[3]!mGetRate(CD$1,$B270,EOMONTH($B270,0)+1,"FLAT",AE270,AF270)</f>
        <v>82.046233548387079</v>
      </c>
      <c r="CE270" s="165">
        <f>[3]!mGetRate(CE$1,$B270,EOMONTH($B270,0)+1,"FLAT",AA270,AB270)</f>
        <v>67.287828709677427</v>
      </c>
      <c r="CF270" s="165">
        <f>[3]!mGetRate(CF$1,$B270,EOMONTH($B270,0)+1,"FLAT",O270,P270)</f>
        <v>83.611997096774189</v>
      </c>
      <c r="CG270" s="200"/>
      <c r="CH270" s="295"/>
      <c r="CI270" s="295"/>
      <c r="CJ270" s="295"/>
      <c r="CK270" s="295"/>
      <c r="CL270" s="295"/>
      <c r="CM270" s="295"/>
      <c r="CN270" s="177"/>
      <c r="CO270" s="171">
        <f t="shared" si="218"/>
        <v>2040</v>
      </c>
      <c r="CP270" s="173">
        <f t="shared" si="217"/>
        <v>51410</v>
      </c>
      <c r="CQ270" s="272">
        <f t="shared" si="201"/>
        <v>5.7874307860160954</v>
      </c>
      <c r="CR270" s="272">
        <f t="shared" si="202"/>
        <v>5.6552685952899147</v>
      </c>
      <c r="CS270" s="272">
        <f t="shared" si="221"/>
        <v>5.798388497115524</v>
      </c>
      <c r="CT270" s="272">
        <f t="shared" si="221"/>
        <v>5.7289443033690466</v>
      </c>
      <c r="CU270" s="272">
        <f t="shared" si="221"/>
        <v>5.798388497115524</v>
      </c>
      <c r="CV270" s="272">
        <f t="shared" si="203"/>
        <v>5.7702688038417085</v>
      </c>
      <c r="CW270" s="272">
        <f t="shared" si="204"/>
        <v>5.7632144391664841</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104.3985</v>
      </c>
      <c r="F271" s="329">
        <v>91.365589999999997</v>
      </c>
      <c r="G271" s="327">
        <v>81.642309999999995</v>
      </c>
      <c r="H271" s="328">
        <v>86.100430000000003</v>
      </c>
      <c r="I271" s="325">
        <v>86.121139999999997</v>
      </c>
      <c r="J271" s="329">
        <v>71.176559999999995</v>
      </c>
      <c r="K271" s="327">
        <v>96.536000000000001</v>
      </c>
      <c r="L271" s="328">
        <v>92.768569999999997</v>
      </c>
      <c r="M271" s="325">
        <v>94.294390000000007</v>
      </c>
      <c r="N271" s="329">
        <v>93.044749999999993</v>
      </c>
      <c r="O271" s="337">
        <f>G271+Sheet1!D265</f>
        <v>79.642309999999995</v>
      </c>
      <c r="P271" s="338">
        <f>H271+Sheet1!E265</f>
        <v>84.100430000000003</v>
      </c>
      <c r="Q271" s="325">
        <v>60.460039999999999</v>
      </c>
      <c r="R271" s="329">
        <v>68.548000000000002</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62.805250000000001</v>
      </c>
      <c r="AB271" s="328">
        <v>71.756290000000007</v>
      </c>
      <c r="AC271" s="2">
        <v>61.282679999999999</v>
      </c>
      <c r="AD271" s="73">
        <v>63.559869999999997</v>
      </c>
      <c r="AE271" s="337">
        <f>I271+Sheet1!B265</f>
        <v>89.86278999999999</v>
      </c>
      <c r="AF271" s="341">
        <f>J271+Sheet1!C265</f>
        <v>73.983509999999995</v>
      </c>
      <c r="AG271" s="330">
        <v>6.4149925857579273</v>
      </c>
      <c r="AH271" s="331">
        <v>6.486270281155238</v>
      </c>
      <c r="AI271" s="330">
        <v>6.0051458372233935</v>
      </c>
      <c r="AJ271" s="331">
        <v>6.1477012280180139</v>
      </c>
      <c r="AK271" s="339">
        <v>6.1327012250217265</v>
      </c>
      <c r="AL271" s="340">
        <v>6.2613012507098897</v>
      </c>
      <c r="AM271" s="339">
        <v>5.8227011630984737</v>
      </c>
      <c r="AN271" s="331">
        <v>5.9160487179767545</v>
      </c>
      <c r="AO271" s="332">
        <v>5.8447710225794447</v>
      </c>
      <c r="AP271" s="333">
        <v>6.2902566188126343</v>
      </c>
      <c r="AQ271" s="332">
        <v>4.7934250154691176</v>
      </c>
      <c r="AR271" s="340">
        <v>6.4056012795341646</v>
      </c>
      <c r="AS271" s="339">
        <v>6.2193012423202871</v>
      </c>
      <c r="AT271" s="340">
        <v>6.4556012895217858</v>
      </c>
      <c r="AU271" s="339">
        <v>6.2393012463153354</v>
      </c>
      <c r="AV271" s="340">
        <v>6.2206012425799653</v>
      </c>
      <c r="AW271" s="339">
        <v>6.518101302006313</v>
      </c>
      <c r="AX271" s="340">
        <v>6.2191012422803365</v>
      </c>
      <c r="AY271" s="339">
        <v>6.1577012300155385</v>
      </c>
      <c r="AZ271" s="340">
        <v>5.8598011705092885</v>
      </c>
      <c r="BA271" s="332">
        <v>5.43492427404491</v>
      </c>
      <c r="BB271" s="333">
        <v>7.1455889635803578</v>
      </c>
      <c r="BC271" s="15"/>
      <c r="BD271" s="151"/>
      <c r="BE271" s="151"/>
      <c r="BF271" s="151"/>
      <c r="BG271" s="151"/>
      <c r="BH271" s="151"/>
      <c r="BI271" s="151"/>
      <c r="BJ271" s="266">
        <f t="shared" si="205"/>
        <v>5.9500316501468085</v>
      </c>
      <c r="BK271" s="266">
        <f t="shared" si="206"/>
        <v>6.4028069283592179</v>
      </c>
      <c r="BL271" s="266">
        <f t="shared" si="207"/>
        <v>6.1755427923365689</v>
      </c>
      <c r="BM271" s="266">
        <f t="shared" si="208"/>
        <v>6.6454781757158816</v>
      </c>
      <c r="BN271" s="266">
        <f t="shared" si="209"/>
        <v>6.2934648866396188</v>
      </c>
      <c r="BO271" s="266"/>
      <c r="BP271" s="266">
        <f t="shared" si="210"/>
        <v>6.237064624371909</v>
      </c>
      <c r="BQ271" s="292">
        <f t="shared" si="211"/>
        <v>5.9500316501468085</v>
      </c>
      <c r="BR271" s="292">
        <f t="shared" si="212"/>
        <v>6.1063363424044388</v>
      </c>
      <c r="BS271" s="292">
        <f t="shared" si="213"/>
        <v>6.2218562668779551</v>
      </c>
      <c r="BT271" s="292">
        <f t="shared" si="214"/>
        <v>5.868725166213463</v>
      </c>
      <c r="BU271" s="292">
        <f t="shared" si="215"/>
        <v>6.1474589986016426</v>
      </c>
      <c r="BV271" s="292">
        <f t="shared" si="216"/>
        <v>6.193001228018014</v>
      </c>
      <c r="BW271" s="169"/>
      <c r="BX271" s="148">
        <f>[3]!mGetRate(BX$1,$B271,EOMONTH($B271,0)+1,"FLAT",E271,F271)</f>
        <v>98.596053245492371</v>
      </c>
      <c r="BY271" s="165">
        <f>[3]!mGetRate(BY$1,$B271,EOMONTH($B271,0)+1,"FLAT",G271,H271)</f>
        <v>83.627131803051327</v>
      </c>
      <c r="BZ271" s="165">
        <f>[3]!mGetRate(BZ$1,$B271,EOMONTH($B271,0)+1,"FLAT",I271,J271)</f>
        <v>79.467589126213596</v>
      </c>
      <c r="CA271" s="165">
        <f>IF(ValuationDate&gt;$D271,"",[3]!mGetRate(CA$1,$B271,EOMONTH($B271,0)+1,"FLAT",M271,N271))</f>
        <v>93.738031553398059</v>
      </c>
      <c r="CB271" s="165">
        <f>[3]!mGetRate(CB$1,$B271,EOMONTH($B271,0)+1,"FLAT",Q271,R271)</f>
        <v>64.060920943134533</v>
      </c>
      <c r="CC271" s="165">
        <f>IF(ValuationDate&gt;$D271,"",[3]!mGetRate(CC$1,$B271,EOMONTH($B271,0)+1,"FLAT",K271,L271))</f>
        <v>94.858683730929258</v>
      </c>
      <c r="CD271" s="165">
        <f>[3]!mGetRate(CD$1,$B271,EOMONTH($B271,0)+1,"FLAT",AE271,AF271)</f>
        <v>82.793096685159497</v>
      </c>
      <c r="CE271" s="165">
        <f>[3]!mGetRate(CE$1,$B271,EOMONTH($B271,0)+1,"FLAT",AA271,AB271)</f>
        <v>66.790387087378647</v>
      </c>
      <c r="CF271" s="165">
        <f>[3]!mGetRate(CF$1,$B271,EOMONTH($B271,0)+1,"FLAT",O271,P271)</f>
        <v>81.627131803051327</v>
      </c>
      <c r="CG271" s="200"/>
      <c r="CH271" s="295"/>
      <c r="CI271" s="295"/>
      <c r="CJ271" s="295"/>
      <c r="CK271" s="295"/>
      <c r="CL271" s="295"/>
      <c r="CM271" s="295"/>
      <c r="CN271" s="177"/>
      <c r="CO271" s="171">
        <f t="shared" si="218"/>
        <v>2040</v>
      </c>
      <c r="CP271" s="173">
        <f t="shared" si="217"/>
        <v>51441</v>
      </c>
      <c r="CQ271" s="272">
        <f t="shared" si="201"/>
        <v>6.1707227053399505</v>
      </c>
      <c r="CR271" s="272">
        <f t="shared" si="202"/>
        <v>5.868725166213463</v>
      </c>
      <c r="CS271" s="272">
        <f t="shared" si="221"/>
        <v>6.2319951698486529</v>
      </c>
      <c r="CT271" s="272">
        <f t="shared" si="221"/>
        <v>6.1574793122825513</v>
      </c>
      <c r="CU271" s="272">
        <f t="shared" si="221"/>
        <v>6.2319951698486529</v>
      </c>
      <c r="CV271" s="272">
        <f t="shared" si="203"/>
        <v>5.987595060393307</v>
      </c>
      <c r="CW271" s="272">
        <f t="shared" si="204"/>
        <v>6.19277065891725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107.9196</v>
      </c>
      <c r="F272" s="329">
        <v>99.333759999999998</v>
      </c>
      <c r="G272" s="327">
        <v>96.665729999999996</v>
      </c>
      <c r="H272" s="328">
        <v>93.542140000000003</v>
      </c>
      <c r="I272" s="325">
        <v>95.122630000000001</v>
      </c>
      <c r="J272" s="329">
        <v>80.863169999999997</v>
      </c>
      <c r="K272" s="327">
        <v>96.004540000000006</v>
      </c>
      <c r="L272" s="328">
        <v>93.828950000000006</v>
      </c>
      <c r="M272" s="325">
        <v>97.666070000000005</v>
      </c>
      <c r="N272" s="329">
        <v>95.589100000000002</v>
      </c>
      <c r="O272" s="337">
        <f>G272+Sheet1!D266</f>
        <v>94.665729999999996</v>
      </c>
      <c r="P272" s="338">
        <f>H272+Sheet1!E266</f>
        <v>91.542140000000003</v>
      </c>
      <c r="Q272" s="325">
        <v>78.095730000000003</v>
      </c>
      <c r="R272" s="329">
        <v>74.632940000000005</v>
      </c>
      <c r="S272" s="4">
        <v>69.169160000000005</v>
      </c>
      <c r="T272" s="5">
        <v>64.435820000000007</v>
      </c>
      <c r="U272" s="2">
        <v>70.669160000000005</v>
      </c>
      <c r="V272" s="3">
        <v>68.435820000000007</v>
      </c>
      <c r="W272" s="4">
        <v>84.078900000000004</v>
      </c>
      <c r="X272" s="5">
        <v>62.08963</v>
      </c>
      <c r="Y272" s="2">
        <v>70.169160000000005</v>
      </c>
      <c r="Z272" s="3">
        <v>69.435820000000007</v>
      </c>
      <c r="AA272" s="327">
        <v>79.643360000000001</v>
      </c>
      <c r="AB272" s="328">
        <v>78.167150000000007</v>
      </c>
      <c r="AC272" s="2">
        <v>72.669160000000005</v>
      </c>
      <c r="AD272" s="73">
        <v>67.435820000000007</v>
      </c>
      <c r="AE272" s="337">
        <f>I272+Sheet1!B266</f>
        <v>96.640180000000001</v>
      </c>
      <c r="AF272" s="341">
        <f>J272+Sheet1!C266</f>
        <v>82.387720000000002</v>
      </c>
      <c r="AG272" s="330">
        <v>6.6644645196485142</v>
      </c>
      <c r="AH272" s="331">
        <v>6.8961170296897718</v>
      </c>
      <c r="AI272" s="330">
        <v>6.4328120096072547</v>
      </c>
      <c r="AJ272" s="331">
        <v>6.5040897050045654</v>
      </c>
      <c r="AK272" s="339">
        <v>6.4890897287472704</v>
      </c>
      <c r="AL272" s="340">
        <v>6.6215895190200378</v>
      </c>
      <c r="AM272" s="339">
        <v>6.1390902827437346</v>
      </c>
      <c r="AN272" s="331">
        <v>6.2546177711139785</v>
      </c>
      <c r="AO272" s="332">
        <v>6.2011594995659962</v>
      </c>
      <c r="AP272" s="333">
        <v>6.6466450957991858</v>
      </c>
      <c r="AQ272" s="332">
        <v>4.8647027108664282</v>
      </c>
      <c r="AR272" s="340">
        <v>6.7702892836506834</v>
      </c>
      <c r="AS272" s="339">
        <v>6.5792895859744673</v>
      </c>
      <c r="AT272" s="340">
        <v>6.820289204508331</v>
      </c>
      <c r="AU272" s="339">
        <v>6.601289551151833</v>
      </c>
      <c r="AV272" s="340">
        <v>6.5794895856578997</v>
      </c>
      <c r="AW272" s="339">
        <v>6.9017890755062972</v>
      </c>
      <c r="AX272" s="340">
        <v>6.5790895862910386</v>
      </c>
      <c r="AY272" s="339">
        <v>6.5140896891760942</v>
      </c>
      <c r="AZ272" s="340">
        <v>6.216190160706228</v>
      </c>
      <c r="BA272" s="332">
        <v>5.7022156317848243</v>
      </c>
      <c r="BB272" s="333">
        <v>7.2703249305256508</v>
      </c>
      <c r="BC272" s="15"/>
      <c r="BD272" s="151"/>
      <c r="BE272" s="151"/>
      <c r="BF272" s="151"/>
      <c r="BG272" s="151"/>
      <c r="BH272" s="151"/>
      <c r="BI272" s="151"/>
      <c r="BJ272" s="266">
        <f t="shared" si="205"/>
        <v>6.3122518727167352</v>
      </c>
      <c r="BK272" s="266">
        <f t="shared" si="206"/>
        <v>6.7650271509291446</v>
      </c>
      <c r="BL272" s="266">
        <f t="shared" si="207"/>
        <v>6.5514910990400184</v>
      </c>
      <c r="BM272" s="266">
        <f t="shared" si="208"/>
        <v>7.0214264824193302</v>
      </c>
      <c r="BN272" s="266">
        <f t="shared" si="209"/>
        <v>6.6625491512763064</v>
      </c>
      <c r="BO272" s="266"/>
      <c r="BP272" s="266">
        <f t="shared" si="210"/>
        <v>6.5984034431760783</v>
      </c>
      <c r="BQ272" s="292">
        <f t="shared" si="211"/>
        <v>6.3122518727167352</v>
      </c>
      <c r="BR272" s="292">
        <f t="shared" si="212"/>
        <v>6.4551601456143315</v>
      </c>
      <c r="BS272" s="292">
        <f t="shared" si="213"/>
        <v>6.5831951127925281</v>
      </c>
      <c r="BT272" s="292">
        <f t="shared" si="214"/>
        <v>6.186289273054034</v>
      </c>
      <c r="BU272" s="292">
        <f t="shared" si="215"/>
        <v>6.5045714585616397</v>
      </c>
      <c r="BV272" s="292">
        <f t="shared" si="216"/>
        <v>6.5493897050045655</v>
      </c>
      <c r="BW272" s="169"/>
      <c r="BX272" s="148">
        <f>[3]!mGetRate(BX$1,$B272,EOMONTH($B272,0)+1,"FLAT",E272,F272)</f>
        <v>103.94980301075269</v>
      </c>
      <c r="BY272" s="165">
        <f>[3]!mGetRate(BY$1,$B272,EOMONTH($B272,0)+1,"FLAT",G272,H272)</f>
        <v>95.221489462365582</v>
      </c>
      <c r="BZ272" s="165">
        <f>[3]!mGetRate(BZ$1,$B272,EOMONTH($B272,0)+1,"FLAT",I272,J272)</f>
        <v>88.529546344086015</v>
      </c>
      <c r="CA272" s="165">
        <f>IF(ValuationDate&gt;$D272,"",[3]!mGetRate(CA$1,$B272,EOMONTH($B272,0)+1,"FLAT",M272,N272))</f>
        <v>96.705750537634401</v>
      </c>
      <c r="CB272" s="165">
        <f>[3]!mGetRate(CB$1,$B272,EOMONTH($B272,0)+1,"FLAT",Q272,R272)</f>
        <v>76.494655053763452</v>
      </c>
      <c r="CC272" s="165">
        <f>IF(ValuationDate&gt;$D272,"",[3]!mGetRate(CC$1,$B272,EOMONTH($B272,0)+1,"FLAT",K272,L272))</f>
        <v>94.998622043010769</v>
      </c>
      <c r="CD272" s="165">
        <f>[3]!mGetRate(CD$1,$B272,EOMONTH($B272,0)+1,"FLAT",AE272,AF272)</f>
        <v>90.050332903225808</v>
      </c>
      <c r="CE272" s="165">
        <f>[3]!mGetRate(CE$1,$B272,EOMONTH($B272,0)+1,"FLAT",AA272,AB272)</f>
        <v>78.960811290322582</v>
      </c>
      <c r="CF272" s="165">
        <f>[3]!mGetRate(CF$1,$B272,EOMONTH($B272,0)+1,"FLAT",O272,P272)</f>
        <v>93.221489462365582</v>
      </c>
      <c r="CG272" s="200"/>
      <c r="CH272" s="295"/>
      <c r="CI272" s="295"/>
      <c r="CJ272" s="295"/>
      <c r="CK272" s="295"/>
      <c r="CL272" s="295"/>
      <c r="CM272" s="295"/>
      <c r="CN272" s="177"/>
      <c r="CO272" s="171">
        <f t="shared" si="218"/>
        <v>2040</v>
      </c>
      <c r="CP272" s="173">
        <f t="shared" si="217"/>
        <v>51471</v>
      </c>
      <c r="CQ272" s="272">
        <f t="shared" si="201"/>
        <v>6.6087706131386401</v>
      </c>
      <c r="CR272" s="272">
        <f t="shared" si="202"/>
        <v>6.186289273054034</v>
      </c>
      <c r="CS272" s="272">
        <f t="shared" si="221"/>
        <v>6.5933340157632268</v>
      </c>
      <c r="CT272" s="272">
        <f t="shared" si="221"/>
        <v>6.5145917722425493</v>
      </c>
      <c r="CU272" s="272">
        <f t="shared" si="221"/>
        <v>6.5933340157632268</v>
      </c>
      <c r="CV272" s="272">
        <f t="shared" si="203"/>
        <v>6.3109161849490425</v>
      </c>
      <c r="CW272" s="272">
        <f t="shared" si="204"/>
        <v>6.5507341753762205</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107.17919999999999</v>
      </c>
      <c r="F273" s="329">
        <v>87.036760000000001</v>
      </c>
      <c r="G273" s="327">
        <v>94.268979999999999</v>
      </c>
      <c r="H273" s="328">
        <v>90.298450000000003</v>
      </c>
      <c r="I273" s="325">
        <v>91.438280000000006</v>
      </c>
      <c r="J273" s="329">
        <v>65.403260000000003</v>
      </c>
      <c r="K273" s="327">
        <v>96.101159999999993</v>
      </c>
      <c r="L273" s="328">
        <v>93.625559999999993</v>
      </c>
      <c r="M273" s="325">
        <v>94.901219999999995</v>
      </c>
      <c r="N273" s="329">
        <v>92.296899999999994</v>
      </c>
      <c r="O273" s="337">
        <f>G273+Sheet1!D267</f>
        <v>92.268979999999999</v>
      </c>
      <c r="P273" s="338">
        <f>H273+Sheet1!E267</f>
        <v>88.298450000000003</v>
      </c>
      <c r="Q273" s="325">
        <v>76.204239999999999</v>
      </c>
      <c r="R273" s="329">
        <v>70.892499999999998</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77.887600000000006</v>
      </c>
      <c r="AB273" s="328">
        <v>75.832260000000005</v>
      </c>
      <c r="AC273" s="2">
        <v>70.846609999999998</v>
      </c>
      <c r="AD273" s="73">
        <v>65.618970000000004</v>
      </c>
      <c r="AE273" s="337">
        <f>I273+Sheet1!B267</f>
        <v>93.340030000000013</v>
      </c>
      <c r="AF273" s="341">
        <f>J273+Sheet1!C267</f>
        <v>70.450059999999993</v>
      </c>
      <c r="AG273" s="330">
        <v>6.7266008506111179</v>
      </c>
      <c r="AH273" s="331">
        <v>7.0182691801769117</v>
      </c>
      <c r="AI273" s="330">
        <v>6.5260788740346349</v>
      </c>
      <c r="AJ273" s="331">
        <v>6.5807666858282206</v>
      </c>
      <c r="AK273" s="339">
        <v>6.5657667617631486</v>
      </c>
      <c r="AL273" s="340">
        <v>6.6997660834111219</v>
      </c>
      <c r="AM273" s="339">
        <v>6.2765682257885684</v>
      </c>
      <c r="AN273" s="331">
        <v>6.1979520032731168</v>
      </c>
      <c r="AO273" s="332">
        <v>6.1432641914795303</v>
      </c>
      <c r="AP273" s="333">
        <v>6.6536837682196692</v>
      </c>
      <c r="AQ273" s="332">
        <v>4.8489859790313208</v>
      </c>
      <c r="AR273" s="340">
        <v>6.8502653215306735</v>
      </c>
      <c r="AS273" s="339">
        <v>6.6573662980538533</v>
      </c>
      <c r="AT273" s="340">
        <v>6.900265068414245</v>
      </c>
      <c r="AU273" s="339">
        <v>6.6798661841514608</v>
      </c>
      <c r="AV273" s="340">
        <v>6.6571662990663185</v>
      </c>
      <c r="AW273" s="339">
        <v>6.9144649965291807</v>
      </c>
      <c r="AX273" s="340">
        <v>6.6571662990663185</v>
      </c>
      <c r="AY273" s="339">
        <v>6.5907666352049352</v>
      </c>
      <c r="AZ273" s="340">
        <v>6.1582688246620361</v>
      </c>
      <c r="BA273" s="332">
        <v>5.6510738853372535</v>
      </c>
      <c r="BB273" s="333">
        <v>7.455771674525602</v>
      </c>
      <c r="BC273" s="15"/>
      <c r="BD273" s="151"/>
      <c r="BE273" s="151"/>
      <c r="BF273" s="151"/>
      <c r="BG273" s="151"/>
      <c r="BH273" s="151"/>
      <c r="BI273" s="151"/>
      <c r="BJ273" s="266">
        <f t="shared" si="205"/>
        <v>6.2534091975602504</v>
      </c>
      <c r="BK273" s="266">
        <f t="shared" si="206"/>
        <v>6.7721810003248999</v>
      </c>
      <c r="BL273" s="266">
        <f t="shared" si="207"/>
        <v>6.4904182966160429</v>
      </c>
      <c r="BM273" s="266">
        <f t="shared" si="208"/>
        <v>7.0288514614767221</v>
      </c>
      <c r="BN273" s="266">
        <f t="shared" si="209"/>
        <v>6.636214988994479</v>
      </c>
      <c r="BO273" s="266"/>
      <c r="BP273" s="266">
        <f t="shared" si="210"/>
        <v>6.6761454900417938</v>
      </c>
      <c r="BQ273" s="292">
        <f t="shared" si="211"/>
        <v>6.2534091975602504</v>
      </c>
      <c r="BR273" s="292">
        <f t="shared" si="212"/>
        <v>6.3967780564455179</v>
      </c>
      <c r="BS273" s="292">
        <f t="shared" si="213"/>
        <v>6.6609372125754325</v>
      </c>
      <c r="BT273" s="292">
        <f t="shared" si="214"/>
        <v>6.3242777735507056</v>
      </c>
      <c r="BU273" s="292">
        <f t="shared" si="215"/>
        <v>6.5814042508556962</v>
      </c>
      <c r="BV273" s="292">
        <f t="shared" si="216"/>
        <v>6.6260666858282207</v>
      </c>
      <c r="BW273" s="169"/>
      <c r="BX273" s="148">
        <f>[3]!mGetRate(BX$1,$B273,EOMONTH($B273,0)+1,"FLAT",E273,F273)</f>
        <v>98.29919956989248</v>
      </c>
      <c r="BY273" s="165">
        <f>[3]!mGetRate(BY$1,$B273,EOMONTH($B273,0)+1,"FLAT",G273,H273)</f>
        <v>92.518531290322585</v>
      </c>
      <c r="BZ273" s="165">
        <f>[3]!mGetRate(BZ$1,$B273,EOMONTH($B273,0)+1,"FLAT",I273,J273)</f>
        <v>79.960475483870965</v>
      </c>
      <c r="CA273" s="165">
        <f>IF(ValuationDate&gt;$D273,"",[3]!mGetRate(CA$1,$B273,EOMONTH($B273,0)+1,"FLAT",M273,N273))</f>
        <v>93.75307892473117</v>
      </c>
      <c r="CB273" s="165">
        <f>[3]!mGetRate(CB$1,$B273,EOMONTH($B273,0)+1,"FLAT",Q273,R273)</f>
        <v>73.862505161290315</v>
      </c>
      <c r="CC273" s="165">
        <f>IF(ValuationDate&gt;$D273,"",[3]!mGetRate(CC$1,$B273,EOMONTH($B273,0)+1,"FLAT",K273,L273))</f>
        <v>95.009766451612904</v>
      </c>
      <c r="CD273" s="165">
        <f>[3]!mGetRate(CD$1,$B273,EOMONTH($B273,0)+1,"FLAT",AE273,AF273)</f>
        <v>83.248752903225807</v>
      </c>
      <c r="CE273" s="165">
        <f>[3]!mGetRate(CE$1,$B273,EOMONTH($B273,0)+1,"FLAT",AA273,AB273)</f>
        <v>76.981482365591404</v>
      </c>
      <c r="CF273" s="165">
        <f>[3]!mGetRate(CF$1,$B273,EOMONTH($B273,0)+1,"FLAT",O273,P273)</f>
        <v>90.518531290322585</v>
      </c>
      <c r="CG273" s="200"/>
      <c r="CH273" s="295"/>
      <c r="CI273" s="295"/>
      <c r="CJ273" s="295"/>
      <c r="CK273" s="295"/>
      <c r="CL273" s="295"/>
      <c r="CM273" s="295"/>
      <c r="CN273" s="177"/>
      <c r="CO273" s="171">
        <f t="shared" si="218"/>
        <v>2041</v>
      </c>
      <c r="CP273" s="173">
        <f t="shared" si="217"/>
        <v>51502</v>
      </c>
      <c r="CQ273" s="272">
        <f t="shared" si="201"/>
        <v>6.7043015610310714</v>
      </c>
      <c r="CR273" s="272">
        <f t="shared" si="202"/>
        <v>6.3242777735507056</v>
      </c>
      <c r="CS273" s="272">
        <f t="shared" si="221"/>
        <v>6.6710761155461302</v>
      </c>
      <c r="CT273" s="272">
        <f t="shared" si="221"/>
        <v>6.5914245645366059</v>
      </c>
      <c r="CU273" s="272">
        <f t="shared" si="221"/>
        <v>6.6710761155461302</v>
      </c>
      <c r="CV273" s="272">
        <f t="shared" si="203"/>
        <v>6.4514062346596726</v>
      </c>
      <c r="CW273" s="272">
        <f t="shared" si="204"/>
        <v>6.6277500259423672</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101.7724</v>
      </c>
      <c r="F274" s="329">
        <v>93.863619999999997</v>
      </c>
      <c r="G274" s="327">
        <v>78.528220000000005</v>
      </c>
      <c r="H274" s="328">
        <v>85.867260000000002</v>
      </c>
      <c r="I274" s="325">
        <v>86.812389999999994</v>
      </c>
      <c r="J274" s="329">
        <v>74.453580000000002</v>
      </c>
      <c r="K274" s="327">
        <v>90.869259999999997</v>
      </c>
      <c r="L274" s="328">
        <v>90.901150000000001</v>
      </c>
      <c r="M274" s="325">
        <v>86.082310000000007</v>
      </c>
      <c r="N274" s="329">
        <v>89.276970000000006</v>
      </c>
      <c r="O274" s="337">
        <f>G274+Sheet1!D268</f>
        <v>77.028220000000005</v>
      </c>
      <c r="P274" s="338">
        <f>H274+Sheet1!E268</f>
        <v>83.367260000000002</v>
      </c>
      <c r="Q274" s="325">
        <v>57.780200000000001</v>
      </c>
      <c r="R274" s="329">
        <v>64.85575</v>
      </c>
      <c r="S274" s="4">
        <v>59.222679999999997</v>
      </c>
      <c r="T274" s="5">
        <v>60.753720000000001</v>
      </c>
      <c r="U274" s="2">
        <v>59.722679999999997</v>
      </c>
      <c r="V274" s="3">
        <v>63.503720000000001</v>
      </c>
      <c r="W274" s="4">
        <v>71.37764</v>
      </c>
      <c r="X274" s="5">
        <v>57.830509999999997</v>
      </c>
      <c r="Y274" s="2">
        <v>61.222679999999997</v>
      </c>
      <c r="Z274" s="3">
        <v>65.503720000000001</v>
      </c>
      <c r="AA274" s="327">
        <v>60.132689999999997</v>
      </c>
      <c r="AB274" s="328">
        <v>71.573490000000007</v>
      </c>
      <c r="AC274" s="2">
        <v>60.222679999999997</v>
      </c>
      <c r="AD274" s="73">
        <v>61.753720000000001</v>
      </c>
      <c r="AE274" s="337">
        <f>I274+Sheet1!B268</f>
        <v>90.128689999999992</v>
      </c>
      <c r="AF274" s="341">
        <f>J274+Sheet1!C268</f>
        <v>80.170379999999994</v>
      </c>
      <c r="AG274" s="330">
        <v>6.7448301212089801</v>
      </c>
      <c r="AH274" s="331">
        <v>6.8542057447961522</v>
      </c>
      <c r="AI274" s="330">
        <v>6.3437861680560133</v>
      </c>
      <c r="AJ274" s="331">
        <v>6.4896203328389106</v>
      </c>
      <c r="AK274" s="339">
        <v>6.4746202858417785</v>
      </c>
      <c r="AL274" s="340">
        <v>6.6079207034896186</v>
      </c>
      <c r="AM274" s="339">
        <v>6.1863193825569143</v>
      </c>
      <c r="AN274" s="331">
        <v>6.0885763796859438</v>
      </c>
      <c r="AO274" s="332">
        <v>6.0156592972944951</v>
      </c>
      <c r="AP274" s="333">
        <v>6.3437861680560133</v>
      </c>
      <c r="AQ274" s="332">
        <v>4.776068896639873</v>
      </c>
      <c r="AR274" s="340">
        <v>6.7574211718943618</v>
      </c>
      <c r="AS274" s="339">
        <v>6.5655205706443951</v>
      </c>
      <c r="AT274" s="340">
        <v>6.8074213285514666</v>
      </c>
      <c r="AU274" s="339">
        <v>6.5878206405134625</v>
      </c>
      <c r="AV274" s="340">
        <v>6.5655205706443951</v>
      </c>
      <c r="AW274" s="339">
        <v>6.5906206492862616</v>
      </c>
      <c r="AX274" s="340">
        <v>6.565320570017767</v>
      </c>
      <c r="AY274" s="339">
        <v>6.4996203641703314</v>
      </c>
      <c r="AZ274" s="340">
        <v>6.0307188950400059</v>
      </c>
      <c r="BA274" s="332">
        <v>5.6146153441415292</v>
      </c>
      <c r="BB274" s="333">
        <v>7.3281667803405668</v>
      </c>
      <c r="BC274" s="15"/>
      <c r="BD274" s="151"/>
      <c r="BE274" s="151"/>
      <c r="BF274" s="151"/>
      <c r="BG274" s="151"/>
      <c r="BH274" s="151"/>
      <c r="BI274" s="151"/>
      <c r="BJ274" s="266">
        <f t="shared" si="205"/>
        <v>6.1237162468690869</v>
      </c>
      <c r="BK274" s="266">
        <f t="shared" si="206"/>
        <v>6.4572124057892193</v>
      </c>
      <c r="BL274" s="266">
        <f t="shared" si="207"/>
        <v>6.3558100054008717</v>
      </c>
      <c r="BM274" s="266">
        <f t="shared" si="208"/>
        <v>6.7019456113827376</v>
      </c>
      <c r="BN274" s="266">
        <f t="shared" si="209"/>
        <v>6.4096710673604784</v>
      </c>
      <c r="BO274" s="266"/>
      <c r="BP274" s="266">
        <f t="shared" si="210"/>
        <v>6.5837330871326278</v>
      </c>
      <c r="BQ274" s="292">
        <f t="shared" si="211"/>
        <v>6.1237162468690869</v>
      </c>
      <c r="BR274" s="292">
        <f t="shared" si="212"/>
        <v>6.2840896088611844</v>
      </c>
      <c r="BS274" s="292">
        <f t="shared" si="213"/>
        <v>6.5685246850266434</v>
      </c>
      <c r="BT274" s="292">
        <f t="shared" si="214"/>
        <v>6.2336937695040788</v>
      </c>
      <c r="BU274" s="292">
        <f t="shared" si="215"/>
        <v>6.4900726228915362</v>
      </c>
      <c r="BV274" s="292">
        <f t="shared" si="216"/>
        <v>6.5349203328389107</v>
      </c>
      <c r="BW274" s="169"/>
      <c r="BX274" s="148">
        <f>[3]!mGetRate(BX$1,$B274,EOMONTH($B274,0)+1,"FLAT",E274,F274)</f>
        <v>98.382922857142859</v>
      </c>
      <c r="BY274" s="165">
        <f>[3]!mGetRate(BY$1,$B274,EOMONTH($B274,0)+1,"FLAT",G274,H274)</f>
        <v>81.673522857142856</v>
      </c>
      <c r="BZ274" s="165">
        <f>[3]!mGetRate(BZ$1,$B274,EOMONTH($B274,0)+1,"FLAT",I274,J274)</f>
        <v>81.51575714285714</v>
      </c>
      <c r="CA274" s="165">
        <f>IF(ValuationDate&gt;$D274,"",[3]!mGetRate(CA$1,$B274,EOMONTH($B274,0)+1,"FLAT",M274,N274))</f>
        <v>87.451450000000008</v>
      </c>
      <c r="CB274" s="165">
        <f>[3]!mGetRate(CB$1,$B274,EOMONTH($B274,0)+1,"FLAT",Q274,R274)</f>
        <v>60.812578571428581</v>
      </c>
      <c r="CC274" s="165">
        <f>IF(ValuationDate&gt;$D274,"",[3]!mGetRate(CC$1,$B274,EOMONTH($B274,0)+1,"FLAT",K274,L274))</f>
        <v>90.882927142857142</v>
      </c>
      <c r="CD274" s="165">
        <f>[3]!mGetRate(CD$1,$B274,EOMONTH($B274,0)+1,"FLAT",AE274,AF274)</f>
        <v>85.860842857142842</v>
      </c>
      <c r="CE274" s="165">
        <f>[3]!mGetRate(CE$1,$B274,EOMONTH($B274,0)+1,"FLAT",AA274,AB274)</f>
        <v>65.035889999999995</v>
      </c>
      <c r="CF274" s="165">
        <f>[3]!mGetRate(CF$1,$B274,EOMONTH($B274,0)+1,"FLAT",O274,P274)</f>
        <v>79.744951428571426</v>
      </c>
      <c r="CG274" s="200"/>
      <c r="CH274" s="295"/>
      <c r="CI274" s="295"/>
      <c r="CJ274" s="295"/>
      <c r="CK274" s="295"/>
      <c r="CL274" s="295"/>
      <c r="CM274" s="295"/>
      <c r="CN274" s="177"/>
      <c r="CO274" s="171">
        <f t="shared" si="218"/>
        <v>2041</v>
      </c>
      <c r="CP274" s="173">
        <f t="shared" si="217"/>
        <v>51533</v>
      </c>
      <c r="CQ274" s="272">
        <f t="shared" ref="CQ274:CQ284" si="223">(($AI274+CQ$4)*(1/(1-CQ$2))+CQ$3)</f>
        <v>6.5175836403318783</v>
      </c>
      <c r="CR274" s="272">
        <f t="shared" ref="CR274:CR284" si="224">(($AM274+CR$4)*(1/(1-CR$2))+CR$3)</f>
        <v>6.2336937695040788</v>
      </c>
      <c r="CS274" s="272">
        <f t="shared" si="221"/>
        <v>6.5786635879973421</v>
      </c>
      <c r="CT274" s="272">
        <f t="shared" si="221"/>
        <v>6.5000929365724449</v>
      </c>
      <c r="CU274" s="272">
        <f t="shared" si="221"/>
        <v>6.5786635879973421</v>
      </c>
      <c r="CV274" s="272">
        <f t="shared" ref="CV274:CV284" si="225">(($AM274+CV$4)*(1/(1-CV$2))+CV$3)</f>
        <v>6.3591800622924648</v>
      </c>
      <c r="CW274" s="272">
        <f t="shared" ref="CW274:CW284" si="226">(($AJ274+CW$4)*(1/(1-CW$2))+CW$3)</f>
        <v>6.5362008566079854</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70.555059999999997</v>
      </c>
      <c r="F275" s="329">
        <v>69.686189999999996</v>
      </c>
      <c r="G275" s="327">
        <v>53.84337</v>
      </c>
      <c r="H275" s="328">
        <v>77.162520000000001</v>
      </c>
      <c r="I275" s="325">
        <v>51.27216</v>
      </c>
      <c r="J275" s="329">
        <v>49.040900000000001</v>
      </c>
      <c r="K275" s="327">
        <v>71.681830000000005</v>
      </c>
      <c r="L275" s="328">
        <v>76.853120000000004</v>
      </c>
      <c r="M275" s="325">
        <v>52.49288</v>
      </c>
      <c r="N275" s="329">
        <v>70.543670000000006</v>
      </c>
      <c r="O275" s="337">
        <f>G275+Sheet1!D269</f>
        <v>52.34337</v>
      </c>
      <c r="P275" s="338">
        <f>H275+Sheet1!E269</f>
        <v>75.662520000000001</v>
      </c>
      <c r="Q275" s="325">
        <v>34.055709999999998</v>
      </c>
      <c r="R275" s="329">
        <v>57.939010000000003</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38.802259999999997</v>
      </c>
      <c r="AB275" s="328">
        <v>65.058070000000001</v>
      </c>
      <c r="AC275" s="2">
        <v>44.068980000000003</v>
      </c>
      <c r="AD275" s="73">
        <v>57.173290000000001</v>
      </c>
      <c r="AE275" s="337">
        <f>I275+Sheet1!B269</f>
        <v>55.396509999999999</v>
      </c>
      <c r="AF275" s="341">
        <f>J275+Sheet1!C269</f>
        <v>55.540049999999994</v>
      </c>
      <c r="AG275" s="330">
        <v>6.4896203328389106</v>
      </c>
      <c r="AH275" s="331">
        <v>6.4167032504474619</v>
      </c>
      <c r="AI275" s="330">
        <v>5.9245129443051852</v>
      </c>
      <c r="AJ275" s="331">
        <v>6.0703471090880825</v>
      </c>
      <c r="AK275" s="339">
        <v>6.0553469926792856</v>
      </c>
      <c r="AL275" s="340">
        <v>6.1824479790498268</v>
      </c>
      <c r="AM275" s="339">
        <v>5.8306452488755038</v>
      </c>
      <c r="AN275" s="331">
        <v>5.5781568029458048</v>
      </c>
      <c r="AO275" s="332">
        <v>5.4687811793586327</v>
      </c>
      <c r="AP275" s="333">
        <v>5.4505519087607706</v>
      </c>
      <c r="AQ275" s="332">
        <v>4.6302347318569756</v>
      </c>
      <c r="AR275" s="340">
        <v>6.325049085709459</v>
      </c>
      <c r="AS275" s="339">
        <v>6.1405476538812538</v>
      </c>
      <c r="AT275" s="340">
        <v>6.3750494737387822</v>
      </c>
      <c r="AU275" s="339">
        <v>6.1594478005563378</v>
      </c>
      <c r="AV275" s="340">
        <v>6.1422476670742503</v>
      </c>
      <c r="AW275" s="339">
        <v>5.6657439691547946</v>
      </c>
      <c r="AX275" s="340">
        <v>6.1403476523291358</v>
      </c>
      <c r="AY275" s="339">
        <v>6.0803471866939471</v>
      </c>
      <c r="AZ275" s="340">
        <v>5.483842557504115</v>
      </c>
      <c r="BA275" s="332">
        <v>5.1953421203907011</v>
      </c>
      <c r="BB275" s="333">
        <v>7.054727721372636</v>
      </c>
      <c r="BC275" s="15"/>
      <c r="BD275" s="151"/>
      <c r="BE275" s="151"/>
      <c r="BF275" s="151"/>
      <c r="BG275" s="151"/>
      <c r="BH275" s="151"/>
      <c r="BI275" s="151"/>
      <c r="BJ275" s="266">
        <f t="shared" ref="BJ275:BJ284" si="227">AO275*(1/(1-BJ$2))+BJ$3</f>
        <v>5.5678893153355347</v>
      </c>
      <c r="BK275" s="266">
        <f t="shared" ref="BK275:BK284" si="228">AP275*(1/(1-BK$2))+BK$3</f>
        <v>5.5493617509510829</v>
      </c>
      <c r="BL275" s="266">
        <f t="shared" ref="BL275:BL284" si="229">(AO275+BL$3)*BL$5+((1/(1-BL$2)-1)*AO275+BL$4*AO275)</f>
        <v>5.7789173287644298</v>
      </c>
      <c r="BM275" s="266">
        <f t="shared" ref="BM275:BM284" si="230">(AP275+BM$3)*BM$5+((1/(1-BM$2)-1)*AP275+BM$4*AP275)</f>
        <v>5.7596875728765484</v>
      </c>
      <c r="BN275" s="266">
        <f t="shared" ref="BN275:BN284" si="231">(BJ275+BK275+BL275+BM275)/4</f>
        <v>5.6639639919818983</v>
      </c>
      <c r="BO275" s="266"/>
      <c r="BP275" s="266">
        <f t="shared" ref="BP275:BP284" si="232">AJ275*(1/(1-BP$2))+BP$3</f>
        <v>6.1586360337504642</v>
      </c>
      <c r="BQ275" s="292">
        <f t="shared" ref="BQ275:BQ284" si="233">AO275*(1/(1-BQ$2))+BQ$3</f>
        <v>5.5678893153355347</v>
      </c>
      <c r="BR275" s="292">
        <f t="shared" ref="BR275:BR284" si="234">AN275*(1/(1-BR$2))+BR$3</f>
        <v>5.7582101868009659</v>
      </c>
      <c r="BS275" s="292">
        <f t="shared" ref="BS275:BS284" si="235">AK275*(1/(1-BS$2))+BS$3</f>
        <v>6.1434275612686662</v>
      </c>
      <c r="BT275" s="292">
        <f t="shared" ref="BT275:BT284" si="236">AM275*(1/(1-BT$2))+BT$3</f>
        <v>5.8766987542662887</v>
      </c>
      <c r="BU275" s="292">
        <f t="shared" ref="BU275:BU284" si="237">AK275*(1/(1-BU$2))+BU$3</f>
        <v>6.0699476313399199</v>
      </c>
      <c r="BV275" s="292">
        <f t="shared" ref="BV275:BV284" si="238">AJ275*(1/(1-BV$2))+BV$3</f>
        <v>6.1156471090880826</v>
      </c>
      <c r="BW275" s="169"/>
      <c r="BX275" s="148">
        <f>[3]!mGetRate(BX$1,$B275,EOMONTH($B275,0)+1,"FLAT",E275,F275)</f>
        <v>70.172663647375501</v>
      </c>
      <c r="BY275" s="165">
        <f>[3]!mGetRate(BY$1,$B275,EOMONTH($B275,0)+1,"FLAT",G275,H275)</f>
        <v>64.106306810228801</v>
      </c>
      <c r="BZ275" s="165">
        <f>[3]!mGetRate(BZ$1,$B275,EOMONTH($B275,0)+1,"FLAT",I275,J275)</f>
        <v>50.290165356662179</v>
      </c>
      <c r="CA275" s="165">
        <f>IF(ValuationDate&gt;$D275,"",[3]!mGetRate(CA$1,$B275,EOMONTH($B275,0)+1,"FLAT",M275,N275))</f>
        <v>60.437171157469727</v>
      </c>
      <c r="CB275" s="165">
        <f>[3]!mGetRate(CB$1,$B275,EOMONTH($B275,0)+1,"FLAT",Q275,R275)</f>
        <v>44.566933553162855</v>
      </c>
      <c r="CC275" s="165">
        <f>IF(ValuationDate&gt;$D275,"",[3]!mGetRate(CC$1,$B275,EOMONTH($B275,0)+1,"FLAT",K275,L275))</f>
        <v>73.957754401076727</v>
      </c>
      <c r="CD275" s="165">
        <f>[3]!mGetRate(CD$1,$B275,EOMONTH($B275,0)+1,"FLAT",AE275,AF275)</f>
        <v>55.459683055181692</v>
      </c>
      <c r="CE275" s="165">
        <f>[3]!mGetRate(CE$1,$B275,EOMONTH($B275,0)+1,"FLAT",AA275,AB275)</f>
        <v>50.357643405114402</v>
      </c>
      <c r="CF275" s="165">
        <f>[3]!mGetRate(CF$1,$B275,EOMONTH($B275,0)+1,"FLAT",O275,P275)</f>
        <v>62.606306810228801</v>
      </c>
      <c r="CG275" s="200"/>
      <c r="CH275" s="295"/>
      <c r="CI275" s="295"/>
      <c r="CJ275" s="295"/>
      <c r="CK275" s="295"/>
      <c r="CL275" s="295"/>
      <c r="CM275" s="295"/>
      <c r="CN275" s="177"/>
      <c r="CO275" s="171">
        <f t="shared" si="218"/>
        <v>2041</v>
      </c>
      <c r="CP275" s="173">
        <f t="shared" ref="CP275:CP286" si="239">+B275</f>
        <v>51561</v>
      </c>
      <c r="CQ275" s="272">
        <f t="shared" si="223"/>
        <v>6.0881324227237377</v>
      </c>
      <c r="CR275" s="272">
        <f t="shared" si="224"/>
        <v>5.8766987542662887</v>
      </c>
      <c r="CS275" s="272">
        <f t="shared" si="221"/>
        <v>6.1535664642393648</v>
      </c>
      <c r="CT275" s="272">
        <f t="shared" si="221"/>
        <v>6.0799679450208295</v>
      </c>
      <c r="CU275" s="272">
        <f t="shared" si="221"/>
        <v>6.1535664642393648</v>
      </c>
      <c r="CV275" s="272">
        <f t="shared" si="225"/>
        <v>5.9957131990634238</v>
      </c>
      <c r="CW275" s="272">
        <f t="shared" si="226"/>
        <v>6.1150746776698295</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36.47645</v>
      </c>
      <c r="F276" s="329">
        <v>51.457859999999997</v>
      </c>
      <c r="G276" s="327">
        <v>35.714089999999999</v>
      </c>
      <c r="H276" s="328">
        <v>53.51952</v>
      </c>
      <c r="I276" s="325">
        <v>26.1691</v>
      </c>
      <c r="J276" s="329">
        <v>38.606340000000003</v>
      </c>
      <c r="K276" s="327">
        <v>26.480499999999999</v>
      </c>
      <c r="L276" s="328">
        <v>42.448270000000001</v>
      </c>
      <c r="M276" s="325">
        <v>26.94745</v>
      </c>
      <c r="N276" s="329">
        <v>44.228259999999999</v>
      </c>
      <c r="O276" s="337">
        <f>G276+Sheet1!D270</f>
        <v>33.714089999999999</v>
      </c>
      <c r="P276" s="338">
        <f>H276+Sheet1!E270</f>
        <v>52.51952</v>
      </c>
      <c r="Q276" s="325">
        <v>28.25168</v>
      </c>
      <c r="R276" s="329">
        <v>55.597720000000002</v>
      </c>
      <c r="S276" s="4">
        <v>23.707419999999999</v>
      </c>
      <c r="T276" s="5">
        <v>39.534730000000003</v>
      </c>
      <c r="U276" s="2">
        <v>25.457419999999999</v>
      </c>
      <c r="V276" s="3">
        <v>41.284730000000003</v>
      </c>
      <c r="W276" s="4">
        <v>17.6128</v>
      </c>
      <c r="X276" s="5">
        <v>27.369250000000001</v>
      </c>
      <c r="Y276" s="2">
        <v>26.707419999999999</v>
      </c>
      <c r="Z276" s="3">
        <v>41.534730000000003</v>
      </c>
      <c r="AA276" s="327">
        <v>32.189909999999998</v>
      </c>
      <c r="AB276" s="328">
        <v>59.731169999999999</v>
      </c>
      <c r="AC276" s="2">
        <v>26.207419999999999</v>
      </c>
      <c r="AD276" s="73">
        <v>42.034730000000003</v>
      </c>
      <c r="AE276" s="337">
        <f>I276+Sheet1!B270</f>
        <v>27.405700000000003</v>
      </c>
      <c r="AF276" s="341">
        <f>J276+Sheet1!C270</f>
        <v>42.316340000000004</v>
      </c>
      <c r="AG276" s="330">
        <v>6.0703471090880825</v>
      </c>
      <c r="AH276" s="331">
        <v>5.9427422149030473</v>
      </c>
      <c r="AI276" s="330">
        <v>5.5052397205543571</v>
      </c>
      <c r="AJ276" s="331">
        <v>5.6146153441415292</v>
      </c>
      <c r="AK276" s="339">
        <v>5.5996153031480258</v>
      </c>
      <c r="AL276" s="340">
        <v>5.7193156302761805</v>
      </c>
      <c r="AM276" s="339">
        <v>5.5563151848134469</v>
      </c>
      <c r="AN276" s="331">
        <v>5.3776348263693219</v>
      </c>
      <c r="AO276" s="332">
        <v>5.1953421203907011</v>
      </c>
      <c r="AP276" s="333">
        <v>4.7578396260420099</v>
      </c>
      <c r="AQ276" s="332">
        <v>4.356795672889044</v>
      </c>
      <c r="AR276" s="340">
        <v>5.8537159975779698</v>
      </c>
      <c r="AS276" s="339">
        <v>5.6779155171341129</v>
      </c>
      <c r="AT276" s="340">
        <v>5.9037161342229796</v>
      </c>
      <c r="AU276" s="339">
        <v>5.6928155578543249</v>
      </c>
      <c r="AV276" s="340">
        <v>5.6817155275191329</v>
      </c>
      <c r="AW276" s="339">
        <v>4.913813428925061</v>
      </c>
      <c r="AX276" s="340">
        <v>5.6777155165875319</v>
      </c>
      <c r="AY276" s="339">
        <v>5.6246153714705311</v>
      </c>
      <c r="AZ276" s="340">
        <v>5.2103142392299731</v>
      </c>
      <c r="BA276" s="332">
        <v>4.8489859790313208</v>
      </c>
      <c r="BB276" s="333">
        <v>6.8542057447961522</v>
      </c>
      <c r="BC276" s="15"/>
      <c r="BD276" s="151"/>
      <c r="BE276" s="151"/>
      <c r="BF276" s="151"/>
      <c r="BG276" s="151"/>
      <c r="BH276" s="151"/>
      <c r="BI276" s="151"/>
      <c r="BJ276" s="266">
        <f t="shared" si="227"/>
        <v>5.2899758495687577</v>
      </c>
      <c r="BK276" s="266">
        <f t="shared" si="228"/>
        <v>4.8453143043419145</v>
      </c>
      <c r="BL276" s="266">
        <f t="shared" si="229"/>
        <v>5.4904709904462079</v>
      </c>
      <c r="BM276" s="266">
        <f t="shared" si="230"/>
        <v>5.0289568491370531</v>
      </c>
      <c r="BN276" s="266">
        <f t="shared" si="231"/>
        <v>5.1636794983734831</v>
      </c>
      <c r="BO276" s="266"/>
      <c r="BP276" s="266">
        <f t="shared" si="232"/>
        <v>5.6965740192046326</v>
      </c>
      <c r="BQ276" s="292">
        <f t="shared" si="233"/>
        <v>5.2899758495687577</v>
      </c>
      <c r="BR276" s="292">
        <f t="shared" si="234"/>
        <v>5.5516146995630224</v>
      </c>
      <c r="BS276" s="292">
        <f t="shared" si="235"/>
        <v>5.6813656231856697</v>
      </c>
      <c r="BT276" s="292">
        <f t="shared" si="236"/>
        <v>5.60134989944138</v>
      </c>
      <c r="BU276" s="292">
        <f t="shared" si="237"/>
        <v>5.6132901829965061</v>
      </c>
      <c r="BV276" s="292">
        <f t="shared" si="238"/>
        <v>5.6599153441415293</v>
      </c>
      <c r="BW276" s="169"/>
      <c r="BX276" s="148">
        <f>[3]!mGetRate(BX$1,$B276,EOMONTH($B276,0)+1,"FLAT",E276,F276)</f>
        <v>42.801934222222215</v>
      </c>
      <c r="BY276" s="165">
        <f>[3]!mGetRate(BY$1,$B276,EOMONTH($B276,0)+1,"FLAT",G276,H276)</f>
        <v>43.231938222222226</v>
      </c>
      <c r="BZ276" s="165">
        <f>[3]!mGetRate(BZ$1,$B276,EOMONTH($B276,0)+1,"FLAT",I276,J276)</f>
        <v>31.42037911111111</v>
      </c>
      <c r="CA276" s="165">
        <f>IF(ValuationDate&gt;$D276,"",[3]!mGetRate(CA$1,$B276,EOMONTH($B276,0)+1,"FLAT",M276,N276))</f>
        <v>34.243791999999999</v>
      </c>
      <c r="CB276" s="165">
        <f>[3]!mGetRate(CB$1,$B276,EOMONTH($B276,0)+1,"FLAT",Q276,R276)</f>
        <v>39.797785777777783</v>
      </c>
      <c r="CC276" s="165">
        <f>IF(ValuationDate&gt;$D276,"",[3]!mGetRate(CC$1,$B276,EOMONTH($B276,0)+1,"FLAT",K276,L276))</f>
        <v>33.222447333333335</v>
      </c>
      <c r="CD276" s="165">
        <f>[3]!mGetRate(CD$1,$B276,EOMONTH($B276,0)+1,"FLAT",AE276,AF276)</f>
        <v>33.701303555555555</v>
      </c>
      <c r="CE276" s="165">
        <f>[3]!mGetRate(CE$1,$B276,EOMONTH($B276,0)+1,"FLAT",AA276,AB276)</f>
        <v>43.818441999999997</v>
      </c>
      <c r="CF276" s="165">
        <f>[3]!mGetRate(CF$1,$B276,EOMONTH($B276,0)+1,"FLAT",O276,P276)</f>
        <v>41.654160444444443</v>
      </c>
      <c r="CG276" s="200"/>
      <c r="CH276" s="295"/>
      <c r="CI276" s="295"/>
      <c r="CJ276" s="295"/>
      <c r="CK276" s="295"/>
      <c r="CL276" s="295"/>
      <c r="CM276" s="295"/>
      <c r="CN276" s="177"/>
      <c r="CO276" s="171">
        <f t="shared" si="218"/>
        <v>2041</v>
      </c>
      <c r="CP276" s="173">
        <f t="shared" si="239"/>
        <v>51592</v>
      </c>
      <c r="CQ276" s="272">
        <f t="shared" si="223"/>
        <v>5.6586812051155961</v>
      </c>
      <c r="CR276" s="272">
        <f t="shared" si="224"/>
        <v>5.60134989944138</v>
      </c>
      <c r="CS276" s="272">
        <f t="shared" si="221"/>
        <v>5.6915045261563684</v>
      </c>
      <c r="CT276" s="272">
        <f t="shared" si="221"/>
        <v>5.6233104966774157</v>
      </c>
      <c r="CU276" s="272">
        <f t="shared" si="221"/>
        <v>5.6915045261563684</v>
      </c>
      <c r="CV276" s="272">
        <f t="shared" si="225"/>
        <v>5.7153726332707731</v>
      </c>
      <c r="CW276" s="272">
        <f t="shared" si="226"/>
        <v>5.6573288309979199</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24.095310000000001</v>
      </c>
      <c r="F277" s="329">
        <v>31.891780000000001</v>
      </c>
      <c r="G277" s="327">
        <v>29.040870000000002</v>
      </c>
      <c r="H277" s="328">
        <v>47.928370000000001</v>
      </c>
      <c r="I277" s="325">
        <v>11.789110000000001</v>
      </c>
      <c r="J277" s="329">
        <v>13.380789999999999</v>
      </c>
      <c r="K277" s="327">
        <v>19.06804</v>
      </c>
      <c r="L277" s="328">
        <v>37.063279999999999</v>
      </c>
      <c r="M277" s="325">
        <v>19.87201</v>
      </c>
      <c r="N277" s="329">
        <v>38.617460000000001</v>
      </c>
      <c r="O277" s="337">
        <f>G277+Sheet1!D271</f>
        <v>27.040870000000002</v>
      </c>
      <c r="P277" s="338">
        <f>H277+Sheet1!E271</f>
        <v>46.428370000000001</v>
      </c>
      <c r="Q277" s="325">
        <v>27.253730000000001</v>
      </c>
      <c r="R277" s="329">
        <v>56.476309999999998</v>
      </c>
      <c r="S277" s="4">
        <v>20.2364</v>
      </c>
      <c r="T277" s="5">
        <v>36.113370000000003</v>
      </c>
      <c r="U277" s="2">
        <v>20.9864</v>
      </c>
      <c r="V277" s="3">
        <v>39.113370000000003</v>
      </c>
      <c r="W277" s="4">
        <v>8.2987769999999994</v>
      </c>
      <c r="X277" s="5">
        <v>10.2418</v>
      </c>
      <c r="Y277" s="2">
        <v>21.7364</v>
      </c>
      <c r="Z277" s="3">
        <v>40.363370000000003</v>
      </c>
      <c r="AA277" s="327">
        <v>30.087</v>
      </c>
      <c r="AB277" s="328">
        <v>56.52666</v>
      </c>
      <c r="AC277" s="2">
        <v>21.7364</v>
      </c>
      <c r="AD277" s="73">
        <v>39.113370000000003</v>
      </c>
      <c r="AE277" s="337">
        <f>I277+Sheet1!B271</f>
        <v>15.985960000000002</v>
      </c>
      <c r="AF277" s="341">
        <f>J277+Sheet1!C271</f>
        <v>19.960889999999999</v>
      </c>
      <c r="AG277" s="330">
        <v>6.1068056502838068</v>
      </c>
      <c r="AH277" s="331">
        <v>5.9427422149030473</v>
      </c>
      <c r="AI277" s="330">
        <v>5.5052397205543571</v>
      </c>
      <c r="AJ277" s="331">
        <v>5.6146153441415292</v>
      </c>
      <c r="AK277" s="339">
        <v>5.5996153031480258</v>
      </c>
      <c r="AL277" s="340">
        <v>5.7188156289097307</v>
      </c>
      <c r="AM277" s="339">
        <v>5.42711483172274</v>
      </c>
      <c r="AN277" s="331">
        <v>5.3776348263693219</v>
      </c>
      <c r="AO277" s="332">
        <v>5.1406543085971146</v>
      </c>
      <c r="AP277" s="333">
        <v>4.7578396260420099</v>
      </c>
      <c r="AQ277" s="332">
        <v>4.3932542140847683</v>
      </c>
      <c r="AR277" s="340">
        <v>5.8527159948450693</v>
      </c>
      <c r="AS277" s="339">
        <v>5.6774155157676613</v>
      </c>
      <c r="AT277" s="340">
        <v>5.90271613149008</v>
      </c>
      <c r="AU277" s="339">
        <v>5.6927155575810353</v>
      </c>
      <c r="AV277" s="340">
        <v>5.6814155266992632</v>
      </c>
      <c r="AW277" s="339">
        <v>4.9099134182667505</v>
      </c>
      <c r="AX277" s="340">
        <v>5.6773155154943726</v>
      </c>
      <c r="AY277" s="339">
        <v>5.6246153714705311</v>
      </c>
      <c r="AZ277" s="340">
        <v>5.155714090013622</v>
      </c>
      <c r="BA277" s="332">
        <v>4.8125274378355964</v>
      </c>
      <c r="BB277" s="333">
        <v>6.8724350153940152</v>
      </c>
      <c r="BC277" s="15"/>
      <c r="BD277" s="151"/>
      <c r="BE277" s="151"/>
      <c r="BF277" s="151"/>
      <c r="BG277" s="151"/>
      <c r="BH277" s="151"/>
      <c r="BI277" s="151"/>
      <c r="BJ277" s="266">
        <f t="shared" si="227"/>
        <v>5.2343931564154023</v>
      </c>
      <c r="BK277" s="266">
        <f t="shared" si="228"/>
        <v>4.8453143043419145</v>
      </c>
      <c r="BL277" s="266">
        <f t="shared" si="229"/>
        <v>5.4327817227825639</v>
      </c>
      <c r="BM277" s="266">
        <f t="shared" si="230"/>
        <v>5.0289568491370531</v>
      </c>
      <c r="BN277" s="266">
        <f t="shared" si="231"/>
        <v>5.1353615081692334</v>
      </c>
      <c r="BO277" s="266"/>
      <c r="BP277" s="266">
        <f t="shared" si="232"/>
        <v>5.6965740192046326</v>
      </c>
      <c r="BQ277" s="292">
        <f t="shared" si="233"/>
        <v>5.2343931564154023</v>
      </c>
      <c r="BR277" s="292">
        <f t="shared" si="234"/>
        <v>5.5516146995630224</v>
      </c>
      <c r="BS277" s="292">
        <f t="shared" si="235"/>
        <v>5.6813656231856697</v>
      </c>
      <c r="BT277" s="292">
        <f t="shared" si="236"/>
        <v>5.4716697297227137</v>
      </c>
      <c r="BU277" s="292">
        <f t="shared" si="237"/>
        <v>5.6132901829965061</v>
      </c>
      <c r="BV277" s="292">
        <f t="shared" si="238"/>
        <v>5.6599153441415293</v>
      </c>
      <c r="BW277" s="169"/>
      <c r="BX277" s="148">
        <f>[3]!mGetRate(BX$1,$B277,EOMONTH($B277,0)+1,"FLAT",E277,F277)</f>
        <v>27.532463440860216</v>
      </c>
      <c r="BY277" s="165">
        <f>[3]!mGetRate(BY$1,$B277,EOMONTH($B277,0)+1,"FLAT",G277,H277)</f>
        <v>37.367617311827956</v>
      </c>
      <c r="BZ277" s="165">
        <f>[3]!mGetRate(BZ$1,$B277,EOMONTH($B277,0)+1,"FLAT",I277,J277)</f>
        <v>12.490818387096775</v>
      </c>
      <c r="CA277" s="165">
        <f>IF(ValuationDate&gt;$D277,"",[3]!mGetRate(CA$1,$B277,EOMONTH($B277,0)+1,"FLAT",M277,N277))</f>
        <v>28.136133118279574</v>
      </c>
      <c r="CB277" s="165">
        <f>[3]!mGetRate(CB$1,$B277,EOMONTH($B277,0)+1,"FLAT",Q277,R277)</f>
        <v>40.136802903225799</v>
      </c>
      <c r="CC277" s="165">
        <f>IF(ValuationDate&gt;$D277,"",[3]!mGetRate(CC$1,$B277,EOMONTH($B277,0)+1,"FLAT",K277,L277))</f>
        <v>27.001425376344084</v>
      </c>
      <c r="CD277" s="165">
        <f>[3]!mGetRate(CD$1,$B277,EOMONTH($B277,0)+1,"FLAT",AE277,AF277)</f>
        <v>17.738348494623658</v>
      </c>
      <c r="CE277" s="165">
        <f>[3]!mGetRate(CE$1,$B277,EOMONTH($B277,0)+1,"FLAT",AA277,AB277)</f>
        <v>41.743194193548391</v>
      </c>
      <c r="CF277" s="165">
        <f>[3]!mGetRate(CF$1,$B277,EOMONTH($B277,0)+1,"FLAT",O277,P277)</f>
        <v>35.588047419354837</v>
      </c>
      <c r="CG277" s="200"/>
      <c r="CH277" s="295"/>
      <c r="CI277" s="295"/>
      <c r="CJ277" s="295"/>
      <c r="CK277" s="295"/>
      <c r="CL277" s="295"/>
      <c r="CM277" s="295"/>
      <c r="CN277" s="177"/>
      <c r="CO277" s="171">
        <f t="shared" si="218"/>
        <v>2041</v>
      </c>
      <c r="CP277" s="173">
        <f t="shared" si="239"/>
        <v>51622</v>
      </c>
      <c r="CQ277" s="272">
        <f t="shared" si="223"/>
        <v>5.6586812051155961</v>
      </c>
      <c r="CR277" s="272">
        <f t="shared" si="224"/>
        <v>5.4716697297227137</v>
      </c>
      <c r="CS277" s="272">
        <f t="shared" si="221"/>
        <v>5.6915045261563684</v>
      </c>
      <c r="CT277" s="272">
        <f t="shared" si="221"/>
        <v>5.6233104966774157</v>
      </c>
      <c r="CU277" s="272">
        <f t="shared" si="221"/>
        <v>5.6915045261563684</v>
      </c>
      <c r="CV277" s="272">
        <f t="shared" si="225"/>
        <v>5.5833415333988112</v>
      </c>
      <c r="CW277" s="272">
        <f t="shared" si="226"/>
        <v>5.6573288309979199</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49.824559999999998</v>
      </c>
      <c r="F278" s="329">
        <v>45.83719</v>
      </c>
      <c r="G278" s="327">
        <v>55.723770000000002</v>
      </c>
      <c r="H278" s="328">
        <v>67.197469999999996</v>
      </c>
      <c r="I278" s="325">
        <v>35.086410000000001</v>
      </c>
      <c r="J278" s="329">
        <v>26.952780000000001</v>
      </c>
      <c r="K278" s="327">
        <v>44.97795</v>
      </c>
      <c r="L278" s="328">
        <v>55.87144</v>
      </c>
      <c r="M278" s="325">
        <v>46.537019999999998</v>
      </c>
      <c r="N278" s="329">
        <v>57.837829999999997</v>
      </c>
      <c r="O278" s="337">
        <f>G278+Sheet1!D272</f>
        <v>54.723770000000002</v>
      </c>
      <c r="P278" s="338">
        <f>H278+Sheet1!E272</f>
        <v>64.697469999999996</v>
      </c>
      <c r="Q278" s="325">
        <v>75.813050000000004</v>
      </c>
      <c r="R278" s="329">
        <v>75.862290000000002</v>
      </c>
      <c r="S278" s="4">
        <v>37.813769999999998</v>
      </c>
      <c r="T278" s="5">
        <v>54.316839999999999</v>
      </c>
      <c r="U278" s="2">
        <v>38.813769999999998</v>
      </c>
      <c r="V278" s="3">
        <v>51.316839999999999</v>
      </c>
      <c r="W278" s="4">
        <v>21.189160000000001</v>
      </c>
      <c r="X278" s="5">
        <v>15.84604</v>
      </c>
      <c r="Y278" s="2">
        <v>40.813769999999998</v>
      </c>
      <c r="Z278" s="3">
        <v>53.316839999999999</v>
      </c>
      <c r="AA278" s="327">
        <v>79.471710000000002</v>
      </c>
      <c r="AB278" s="328">
        <v>77.106030000000004</v>
      </c>
      <c r="AC278" s="2">
        <v>37.313769999999998</v>
      </c>
      <c r="AD278" s="73">
        <v>50.816839999999999</v>
      </c>
      <c r="AE278" s="337">
        <f>I278+Sheet1!B272</f>
        <v>40.225110000000001</v>
      </c>
      <c r="AF278" s="341">
        <f>J278+Sheet1!C272</f>
        <v>34.620930000000001</v>
      </c>
      <c r="AG278" s="330">
        <v>6.1614934620773925</v>
      </c>
      <c r="AH278" s="331">
        <v>6.0703471090880825</v>
      </c>
      <c r="AI278" s="330">
        <v>5.6146153441415292</v>
      </c>
      <c r="AJ278" s="331">
        <v>5.6875324265329779</v>
      </c>
      <c r="AK278" s="339">
        <v>5.6725323410124515</v>
      </c>
      <c r="AL278" s="340">
        <v>5.7923330240363899</v>
      </c>
      <c r="AM278" s="339">
        <v>5.5650317281153443</v>
      </c>
      <c r="AN278" s="331">
        <v>5.2682592027821498</v>
      </c>
      <c r="AO278" s="332">
        <v>5.1588835791949768</v>
      </c>
      <c r="AP278" s="333">
        <v>4.7942981672377343</v>
      </c>
      <c r="AQ278" s="332">
        <v>4.4297127552804927</v>
      </c>
      <c r="AR278" s="340">
        <v>5.9268337908704449</v>
      </c>
      <c r="AS278" s="339">
        <v>5.7509327879997363</v>
      </c>
      <c r="AT278" s="340">
        <v>5.9768340759388661</v>
      </c>
      <c r="AU278" s="339">
        <v>5.766532876941084</v>
      </c>
      <c r="AV278" s="340">
        <v>5.7547328096649366</v>
      </c>
      <c r="AW278" s="339">
        <v>4.9493282177827993</v>
      </c>
      <c r="AX278" s="340">
        <v>5.7507327868594622</v>
      </c>
      <c r="AY278" s="339">
        <v>5.6975324835466621</v>
      </c>
      <c r="AZ278" s="340">
        <v>5.1739294983101489</v>
      </c>
      <c r="BA278" s="332">
        <v>4.8854445202270451</v>
      </c>
      <c r="BB278" s="333">
        <v>6.7630593918068422</v>
      </c>
      <c r="BC278" s="15"/>
      <c r="BD278" s="151"/>
      <c r="BE278" s="151"/>
      <c r="BF278" s="151"/>
      <c r="BG278" s="151"/>
      <c r="BH278" s="151"/>
      <c r="BI278" s="151"/>
      <c r="BJ278" s="266">
        <f t="shared" si="227"/>
        <v>5.2529207207998541</v>
      </c>
      <c r="BK278" s="266">
        <f t="shared" si="228"/>
        <v>4.8823694331108181</v>
      </c>
      <c r="BL278" s="266">
        <f t="shared" si="229"/>
        <v>5.4520114786704452</v>
      </c>
      <c r="BM278" s="266">
        <f t="shared" si="230"/>
        <v>5.0674163609128158</v>
      </c>
      <c r="BN278" s="266">
        <f t="shared" si="231"/>
        <v>5.1636794983734831</v>
      </c>
      <c r="BO278" s="266"/>
      <c r="BP278" s="266">
        <f t="shared" si="232"/>
        <v>5.7705039415319659</v>
      </c>
      <c r="BQ278" s="292">
        <f t="shared" si="233"/>
        <v>5.2529207207998541</v>
      </c>
      <c r="BR278" s="292">
        <f t="shared" si="234"/>
        <v>5.4389262519786907</v>
      </c>
      <c r="BS278" s="292">
        <f t="shared" si="235"/>
        <v>5.7552955003674864</v>
      </c>
      <c r="BT278" s="292">
        <f t="shared" si="236"/>
        <v>5.6100988137261307</v>
      </c>
      <c r="BU278" s="292">
        <f t="shared" si="237"/>
        <v>5.6863553422049371</v>
      </c>
      <c r="BV278" s="292">
        <f t="shared" si="238"/>
        <v>5.732832426532978</v>
      </c>
      <c r="BW278" s="169"/>
      <c r="BX278" s="148">
        <f>[3]!mGetRate(BX$1,$B278,EOMONTH($B278,0)+1,"FLAT",E278,F278)</f>
        <v>48.052395555555556</v>
      </c>
      <c r="BY278" s="165">
        <f>[3]!mGetRate(BY$1,$B278,EOMONTH($B278,0)+1,"FLAT",G278,H278)</f>
        <v>60.823192222222225</v>
      </c>
      <c r="BZ278" s="165">
        <f>[3]!mGetRate(BZ$1,$B278,EOMONTH($B278,0)+1,"FLAT",I278,J278)</f>
        <v>31.471463333333336</v>
      </c>
      <c r="CA278" s="165">
        <f>IF(ValuationDate&gt;$D278,"",[3]!mGetRate(CA$1,$B278,EOMONTH($B278,0)+1,"FLAT",M278,N278))</f>
        <v>51.559602222222225</v>
      </c>
      <c r="CB278" s="165">
        <f>[3]!mGetRate(CB$1,$B278,EOMONTH($B278,0)+1,"FLAT",Q278,R278)</f>
        <v>75.834934444444443</v>
      </c>
      <c r="CC278" s="165">
        <f>IF(ValuationDate&gt;$D278,"",[3]!mGetRate(CC$1,$B278,EOMONTH($B278,0)+1,"FLAT",K278,L278))</f>
        <v>49.819501111111109</v>
      </c>
      <c r="CD278" s="165">
        <f>[3]!mGetRate(CD$1,$B278,EOMONTH($B278,0)+1,"FLAT",AE278,AF278)</f>
        <v>37.734363333333334</v>
      </c>
      <c r="CE278" s="165">
        <f>[3]!mGetRate(CE$1,$B278,EOMONTH($B278,0)+1,"FLAT",AA278,AB278)</f>
        <v>78.420296666666673</v>
      </c>
      <c r="CF278" s="165">
        <f>[3]!mGetRate(CF$1,$B278,EOMONTH($B278,0)+1,"FLAT",O278,P278)</f>
        <v>59.156525555555554</v>
      </c>
      <c r="CG278" s="200"/>
      <c r="CH278" s="295"/>
      <c r="CI278" s="295"/>
      <c r="CJ278" s="295"/>
      <c r="CK278" s="295"/>
      <c r="CL278" s="295"/>
      <c r="CM278" s="295"/>
      <c r="CN278" s="177"/>
      <c r="CO278" s="171">
        <f t="shared" si="218"/>
        <v>2041</v>
      </c>
      <c r="CP278" s="173">
        <f t="shared" si="239"/>
        <v>51653</v>
      </c>
      <c r="CQ278" s="272">
        <f t="shared" si="223"/>
        <v>5.7707119575351111</v>
      </c>
      <c r="CR278" s="272">
        <f t="shared" si="224"/>
        <v>5.6100988137261307</v>
      </c>
      <c r="CS278" s="272">
        <f t="shared" si="221"/>
        <v>5.765434403338185</v>
      </c>
      <c r="CT278" s="272">
        <f t="shared" si="221"/>
        <v>5.6963756558858467</v>
      </c>
      <c r="CU278" s="272">
        <f t="shared" si="221"/>
        <v>5.765434403338185</v>
      </c>
      <c r="CV278" s="272">
        <f t="shared" si="225"/>
        <v>5.7242801538130976</v>
      </c>
      <c r="CW278" s="272">
        <f t="shared" si="226"/>
        <v>5.7305681664654253</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148.23920000000001</v>
      </c>
      <c r="F279" s="329">
        <v>64.676829999999995</v>
      </c>
      <c r="G279" s="327">
        <v>168.13079999999999</v>
      </c>
      <c r="H279" s="328">
        <v>84.874309999999994</v>
      </c>
      <c r="I279" s="325">
        <v>131.988</v>
      </c>
      <c r="J279" s="329">
        <v>44.857410000000002</v>
      </c>
      <c r="K279" s="327">
        <v>141.09309999999999</v>
      </c>
      <c r="L279" s="328">
        <v>72.282640000000001</v>
      </c>
      <c r="M279" s="325">
        <v>158.26650000000001</v>
      </c>
      <c r="N279" s="329">
        <v>75.426270000000002</v>
      </c>
      <c r="O279" s="337">
        <f>G279+Sheet1!D273</f>
        <v>172.63079999999999</v>
      </c>
      <c r="P279" s="338">
        <f>H279+Sheet1!E273</f>
        <v>85.874309999999994</v>
      </c>
      <c r="Q279" s="325">
        <v>208.4119</v>
      </c>
      <c r="R279" s="329">
        <v>94.906199999999998</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211.59989999999999</v>
      </c>
      <c r="AB279" s="328">
        <v>95.512190000000004</v>
      </c>
      <c r="AC279" s="2">
        <v>223.13929999999999</v>
      </c>
      <c r="AD279" s="73">
        <v>68.594999999999999</v>
      </c>
      <c r="AE279" s="337">
        <f>I279+Sheet1!B273</f>
        <v>136.0069</v>
      </c>
      <c r="AF279" s="341">
        <f>J279+Sheet1!C273</f>
        <v>52.357259999999997</v>
      </c>
      <c r="AG279" s="330">
        <v>6.5625374152303593</v>
      </c>
      <c r="AH279" s="331">
        <v>6.4349325210453241</v>
      </c>
      <c r="AI279" s="330">
        <v>5.9427422149030473</v>
      </c>
      <c r="AJ279" s="331">
        <v>5.9974300266966338</v>
      </c>
      <c r="AK279" s="339">
        <v>5.98242995159735</v>
      </c>
      <c r="AL279" s="340">
        <v>6.1056305684128063</v>
      </c>
      <c r="AM279" s="339">
        <v>5.7949290128562918</v>
      </c>
      <c r="AN279" s="331">
        <v>5.4687811793586327</v>
      </c>
      <c r="AO279" s="332">
        <v>5.286488473380011</v>
      </c>
      <c r="AP279" s="333">
        <v>4.776068896639873</v>
      </c>
      <c r="AQ279" s="332">
        <v>4.4297127552804927</v>
      </c>
      <c r="AR279" s="340">
        <v>6.2439312608282105</v>
      </c>
      <c r="AS279" s="339">
        <v>6.0639303596367959</v>
      </c>
      <c r="AT279" s="340">
        <v>6.2939315111591592</v>
      </c>
      <c r="AU279" s="339">
        <v>6.081230446251304</v>
      </c>
      <c r="AV279" s="340">
        <v>6.0668303741559901</v>
      </c>
      <c r="AW279" s="339">
        <v>4.9493247792592872</v>
      </c>
      <c r="AX279" s="340">
        <v>6.0638303591361336</v>
      </c>
      <c r="AY279" s="339">
        <v>6.007430076762823</v>
      </c>
      <c r="AZ279" s="340">
        <v>5.3015265425904898</v>
      </c>
      <c r="BA279" s="332">
        <v>5.0312786850099416</v>
      </c>
      <c r="BB279" s="333">
        <v>6.945352097785463</v>
      </c>
      <c r="BC279" s="15"/>
      <c r="BD279" s="1"/>
      <c r="BE279" s="151"/>
      <c r="BF279" s="151"/>
      <c r="BG279" s="151"/>
      <c r="BH279" s="151"/>
      <c r="BI279" s="151"/>
      <c r="BJ279" s="266">
        <f t="shared" si="227"/>
        <v>5.3826136714910167</v>
      </c>
      <c r="BK279" s="266">
        <f t="shared" si="228"/>
        <v>4.8638418687263671</v>
      </c>
      <c r="BL279" s="266">
        <f t="shared" si="229"/>
        <v>5.5866197698856155</v>
      </c>
      <c r="BM279" s="266">
        <f t="shared" si="230"/>
        <v>5.0481866050249353</v>
      </c>
      <c r="BN279" s="266">
        <f t="shared" si="231"/>
        <v>5.2203154787819832</v>
      </c>
      <c r="BO279" s="266"/>
      <c r="BP279" s="266">
        <f t="shared" si="232"/>
        <v>6.0847061114231309</v>
      </c>
      <c r="BQ279" s="292">
        <f t="shared" si="233"/>
        <v>5.3826136714910167</v>
      </c>
      <c r="BR279" s="292">
        <f t="shared" si="234"/>
        <v>5.6455217392166333</v>
      </c>
      <c r="BS279" s="292">
        <f t="shared" si="235"/>
        <v>6.0694976808246484</v>
      </c>
      <c r="BT279" s="292">
        <f t="shared" si="236"/>
        <v>5.8408498774026816</v>
      </c>
      <c r="BU279" s="292">
        <f t="shared" si="237"/>
        <v>5.9968824689074429</v>
      </c>
      <c r="BV279" s="292">
        <f t="shared" si="238"/>
        <v>6.0427300266966339</v>
      </c>
      <c r="BW279" s="169"/>
      <c r="BX279" s="148">
        <f>[3]!mGetRate(BX$1,$B279,EOMONTH($B279,0)+1,"FLAT",E279,F279)</f>
        <v>111.39987559139784</v>
      </c>
      <c r="BY279" s="165">
        <f>[3]!mGetRate(BY$1,$B279,EOMONTH($B279,0)+1,"FLAT",G279,H279)</f>
        <v>131.4263259139785</v>
      </c>
      <c r="BZ279" s="165">
        <f>[3]!mGetRate(BZ$1,$B279,EOMONTH($B279,0)+1,"FLAT",I279,J279)</f>
        <v>93.575589354838726</v>
      </c>
      <c r="CA279" s="165">
        <f>IF(ValuationDate&gt;$D279,"",[3]!mGetRate(CA$1,$B279,EOMONTH($B279,0)+1,"FLAT",M279,N279))</f>
        <v>121.74553838709679</v>
      </c>
      <c r="CB279" s="165">
        <f>[3]!mGetRate(CB$1,$B279,EOMONTH($B279,0)+1,"FLAT",Q279,R279)</f>
        <v>158.37175268817202</v>
      </c>
      <c r="CC279" s="165">
        <f>IF(ValuationDate&gt;$D279,"",[3]!mGetRate(CC$1,$B279,EOMONTH($B279,0)+1,"FLAT",K279,L279))</f>
        <v>110.7573058064516</v>
      </c>
      <c r="CD279" s="165">
        <f>[3]!mGetRate(CD$1,$B279,EOMONTH($B279,0)+1,"FLAT",AE279,AF279)</f>
        <v>99.129101720430114</v>
      </c>
      <c r="CE279" s="165">
        <f>[3]!mGetRate(CE$1,$B279,EOMONTH($B279,0)+1,"FLAT",AA279,AB279)</f>
        <v>160.42144720430107</v>
      </c>
      <c r="CF279" s="165">
        <f>[3]!mGetRate(CF$1,$B279,EOMONTH($B279,0)+1,"FLAT",O279,P279)</f>
        <v>134.38331516129034</v>
      </c>
      <c r="CG279" s="200"/>
      <c r="CH279" s="295"/>
      <c r="CI279" s="295"/>
      <c r="CJ279" s="295"/>
      <c r="CK279" s="295"/>
      <c r="CL279" s="295"/>
      <c r="CM279" s="295"/>
      <c r="CN279" s="177"/>
      <c r="CO279" s="171">
        <f t="shared" si="218"/>
        <v>2041</v>
      </c>
      <c r="CP279" s="173">
        <f t="shared" si="239"/>
        <v>51683</v>
      </c>
      <c r="CQ279" s="272">
        <f t="shared" si="223"/>
        <v>6.106804214793657</v>
      </c>
      <c r="CR279" s="272">
        <f t="shared" si="224"/>
        <v>5.8408498774026816</v>
      </c>
      <c r="CS279" s="272">
        <f t="shared" si="221"/>
        <v>6.0796365837953461</v>
      </c>
      <c r="CT279" s="272">
        <f t="shared" si="221"/>
        <v>6.0069027825883525</v>
      </c>
      <c r="CU279" s="272">
        <f t="shared" si="221"/>
        <v>6.0796365837953461</v>
      </c>
      <c r="CV279" s="272">
        <f t="shared" si="225"/>
        <v>5.959214429423124</v>
      </c>
      <c r="CW279" s="272">
        <f t="shared" si="226"/>
        <v>6.0418353422023241</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196.72309999999999</v>
      </c>
      <c r="F280" s="329">
        <v>94.588970000000003</v>
      </c>
      <c r="G280" s="327">
        <v>206.31450000000001</v>
      </c>
      <c r="H280" s="328">
        <v>104.4615</v>
      </c>
      <c r="I280" s="325">
        <v>179.7825</v>
      </c>
      <c r="J280" s="329">
        <v>74.399730000000005</v>
      </c>
      <c r="K280" s="327">
        <v>184.6097</v>
      </c>
      <c r="L280" s="328">
        <v>89.445049999999995</v>
      </c>
      <c r="M280" s="325">
        <v>196.3569</v>
      </c>
      <c r="N280" s="329">
        <v>94.915520000000001</v>
      </c>
      <c r="O280" s="337">
        <f>G280+Sheet1!D274</f>
        <v>210.31450000000001</v>
      </c>
      <c r="P280" s="338">
        <f>H280+Sheet1!E274</f>
        <v>104.9615</v>
      </c>
      <c r="Q280" s="325">
        <v>221.90620000000001</v>
      </c>
      <c r="R280" s="329">
        <v>112.11279999999999</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223.50909999999999</v>
      </c>
      <c r="AB280" s="328">
        <v>112.1221</v>
      </c>
      <c r="AC280" s="2">
        <v>246.82579999999999</v>
      </c>
      <c r="AD280" s="73">
        <v>102.06959999999999</v>
      </c>
      <c r="AE280" s="337">
        <f>I280+Sheet1!B274</f>
        <v>182.65145000000001</v>
      </c>
      <c r="AF280" s="341">
        <f>J280+Sheet1!C274</f>
        <v>81.023079999999993</v>
      </c>
      <c r="AG280" s="330">
        <v>6.6719130388175323</v>
      </c>
      <c r="AH280" s="331">
        <v>6.5989959564260836</v>
      </c>
      <c r="AI280" s="330">
        <v>6.0885763796859438</v>
      </c>
      <c r="AJ280" s="331">
        <v>6.1250349208816681</v>
      </c>
      <c r="AK280" s="339">
        <v>6.1100348353611418</v>
      </c>
      <c r="AL280" s="340">
        <v>6.2334355389100065</v>
      </c>
      <c r="AM280" s="339">
        <v>5.9200337521011388</v>
      </c>
      <c r="AN280" s="331">
        <v>5.5416982617500814</v>
      </c>
      <c r="AO280" s="332">
        <v>5.3776348263693219</v>
      </c>
      <c r="AP280" s="333">
        <v>4.8125274378355964</v>
      </c>
      <c r="AQ280" s="332">
        <v>4.466171296476217</v>
      </c>
      <c r="AR280" s="340">
        <v>6.3719363285495358</v>
      </c>
      <c r="AS280" s="339">
        <v>6.191735301162943</v>
      </c>
      <c r="AT280" s="340">
        <v>6.421936613617957</v>
      </c>
      <c r="AU280" s="339">
        <v>6.2091354003667529</v>
      </c>
      <c r="AV280" s="340">
        <v>6.1945353171267739</v>
      </c>
      <c r="AW280" s="339">
        <v>4.9877284367153472</v>
      </c>
      <c r="AX280" s="340">
        <v>6.1916353005928064</v>
      </c>
      <c r="AY280" s="339">
        <v>6.1350349778953523</v>
      </c>
      <c r="AZ280" s="340">
        <v>5.3926307451994262</v>
      </c>
      <c r="BA280" s="332">
        <v>5.1041957674013902</v>
      </c>
      <c r="BB280" s="333">
        <v>7.054727721372636</v>
      </c>
      <c r="BC280" s="15"/>
      <c r="BD280" s="1"/>
      <c r="BE280" s="151"/>
      <c r="BF280" s="151"/>
      <c r="BG280" s="151"/>
      <c r="BH280" s="151"/>
      <c r="BI280" s="151"/>
      <c r="BJ280" s="266">
        <f t="shared" si="227"/>
        <v>5.4752514934132757</v>
      </c>
      <c r="BK280" s="266">
        <f t="shared" si="228"/>
        <v>4.9008969974952699</v>
      </c>
      <c r="BL280" s="266">
        <f t="shared" si="229"/>
        <v>5.6827685493250222</v>
      </c>
      <c r="BM280" s="266">
        <f t="shared" si="230"/>
        <v>5.086646116800698</v>
      </c>
      <c r="BN280" s="266">
        <f t="shared" si="231"/>
        <v>5.286390789258566</v>
      </c>
      <c r="BO280" s="266"/>
      <c r="BP280" s="266">
        <f t="shared" si="232"/>
        <v>6.2140834754959631</v>
      </c>
      <c r="BQ280" s="292">
        <f t="shared" si="233"/>
        <v>5.4752514934132757</v>
      </c>
      <c r="BR280" s="292">
        <f t="shared" si="234"/>
        <v>5.7206473709395222</v>
      </c>
      <c r="BS280" s="292">
        <f t="shared" si="235"/>
        <v>6.1988750343314836</v>
      </c>
      <c r="BT280" s="292">
        <f t="shared" si="236"/>
        <v>5.9664192232270787</v>
      </c>
      <c r="BU280" s="292">
        <f t="shared" si="237"/>
        <v>6.1247465651603639</v>
      </c>
      <c r="BV280" s="292">
        <f t="shared" si="238"/>
        <v>6.1703349208816682</v>
      </c>
      <c r="BW280" s="169"/>
      <c r="BX280" s="148">
        <f>[3]!mGetRate(BX$1,$B280,EOMONTH($B280,0)+1,"FLAT",E280,F280)</f>
        <v>153.89265838709679</v>
      </c>
      <c r="BY280" s="165">
        <f>[3]!mGetRate(BY$1,$B280,EOMONTH($B280,0)+1,"FLAT",G280,H280)</f>
        <v>163.60195161290324</v>
      </c>
      <c r="BZ280" s="165">
        <f>[3]!mGetRate(BZ$1,$B280,EOMONTH($B280,0)+1,"FLAT",I280,J280)</f>
        <v>135.58972548387098</v>
      </c>
      <c r="CA280" s="165">
        <f>IF(ValuationDate&gt;$D280,"",[3]!mGetRate(CA$1,$B280,EOMONTH($B280,0)+1,"FLAT",M280,N280))</f>
        <v>153.8169664516129</v>
      </c>
      <c r="CB280" s="165">
        <f>[3]!mGetRate(CB$1,$B280,EOMONTH($B280,0)+1,"FLAT",Q280,R280)</f>
        <v>175.8638064516129</v>
      </c>
      <c r="CC280" s="165">
        <f>IF(ValuationDate&gt;$D280,"",[3]!mGetRate(CC$1,$B280,EOMONTH($B280,0)+1,"FLAT",K280,L280))</f>
        <v>144.70194354838708</v>
      </c>
      <c r="CD280" s="165">
        <f>[3]!mGetRate(CD$1,$B280,EOMONTH($B280,0)+1,"FLAT",AE280,AF280)</f>
        <v>140.03310129032261</v>
      </c>
      <c r="CE280" s="165">
        <f>[3]!mGetRate(CE$1,$B280,EOMONTH($B280,0)+1,"FLAT",AA280,AB280)</f>
        <v>176.79842258064517</v>
      </c>
      <c r="CF280" s="165">
        <f>[3]!mGetRate(CF$1,$B280,EOMONTH($B280,0)+1,"FLAT",O280,P280)</f>
        <v>166.13420967741936</v>
      </c>
      <c r="CG280" s="200"/>
      <c r="CH280" s="295"/>
      <c r="CI280" s="295"/>
      <c r="CJ280" s="295"/>
      <c r="CK280" s="295"/>
      <c r="CL280" s="295"/>
      <c r="CM280" s="295"/>
      <c r="CN280" s="177"/>
      <c r="CO280" s="171">
        <f t="shared" si="218"/>
        <v>2041</v>
      </c>
      <c r="CP280" s="173">
        <f t="shared" si="239"/>
        <v>51714</v>
      </c>
      <c r="CQ280" s="272">
        <f t="shared" si="223"/>
        <v>6.2561785513530097</v>
      </c>
      <c r="CR280" s="272">
        <f t="shared" si="224"/>
        <v>5.9664192232270787</v>
      </c>
      <c r="CS280" s="272">
        <f t="shared" si="221"/>
        <v>6.2090139373021813</v>
      </c>
      <c r="CT280" s="272">
        <f t="shared" si="221"/>
        <v>6.1347668788412735</v>
      </c>
      <c r="CU280" s="272">
        <f t="shared" si="221"/>
        <v>6.2090139373021813</v>
      </c>
      <c r="CV280" s="272">
        <f t="shared" si="225"/>
        <v>6.0870601815945262</v>
      </c>
      <c r="CW280" s="272">
        <f t="shared" si="226"/>
        <v>6.1700041792704576</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106.37990000000001</v>
      </c>
      <c r="F281" s="329">
        <v>77.390680000000003</v>
      </c>
      <c r="G281" s="327">
        <v>109.0545</v>
      </c>
      <c r="H281" s="328">
        <v>95.622529999999998</v>
      </c>
      <c r="I281" s="325">
        <v>83.551119999999997</v>
      </c>
      <c r="J281" s="329">
        <v>55.264600000000002</v>
      </c>
      <c r="K281" s="327">
        <v>111.8937</v>
      </c>
      <c r="L281" s="328">
        <v>91.205150000000003</v>
      </c>
      <c r="M281" s="325">
        <v>100.2209</v>
      </c>
      <c r="N281" s="329">
        <v>86.588499999999996</v>
      </c>
      <c r="O281" s="337">
        <f>G281+Sheet1!D275</f>
        <v>111.0545</v>
      </c>
      <c r="P281" s="338">
        <f>H281+Sheet1!E275</f>
        <v>93.622529999999998</v>
      </c>
      <c r="Q281" s="325">
        <v>101.3223</v>
      </c>
      <c r="R281" s="329">
        <v>85.487729999999999</v>
      </c>
      <c r="S281" s="4">
        <v>90.77722</v>
      </c>
      <c r="T281" s="5">
        <v>80.559799999999996</v>
      </c>
      <c r="U281" s="2">
        <v>95.77722</v>
      </c>
      <c r="V281" s="3">
        <v>81.559799999999996</v>
      </c>
      <c r="W281" s="4">
        <v>60.876559999999998</v>
      </c>
      <c r="X281" s="5">
        <v>39.737299999999998</v>
      </c>
      <c r="Y281" s="2">
        <v>95.27722</v>
      </c>
      <c r="Z281" s="3">
        <v>83.559799999999996</v>
      </c>
      <c r="AA281" s="327">
        <v>105.23690000000001</v>
      </c>
      <c r="AB281" s="328">
        <v>89.684780000000003</v>
      </c>
      <c r="AC281" s="2">
        <v>93.77722</v>
      </c>
      <c r="AD281" s="73">
        <v>80.059799999999996</v>
      </c>
      <c r="AE281" s="337">
        <f>I281+Sheet1!B275</f>
        <v>87.125569999999996</v>
      </c>
      <c r="AF281" s="341">
        <f>J281+Sheet1!C275</f>
        <v>61.491250000000001</v>
      </c>
      <c r="AG281" s="330">
        <v>6.4896203328389106</v>
      </c>
      <c r="AH281" s="331">
        <v>6.3802447092517376</v>
      </c>
      <c r="AI281" s="330">
        <v>5.8880544031094608</v>
      </c>
      <c r="AJ281" s="331">
        <v>5.9609714855009095</v>
      </c>
      <c r="AK281" s="339">
        <v>5.9459715572535492</v>
      </c>
      <c r="AL281" s="340">
        <v>6.0688709693602529</v>
      </c>
      <c r="AM281" s="339">
        <v>5.773472382408908</v>
      </c>
      <c r="AN281" s="331">
        <v>5.4323226381629084</v>
      </c>
      <c r="AO281" s="332">
        <v>5.2500299321842867</v>
      </c>
      <c r="AP281" s="333">
        <v>4.8489859790313208</v>
      </c>
      <c r="AQ281" s="332">
        <v>4.5026298376719414</v>
      </c>
      <c r="AR281" s="340">
        <v>6.2068703092359661</v>
      </c>
      <c r="AS281" s="339">
        <v>6.0272711683542415</v>
      </c>
      <c r="AT281" s="340">
        <v>6.2568700700605007</v>
      </c>
      <c r="AU281" s="339">
        <v>6.0443710865562323</v>
      </c>
      <c r="AV281" s="340">
        <v>6.0301711544820638</v>
      </c>
      <c r="AW281" s="339">
        <v>5.0239759676491476</v>
      </c>
      <c r="AX281" s="340">
        <v>6.0270711693109424</v>
      </c>
      <c r="AY281" s="339">
        <v>5.9709714376658161</v>
      </c>
      <c r="AZ281" s="340">
        <v>5.2649748148233995</v>
      </c>
      <c r="BA281" s="332">
        <v>4.976590873216356</v>
      </c>
      <c r="BB281" s="333">
        <v>6.9271228271876009</v>
      </c>
      <c r="BC281" s="15"/>
      <c r="BD281" s="1"/>
      <c r="BE281" s="151"/>
      <c r="BF281" s="151"/>
      <c r="BG281" s="151"/>
      <c r="BH281" s="151"/>
      <c r="BI281" s="151"/>
      <c r="BJ281" s="266">
        <f t="shared" si="227"/>
        <v>5.3455585427221122</v>
      </c>
      <c r="BK281" s="266">
        <f t="shared" si="228"/>
        <v>4.9379521262641735</v>
      </c>
      <c r="BL281" s="266">
        <f t="shared" si="229"/>
        <v>5.548160258109851</v>
      </c>
      <c r="BM281" s="266">
        <f t="shared" si="230"/>
        <v>5.1251056285764607</v>
      </c>
      <c r="BN281" s="266">
        <f t="shared" si="231"/>
        <v>5.2391941389181493</v>
      </c>
      <c r="BO281" s="266"/>
      <c r="BP281" s="266">
        <f t="shared" si="232"/>
        <v>6.0477411502594647</v>
      </c>
      <c r="BQ281" s="292">
        <f t="shared" si="233"/>
        <v>5.3455585427221122</v>
      </c>
      <c r="BR281" s="292">
        <f t="shared" si="234"/>
        <v>5.6079589233551888</v>
      </c>
      <c r="BS281" s="292">
        <f t="shared" si="235"/>
        <v>6.032532868552722</v>
      </c>
      <c r="BT281" s="292">
        <f t="shared" si="236"/>
        <v>5.8193135625904926</v>
      </c>
      <c r="BU281" s="292">
        <f t="shared" si="237"/>
        <v>5.9603500141447245</v>
      </c>
      <c r="BV281" s="292">
        <f t="shared" si="238"/>
        <v>6.0062714855009096</v>
      </c>
      <c r="BW281" s="169"/>
      <c r="BX281" s="148">
        <f>[3]!mGetRate(BX$1,$B281,EOMONTH($B281,0)+1,"FLAT",E281,F281)</f>
        <v>92.851597333333331</v>
      </c>
      <c r="BY281" s="165">
        <f>[3]!mGetRate(BY$1,$B281,EOMONTH($B281,0)+1,"FLAT",G281,H281)</f>
        <v>102.78624733333334</v>
      </c>
      <c r="BZ281" s="165">
        <f>[3]!mGetRate(BZ$1,$B281,EOMONTH($B281,0)+1,"FLAT",I281,J281)</f>
        <v>70.350743999999992</v>
      </c>
      <c r="CA281" s="165">
        <f>IF(ValuationDate&gt;$D281,"",[3]!mGetRate(CA$1,$B281,EOMONTH($B281,0)+1,"FLAT",M281,N281))</f>
        <v>93.859113333333326</v>
      </c>
      <c r="CB281" s="165">
        <f>[3]!mGetRate(CB$1,$B281,EOMONTH($B281,0)+1,"FLAT",Q281,R281)</f>
        <v>93.932834</v>
      </c>
      <c r="CC281" s="165">
        <f>IF(ValuationDate&gt;$D281,"",[3]!mGetRate(CC$1,$B281,EOMONTH($B281,0)+1,"FLAT",K281,L281))</f>
        <v>102.23904333333333</v>
      </c>
      <c r="CD281" s="165">
        <f>[3]!mGetRate(CD$1,$B281,EOMONTH($B281,0)+1,"FLAT",AE281,AF281)</f>
        <v>75.16288733333333</v>
      </c>
      <c r="CE281" s="165">
        <f>[3]!mGetRate(CE$1,$B281,EOMONTH($B281,0)+1,"FLAT",AA281,AB281)</f>
        <v>97.979244000000008</v>
      </c>
      <c r="CF281" s="165">
        <f>[3]!mGetRate(CF$1,$B281,EOMONTH($B281,0)+1,"FLAT",O281,P281)</f>
        <v>102.91958066666666</v>
      </c>
      <c r="CG281" s="200"/>
      <c r="CH281" s="295"/>
      <c r="CI281" s="295"/>
      <c r="CJ281" s="295"/>
      <c r="CK281" s="295"/>
      <c r="CL281" s="295"/>
      <c r="CM281" s="295"/>
      <c r="CN281" s="177"/>
      <c r="CO281" s="171">
        <f t="shared" si="218"/>
        <v>2041</v>
      </c>
      <c r="CP281" s="173">
        <f t="shared" si="239"/>
        <v>51745</v>
      </c>
      <c r="CQ281" s="272">
        <f t="shared" si="223"/>
        <v>6.050788838583899</v>
      </c>
      <c r="CR281" s="272">
        <f t="shared" si="224"/>
        <v>5.8193135625904926</v>
      </c>
      <c r="CS281" s="272">
        <f t="shared" si="221"/>
        <v>6.0426717715234197</v>
      </c>
      <c r="CT281" s="272">
        <f t="shared" si="221"/>
        <v>5.9703703278256341</v>
      </c>
      <c r="CU281" s="272">
        <f t="shared" si="221"/>
        <v>6.0426717715234197</v>
      </c>
      <c r="CV281" s="272">
        <f t="shared" si="225"/>
        <v>5.9372876896755526</v>
      </c>
      <c r="CW281" s="272">
        <f t="shared" si="226"/>
        <v>6.0052156744685714</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102.2642</v>
      </c>
      <c r="F282" s="329">
        <v>85.634410000000003</v>
      </c>
      <c r="G282" s="327">
        <v>95.793660000000003</v>
      </c>
      <c r="H282" s="328">
        <v>94.854849999999999</v>
      </c>
      <c r="I282" s="325">
        <v>81.608130000000003</v>
      </c>
      <c r="J282" s="329">
        <v>64.108919999999998</v>
      </c>
      <c r="K282" s="327">
        <v>101.8498</v>
      </c>
      <c r="L282" s="328">
        <v>93.920230000000004</v>
      </c>
      <c r="M282" s="325">
        <v>101.7306</v>
      </c>
      <c r="N282" s="329">
        <v>93.916889999999995</v>
      </c>
      <c r="O282" s="337">
        <f>G282+Sheet1!D276</f>
        <v>94.043660000000003</v>
      </c>
      <c r="P282" s="338">
        <f>H282+Sheet1!E276</f>
        <v>92.854849999999999</v>
      </c>
      <c r="Q282" s="325">
        <v>71.826989999999995</v>
      </c>
      <c r="R282" s="329">
        <v>72.413510000000002</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73.218410000000006</v>
      </c>
      <c r="AB282" s="328">
        <v>75.986069999999998</v>
      </c>
      <c r="AC282" s="2">
        <v>70.189030000000002</v>
      </c>
      <c r="AD282" s="73">
        <v>66.973439999999997</v>
      </c>
      <c r="AE282" s="337">
        <f>I282+Sheet1!B276</f>
        <v>86.821030000000007</v>
      </c>
      <c r="AF282" s="341">
        <f>J282+Sheet1!C276</f>
        <v>67.697019999999995</v>
      </c>
      <c r="AG282" s="330">
        <v>6.3620154386538763</v>
      </c>
      <c r="AH282" s="331">
        <v>6.4167032504474619</v>
      </c>
      <c r="AI282" s="330">
        <v>5.9245129443051852</v>
      </c>
      <c r="AJ282" s="331">
        <v>6.0156592972944951</v>
      </c>
      <c r="AK282" s="339">
        <v>6.0006593987856904</v>
      </c>
      <c r="AL282" s="340">
        <v>6.1222585760304025</v>
      </c>
      <c r="AM282" s="339">
        <v>5.9056600415632596</v>
      </c>
      <c r="AN282" s="331">
        <v>5.5234689911522183</v>
      </c>
      <c r="AO282" s="332">
        <v>5.3776348263693219</v>
      </c>
      <c r="AP282" s="333">
        <v>4.9948201438142181</v>
      </c>
      <c r="AQ282" s="332">
        <v>4.5390883788676657</v>
      </c>
      <c r="AR282" s="340">
        <v>6.2588576517839174</v>
      </c>
      <c r="AS282" s="339">
        <v>6.0807588568227091</v>
      </c>
      <c r="AT282" s="340">
        <v>6.3088573134799351</v>
      </c>
      <c r="AU282" s="339">
        <v>6.0972587451823932</v>
      </c>
      <c r="AV282" s="340">
        <v>6.0840588344946456</v>
      </c>
      <c r="AW282" s="339">
        <v>5.1667650410195325</v>
      </c>
      <c r="AX282" s="340">
        <v>6.080558858175924</v>
      </c>
      <c r="AY282" s="339">
        <v>6.0256592296336988</v>
      </c>
      <c r="AZ282" s="340">
        <v>5.3925635132387413</v>
      </c>
      <c r="BA282" s="332">
        <v>5.0859664968035281</v>
      </c>
      <c r="BB282" s="333">
        <v>7.0364984507747739</v>
      </c>
      <c r="BC282" s="15"/>
      <c r="BD282" s="1"/>
      <c r="BE282" s="151"/>
      <c r="BF282" s="151"/>
      <c r="BG282" s="151"/>
      <c r="BH282" s="151"/>
      <c r="BI282" s="151"/>
      <c r="BJ282" s="266">
        <f t="shared" si="227"/>
        <v>5.4752514934132757</v>
      </c>
      <c r="BK282" s="266">
        <f t="shared" si="228"/>
        <v>5.0861726413397887</v>
      </c>
      <c r="BL282" s="266">
        <f t="shared" si="229"/>
        <v>5.6827685493250222</v>
      </c>
      <c r="BM282" s="266">
        <f t="shared" si="230"/>
        <v>5.2789436756795132</v>
      </c>
      <c r="BN282" s="266">
        <f t="shared" si="231"/>
        <v>5.3807840899394002</v>
      </c>
      <c r="BO282" s="266"/>
      <c r="BP282" s="266">
        <f t="shared" si="232"/>
        <v>6.1031885920049636</v>
      </c>
      <c r="BQ282" s="292">
        <f t="shared" si="233"/>
        <v>5.4752514934132757</v>
      </c>
      <c r="BR282" s="292">
        <f t="shared" si="234"/>
        <v>5.7018659630087987</v>
      </c>
      <c r="BS282" s="292">
        <f t="shared" si="235"/>
        <v>6.087980340449854</v>
      </c>
      <c r="BT282" s="292">
        <f t="shared" si="236"/>
        <v>5.9519921324533369</v>
      </c>
      <c r="BU282" s="292">
        <f t="shared" si="237"/>
        <v>6.0151489468131176</v>
      </c>
      <c r="BV282" s="292">
        <f t="shared" si="238"/>
        <v>6.0609592972944952</v>
      </c>
      <c r="BW282" s="169"/>
      <c r="BX282" s="148">
        <f>[3]!mGetRate(BX$1,$B282,EOMONTH($B282,0)+1,"FLAT",E282,F282)</f>
        <v>95.290417096774192</v>
      </c>
      <c r="BY282" s="165">
        <f>[3]!mGetRate(BY$1,$B282,EOMONTH($B282,0)+1,"FLAT",G282,H282)</f>
        <v>95.399965483870972</v>
      </c>
      <c r="BZ282" s="165">
        <f>[3]!mGetRate(BZ$1,$B282,EOMONTH($B282,0)+1,"FLAT",I282,J282)</f>
        <v>74.269751612903221</v>
      </c>
      <c r="CA282" s="165">
        <f>IF(ValuationDate&gt;$D282,"",[3]!mGetRate(CA$1,$B282,EOMONTH($B282,0)+1,"FLAT",M282,N282))</f>
        <v>98.453882903225804</v>
      </c>
      <c r="CB282" s="165">
        <f>[3]!mGetRate(CB$1,$B282,EOMONTH($B282,0)+1,"FLAT",Q282,R282)</f>
        <v>72.072950000000006</v>
      </c>
      <c r="CC282" s="165">
        <f>IF(ValuationDate&gt;$D282,"",[3]!mGetRate(CC$1,$B282,EOMONTH($B282,0)+1,"FLAT",K282,L282))</f>
        <v>98.524496451612904</v>
      </c>
      <c r="CD282" s="165">
        <f>[3]!mGetRate(CD$1,$B282,EOMONTH($B282,0)+1,"FLAT",AE282,AF282)</f>
        <v>78.801283870967737</v>
      </c>
      <c r="CE282" s="165">
        <f>[3]!mGetRate(CE$1,$B282,EOMONTH($B282,0)+1,"FLAT",AA282,AB282)</f>
        <v>74.379041612903222</v>
      </c>
      <c r="CF282" s="165">
        <f>[3]!mGetRate(CF$1,$B282,EOMONTH($B282,0)+1,"FLAT",O282,P282)</f>
        <v>93.545126774193548</v>
      </c>
      <c r="CG282" s="200"/>
      <c r="CH282" s="295"/>
      <c r="CI282" s="295"/>
      <c r="CJ282" s="295"/>
      <c r="CK282" s="295"/>
      <c r="CL282" s="295"/>
      <c r="CM282" s="295"/>
      <c r="CN282" s="177"/>
      <c r="CO282" s="171">
        <f t="shared" si="218"/>
        <v>2041</v>
      </c>
      <c r="CP282" s="173">
        <f t="shared" si="239"/>
        <v>51775</v>
      </c>
      <c r="CQ282" s="272">
        <f t="shared" si="223"/>
        <v>6.0881324227237377</v>
      </c>
      <c r="CR282" s="272">
        <f t="shared" si="224"/>
        <v>5.9519921324533369</v>
      </c>
      <c r="CS282" s="272">
        <f t="shared" si="221"/>
        <v>6.0981192434205518</v>
      </c>
      <c r="CT282" s="272">
        <f t="shared" si="221"/>
        <v>6.0251692604940272</v>
      </c>
      <c r="CU282" s="272">
        <f t="shared" si="221"/>
        <v>6.0981192434205518</v>
      </c>
      <c r="CV282" s="272">
        <f t="shared" si="225"/>
        <v>6.0723715467250452</v>
      </c>
      <c r="CW282" s="272">
        <f t="shared" si="226"/>
        <v>6.0601451760691996</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97.876099999999994</v>
      </c>
      <c r="F283" s="329">
        <v>85.080380000000005</v>
      </c>
      <c r="G283" s="327">
        <v>84.838549999999998</v>
      </c>
      <c r="H283" s="328">
        <v>90.655720000000002</v>
      </c>
      <c r="I283" s="325">
        <v>76.709590000000006</v>
      </c>
      <c r="J283" s="329">
        <v>63.387140000000002</v>
      </c>
      <c r="K283" s="327">
        <v>97.973669999999998</v>
      </c>
      <c r="L283" s="328">
        <v>94.08502</v>
      </c>
      <c r="M283" s="325">
        <v>95.451520000000002</v>
      </c>
      <c r="N283" s="329">
        <v>94.22569</v>
      </c>
      <c r="O283" s="337">
        <f>G283+Sheet1!D277</f>
        <v>82.838549999999998</v>
      </c>
      <c r="P283" s="338">
        <f>H283+Sheet1!E277</f>
        <v>88.655720000000002</v>
      </c>
      <c r="Q283" s="325">
        <v>62.170929999999998</v>
      </c>
      <c r="R283" s="329">
        <v>69.771190000000004</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65.344849999999994</v>
      </c>
      <c r="AB283" s="328">
        <v>74.728980000000007</v>
      </c>
      <c r="AC283" s="2">
        <v>62.200789999999998</v>
      </c>
      <c r="AD283" s="73">
        <v>65.389619999999994</v>
      </c>
      <c r="AE283" s="337">
        <f>I283+Sheet1!B277</f>
        <v>80.451240000000013</v>
      </c>
      <c r="AF283" s="341">
        <f>J283+Sheet1!C277</f>
        <v>66.194089999999989</v>
      </c>
      <c r="AG283" s="330">
        <v>6.5078496034367728</v>
      </c>
      <c r="AH283" s="331">
        <v>6.5807666858282206</v>
      </c>
      <c r="AI283" s="330">
        <v>6.0885763796859438</v>
      </c>
      <c r="AJ283" s="331">
        <v>6.2526398150667033</v>
      </c>
      <c r="AK283" s="339">
        <v>6.2376397195502777</v>
      </c>
      <c r="AL283" s="340">
        <v>6.3662405384444298</v>
      </c>
      <c r="AM283" s="339">
        <v>5.927637745544156</v>
      </c>
      <c r="AN283" s="331">
        <v>5.9609714855009095</v>
      </c>
      <c r="AO283" s="332">
        <v>5.9062836737073239</v>
      </c>
      <c r="AP283" s="333">
        <v>6.1797227326752546</v>
      </c>
      <c r="AQ283" s="332">
        <v>4.6849225436505613</v>
      </c>
      <c r="AR283" s="340">
        <v>6.510541457312442</v>
      </c>
      <c r="AS283" s="339">
        <v>6.3242402709984393</v>
      </c>
      <c r="AT283" s="340">
        <v>6.5605417757005267</v>
      </c>
      <c r="AU283" s="339">
        <v>6.3442403983536728</v>
      </c>
      <c r="AV283" s="340">
        <v>6.3255402792765301</v>
      </c>
      <c r="AW283" s="339">
        <v>6.4076408020697642</v>
      </c>
      <c r="AX283" s="340">
        <v>6.3240402697248879</v>
      </c>
      <c r="AY283" s="339">
        <v>6.26263987874432</v>
      </c>
      <c r="AZ283" s="340">
        <v>5.9213377054272565</v>
      </c>
      <c r="BA283" s="332">
        <v>5.5052397205543571</v>
      </c>
      <c r="BB283" s="333">
        <v>7.2917082391448433</v>
      </c>
      <c r="BC283" s="15"/>
      <c r="BD283" s="1"/>
      <c r="BE283" s="151"/>
      <c r="BF283" s="151"/>
      <c r="BG283" s="151"/>
      <c r="BH283" s="151"/>
      <c r="BI283" s="151"/>
      <c r="BJ283" s="266">
        <f t="shared" si="227"/>
        <v>6.0125508605623779</v>
      </c>
      <c r="BK283" s="266">
        <f t="shared" si="228"/>
        <v>6.290464326329154</v>
      </c>
      <c r="BL283" s="266">
        <f t="shared" si="229"/>
        <v>6.2404314700735846</v>
      </c>
      <c r="BM283" s="266">
        <f t="shared" si="230"/>
        <v>6.5288778083918055</v>
      </c>
      <c r="BN283" s="266">
        <f t="shared" si="231"/>
        <v>6.2680811163392303</v>
      </c>
      <c r="BO283" s="266"/>
      <c r="BP283" s="266">
        <f t="shared" si="232"/>
        <v>6.3434608395687961</v>
      </c>
      <c r="BQ283" s="292">
        <f t="shared" si="233"/>
        <v>6.0125508605623779</v>
      </c>
      <c r="BR283" s="292">
        <f t="shared" si="234"/>
        <v>6.15261975334613</v>
      </c>
      <c r="BS283" s="292">
        <f t="shared" si="235"/>
        <v>6.3282523882695711</v>
      </c>
      <c r="BT283" s="292">
        <f t="shared" si="236"/>
        <v>5.9740514559311011</v>
      </c>
      <c r="BU283" s="292">
        <f t="shared" si="237"/>
        <v>6.2526106618394923</v>
      </c>
      <c r="BV283" s="292">
        <f t="shared" si="238"/>
        <v>6.2979398150667034</v>
      </c>
      <c r="BW283" s="169"/>
      <c r="BX283" s="148">
        <f>[3]!mGetRate(BX$1,$B283,EOMONTH($B283,0)+1,"FLAT",E283,F283)</f>
        <v>92.17925378640777</v>
      </c>
      <c r="BY283" s="165">
        <f>[3]!mGetRate(BY$1,$B283,EOMONTH($B283,0)+1,"FLAT",G283,H283)</f>
        <v>87.428441220527048</v>
      </c>
      <c r="BZ283" s="165">
        <f>[3]!mGetRate(BZ$1,$B283,EOMONTH($B283,0)+1,"FLAT",I283,J283)</f>
        <v>70.77823570041609</v>
      </c>
      <c r="CA283" s="165">
        <f>IF(ValuationDate&gt;$D283,"",[3]!mGetRate(CA$1,$B283,EOMONTH($B283,0)+1,"FLAT",M283,N283))</f>
        <v>94.905762122052707</v>
      </c>
      <c r="CB283" s="165">
        <f>[3]!mGetRate(CB$1,$B283,EOMONTH($B283,0)+1,"FLAT",Q283,R283)</f>
        <v>65.554679597780861</v>
      </c>
      <c r="CC283" s="165">
        <f>IF(ValuationDate&gt;$D283,"",[3]!mGetRate(CC$1,$B283,EOMONTH($B283,0)+1,"FLAT",K283,L283))</f>
        <v>96.24238477115118</v>
      </c>
      <c r="CD283" s="165">
        <f>[3]!mGetRate(CD$1,$B283,EOMONTH($B283,0)+1,"FLAT",AE283,AF283)</f>
        <v>74.103743259362005</v>
      </c>
      <c r="CE283" s="165">
        <f>[3]!mGetRate(CE$1,$B283,EOMONTH($B283,0)+1,"FLAT",AA283,AB283)</f>
        <v>69.522805242718448</v>
      </c>
      <c r="CF283" s="165">
        <f>[3]!mGetRate(CF$1,$B283,EOMONTH($B283,0)+1,"FLAT",O283,P283)</f>
        <v>85.428441220527048</v>
      </c>
      <c r="CG283" s="200"/>
      <c r="CH283" s="295"/>
      <c r="CI283" s="295"/>
      <c r="CJ283" s="295"/>
      <c r="CK283" s="295"/>
      <c r="CL283" s="295"/>
      <c r="CM283" s="295"/>
      <c r="CN283" s="177"/>
      <c r="CO283" s="171">
        <f t="shared" ref="CO283:CO311" si="240">YEAR($CP283)</f>
        <v>2041</v>
      </c>
      <c r="CP283" s="173">
        <f t="shared" si="239"/>
        <v>51806</v>
      </c>
      <c r="CQ283" s="272">
        <f t="shared" si="223"/>
        <v>6.2561785513530097</v>
      </c>
      <c r="CR283" s="272">
        <f t="shared" si="224"/>
        <v>5.9740514559311011</v>
      </c>
      <c r="CS283" s="272">
        <f t="shared" si="221"/>
        <v>6.3383912912402698</v>
      </c>
      <c r="CT283" s="272">
        <f t="shared" si="221"/>
        <v>6.2626309755204019</v>
      </c>
      <c r="CU283" s="272">
        <f t="shared" si="221"/>
        <v>6.3383912912402698</v>
      </c>
      <c r="CV283" s="272">
        <f t="shared" si="225"/>
        <v>6.094830776594339</v>
      </c>
      <c r="CW283" s="272">
        <f t="shared" si="226"/>
        <v>6.2981730163385929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109.7204</v>
      </c>
      <c r="F284" s="329">
        <v>98.786619999999999</v>
      </c>
      <c r="G284" s="327">
        <v>99.459590000000006</v>
      </c>
      <c r="H284" s="328">
        <v>95.812129999999996</v>
      </c>
      <c r="I284" s="325">
        <v>95.033919999999995</v>
      </c>
      <c r="J284" s="329">
        <v>78.191890000000001</v>
      </c>
      <c r="K284" s="327">
        <v>98.022069999999999</v>
      </c>
      <c r="L284" s="328">
        <v>96.403980000000004</v>
      </c>
      <c r="M284" s="325">
        <v>98.389989999999997</v>
      </c>
      <c r="N284" s="329">
        <v>97.137600000000006</v>
      </c>
      <c r="O284" s="337">
        <f>G284+Sheet1!D278</f>
        <v>97.459590000000006</v>
      </c>
      <c r="P284" s="338">
        <f>H284+Sheet1!E278</f>
        <v>93.812129999999996</v>
      </c>
      <c r="Q284" s="325">
        <v>80.917689999999993</v>
      </c>
      <c r="R284" s="329">
        <v>76.911820000000006</v>
      </c>
      <c r="S284" s="4">
        <v>69.007000000000005</v>
      </c>
      <c r="T284" s="5">
        <v>64.302210000000002</v>
      </c>
      <c r="U284" s="2">
        <v>70.507000000000005</v>
      </c>
      <c r="V284" s="3">
        <v>68.302210000000002</v>
      </c>
      <c r="W284" s="4">
        <v>82.71208</v>
      </c>
      <c r="X284" s="5">
        <v>60.029209999999999</v>
      </c>
      <c r="Y284" s="2">
        <v>70.007000000000005</v>
      </c>
      <c r="Z284" s="3">
        <v>69.302210000000002</v>
      </c>
      <c r="AA284" s="327">
        <v>83.383809999999997</v>
      </c>
      <c r="AB284" s="328">
        <v>81.023989999999998</v>
      </c>
      <c r="AC284" s="2">
        <v>72.507000000000005</v>
      </c>
      <c r="AD284" s="73">
        <v>67.302210000000002</v>
      </c>
      <c r="AE284" s="337">
        <f>I284+Sheet1!B278</f>
        <v>96.551469999999995</v>
      </c>
      <c r="AF284" s="341">
        <f>J284+Sheet1!C278</f>
        <v>79.716440000000006</v>
      </c>
      <c r="AG284" s="330">
        <v>6.9088935565897387</v>
      </c>
      <c r="AH284" s="331">
        <v>7.145874074361946</v>
      </c>
      <c r="AI284" s="330">
        <v>6.6536837682196692</v>
      </c>
      <c r="AJ284" s="331">
        <v>6.7266008506111179</v>
      </c>
      <c r="AK284" s="339">
        <v>6.7116008487142951</v>
      </c>
      <c r="AL284" s="340">
        <v>6.844100865469561</v>
      </c>
      <c r="AM284" s="339">
        <v>6.3616008044551018</v>
      </c>
      <c r="AN284" s="331">
        <v>6.3437861680560133</v>
      </c>
      <c r="AO284" s="332">
        <v>6.2890983562624276</v>
      </c>
      <c r="AP284" s="333">
        <v>6.6172252270239449</v>
      </c>
      <c r="AQ284" s="332">
        <v>4.8489859790313208</v>
      </c>
      <c r="AR284" s="340">
        <v>6.9929008842860414</v>
      </c>
      <c r="AS284" s="339">
        <v>6.8019008601331663</v>
      </c>
      <c r="AT284" s="340">
        <v>7.0429008906087835</v>
      </c>
      <c r="AU284" s="339">
        <v>6.8238008629025284</v>
      </c>
      <c r="AV284" s="340">
        <v>6.802000860145812</v>
      </c>
      <c r="AW284" s="339">
        <v>6.8724008690482332</v>
      </c>
      <c r="AX284" s="340">
        <v>6.8016008600952302</v>
      </c>
      <c r="AY284" s="339">
        <v>6.7366008518756653</v>
      </c>
      <c r="AZ284" s="340">
        <v>6.3041007971839482</v>
      </c>
      <c r="BA284" s="332">
        <v>5.8151373207180121</v>
      </c>
      <c r="BB284" s="333">
        <v>7.4922302157213272</v>
      </c>
      <c r="BC284" s="15"/>
      <c r="BD284" s="1"/>
      <c r="BE284" s="151"/>
      <c r="BF284" s="151"/>
      <c r="BG284" s="151"/>
      <c r="BH284" s="151"/>
      <c r="BI284" s="151"/>
      <c r="BJ284" s="266">
        <f t="shared" si="227"/>
        <v>6.4016297126358648</v>
      </c>
      <c r="BK284" s="266">
        <f t="shared" si="228"/>
        <v>6.7351258715559963</v>
      </c>
      <c r="BL284" s="266">
        <f t="shared" si="229"/>
        <v>6.6442563437190945</v>
      </c>
      <c r="BM284" s="266">
        <f t="shared" si="230"/>
        <v>6.9903919497009595</v>
      </c>
      <c r="BN284" s="266">
        <f t="shared" si="231"/>
        <v>6.6928509694029783</v>
      </c>
      <c r="BO284" s="266"/>
      <c r="BP284" s="266">
        <f t="shared" si="232"/>
        <v>6.8240053346964595</v>
      </c>
      <c r="BQ284" s="292">
        <f t="shared" si="233"/>
        <v>6.4016297126358648</v>
      </c>
      <c r="BR284" s="292">
        <f t="shared" si="234"/>
        <v>6.5470293198912941</v>
      </c>
      <c r="BS284" s="292">
        <f t="shared" si="235"/>
        <v>6.8087969783172415</v>
      </c>
      <c r="BT284" s="292">
        <f t="shared" si="236"/>
        <v>6.4096261411774584</v>
      </c>
      <c r="BU284" s="292">
        <f t="shared" si="237"/>
        <v>6.7275345805176503</v>
      </c>
      <c r="BV284" s="292">
        <f t="shared" si="238"/>
        <v>6.771900850611118</v>
      </c>
      <c r="BW284" s="169"/>
      <c r="BX284" s="148">
        <f>[3]!mGetRate(BX$1,$B284,EOMONTH($B284,0)+1,"FLAT",E284,F284)</f>
        <v>104.66499634408602</v>
      </c>
      <c r="BY284" s="165">
        <f>[3]!mGetRate(BY$1,$B284,EOMONTH($B284,0)+1,"FLAT",G284,H284)</f>
        <v>97.773130000000009</v>
      </c>
      <c r="BZ284" s="165">
        <f>[3]!mGetRate(BZ$1,$B284,EOMONTH($B284,0)+1,"FLAT",I284,J284)</f>
        <v>87.246744838709674</v>
      </c>
      <c r="CA284" s="165">
        <f>IF(ValuationDate&gt;$D284,"",[3]!mGetRate(CA$1,$B284,EOMONTH($B284,0)+1,"FLAT",M284,N284))</f>
        <v>97.810927956989261</v>
      </c>
      <c r="CB284" s="165">
        <f>[3]!mGetRate(CB$1,$B284,EOMONTH($B284,0)+1,"FLAT",Q284,R284)</f>
        <v>79.065513548387088</v>
      </c>
      <c r="CC284" s="165">
        <f>IF(ValuationDate&gt;$D284,"",[3]!mGetRate(CC$1,$B284,EOMONTH($B284,0)+1,"FLAT",K284,L284))</f>
        <v>97.273920860215057</v>
      </c>
      <c r="CD284" s="165">
        <f>[3]!mGetRate(CD$1,$B284,EOMONTH($B284,0)+1,"FLAT",AE284,AF284)</f>
        <v>88.767531397849453</v>
      </c>
      <c r="CE284" s="165">
        <f>[3]!mGetRate(CE$1,$B284,EOMONTH($B284,0)+1,"FLAT",AA284,AB284)</f>
        <v>82.292710430107519</v>
      </c>
      <c r="CF284" s="165">
        <f>[3]!mGetRate(CF$1,$B284,EOMONTH($B284,0)+1,"FLAT",O284,P284)</f>
        <v>95.773129999999995</v>
      </c>
      <c r="CG284" s="200"/>
      <c r="CH284" s="295"/>
      <c r="CI284" s="295"/>
      <c r="CJ284" s="295"/>
      <c r="CK284" s="295"/>
      <c r="CL284" s="295"/>
      <c r="CM284" s="295"/>
      <c r="CN284" s="177"/>
      <c r="CO284" s="171">
        <f t="shared" si="240"/>
        <v>2041</v>
      </c>
      <c r="CP284" s="173">
        <f t="shared" si="239"/>
        <v>51836</v>
      </c>
      <c r="CQ284" s="272">
        <f t="shared" si="223"/>
        <v>6.8350041055205049</v>
      </c>
      <c r="CR284" s="272">
        <f t="shared" si="224"/>
        <v>6.4096261411774584</v>
      </c>
      <c r="CS284" s="272">
        <f t="shared" si="221"/>
        <v>6.8189358812879401</v>
      </c>
      <c r="CT284" s="272">
        <f t="shared" si="221"/>
        <v>6.737554894198559</v>
      </c>
      <c r="CU284" s="272">
        <f t="shared" si="221"/>
        <v>6.8189358812879401</v>
      </c>
      <c r="CV284" s="272">
        <f t="shared" si="225"/>
        <v>6.538301855435642</v>
      </c>
      <c r="CW284" s="272">
        <f t="shared" si="226"/>
        <v>6.7742286968773779</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35" r:id="rId4" name="cmdRefreshFPC">
          <controlPr defaultSize="0" autoLine="0" r:id="rId5">
            <anchor moveWithCells="1">
              <from>
                <xdr:col>0</xdr:col>
                <xdr:colOff>152400</xdr:colOff>
                <xdr:row>5</xdr:row>
                <xdr:rowOff>19050</xdr:rowOff>
              </from>
              <to>
                <xdr:col>1</xdr:col>
                <xdr:colOff>638175</xdr:colOff>
                <xdr:row>5</xdr:row>
                <xdr:rowOff>304800</xdr:rowOff>
              </to>
            </anchor>
          </controlPr>
        </control>
      </mc:Choice>
      <mc:Fallback>
        <control shapeId="1035" r:id="rId4" name="cmdRefreshFPC"/>
      </mc:Fallback>
    </mc:AlternateContent>
    <mc:AlternateContent xmlns:mc="http://schemas.openxmlformats.org/markup-compatibility/2006">
      <mc:Choice Requires="x14">
        <control shapeId="1036" r:id="rId6" name="lblStatus">
          <controlPr defaultSize="0" autoLine="0" r:id="rId7">
            <anchor moveWithCells="1">
              <from>
                <xdr:col>2</xdr:col>
                <xdr:colOff>266700</xdr:colOff>
                <xdr:row>5</xdr:row>
                <xdr:rowOff>104775</xdr:rowOff>
              </from>
              <to>
                <xdr:col>4</xdr:col>
                <xdr:colOff>57150</xdr:colOff>
                <xdr:row>5</xdr:row>
                <xdr:rowOff>276225</xdr:rowOff>
              </to>
            </anchor>
          </controlPr>
        </control>
      </mc:Choice>
      <mc:Fallback>
        <control shapeId="1036" r:id="rId6" name="lblStatus"/>
      </mc:Fallback>
    </mc:AlternateContent>
    <mc:AlternateContent xmlns:mc="http://schemas.openxmlformats.org/markup-compatibility/2006">
      <mc:Choice Requires="x14">
        <control shapeId="1054" r:id="rId8" name="ShowAsChangeSinceCheckBox">
          <controlPr defaultSize="0" autoLine="0" r:id="rId9">
            <anchor moveWithCells="1">
              <from>
                <xdr:col>0</xdr:col>
                <xdr:colOff>142875</xdr:colOff>
                <xdr:row>3</xdr:row>
                <xdr:rowOff>142875</xdr:rowOff>
              </from>
              <to>
                <xdr:col>2</xdr:col>
                <xdr:colOff>285750</xdr:colOff>
                <xdr:row>5</xdr:row>
                <xdr:rowOff>9525</xdr:rowOff>
              </to>
            </anchor>
          </controlPr>
        </control>
      </mc:Choice>
      <mc:Fallback>
        <control shapeId="1054" r:id="rId8" name="ShowAsChangeSinceCheckBox"/>
      </mc:Fallback>
    </mc:AlternateContent>
    <mc:AlternateContent xmlns:mc="http://schemas.openxmlformats.org/markup-compatibility/2006">
      <mc:Choice Requires="x14">
        <control shapeId="1058" r:id="rId10" name="RestoreStartDateFormulaButton">
          <controlPr defaultSize="0" autoLine="0" r:id="rId11">
            <anchor moveWithCells="1">
              <from>
                <xdr:col>1</xdr:col>
                <xdr:colOff>28575</xdr:colOff>
                <xdr:row>6</xdr:row>
                <xdr:rowOff>123825</xdr:rowOff>
              </from>
              <to>
                <xdr:col>1</xdr:col>
                <xdr:colOff>228600</xdr:colOff>
                <xdr:row>7</xdr:row>
                <xdr:rowOff>95250</xdr:rowOff>
              </to>
            </anchor>
          </controlPr>
        </control>
      </mc:Choice>
      <mc:Fallback>
        <control shapeId="1058" r:id="rId10" name="RestoreStartDateFormulaButton"/>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1"/>
  <sheetViews>
    <sheetView workbookViewId="0">
      <selection activeCell="A2" sqref="A2"/>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52" t="s">
        <v>137</v>
      </c>
      <c r="AU3" s="351"/>
      <c r="AV3"/>
      <c r="AW3" s="351" t="s">
        <v>138</v>
      </c>
      <c r="AX3" s="351"/>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42" t="s">
        <v>28</v>
      </c>
      <c r="F6" s="343"/>
      <c r="G6" s="344" t="s">
        <v>29</v>
      </c>
      <c r="H6" s="345"/>
      <c r="I6" s="342" t="s">
        <v>30</v>
      </c>
      <c r="J6" s="343"/>
      <c r="K6" s="344" t="s">
        <v>31</v>
      </c>
      <c r="L6" s="345"/>
      <c r="M6" s="342" t="s">
        <v>32</v>
      </c>
      <c r="N6" s="343"/>
      <c r="O6" s="348" t="s">
        <v>37</v>
      </c>
      <c r="P6" s="345"/>
      <c r="Q6" s="342" t="s">
        <v>34</v>
      </c>
      <c r="R6" s="343"/>
      <c r="S6" s="344" t="s">
        <v>13</v>
      </c>
      <c r="T6" s="345"/>
      <c r="U6" s="342" t="s">
        <v>14</v>
      </c>
      <c r="V6" s="343"/>
      <c r="W6" s="344" t="s">
        <v>15</v>
      </c>
      <c r="X6" s="345"/>
      <c r="Y6" s="342" t="s">
        <v>39</v>
      </c>
      <c r="Z6" s="343"/>
      <c r="AA6" s="344" t="s">
        <v>40</v>
      </c>
      <c r="AB6" s="345"/>
      <c r="AC6" s="342" t="s">
        <v>111</v>
      </c>
      <c r="AD6" s="356"/>
      <c r="AE6" s="344" t="s">
        <v>41</v>
      </c>
      <c r="AF6" s="345"/>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9" t="s">
        <v>147</v>
      </c>
      <c r="F7" s="350"/>
      <c r="G7" s="346" t="s">
        <v>147</v>
      </c>
      <c r="H7" s="347"/>
      <c r="I7" s="349" t="s">
        <v>147</v>
      </c>
      <c r="J7" s="350"/>
      <c r="K7" s="346" t="s">
        <v>147</v>
      </c>
      <c r="L7" s="347"/>
      <c r="M7" s="349" t="s">
        <v>147</v>
      </c>
      <c r="N7" s="350"/>
      <c r="O7" s="346" t="s">
        <v>147</v>
      </c>
      <c r="P7" s="347"/>
      <c r="Q7" s="349" t="s">
        <v>147</v>
      </c>
      <c r="R7" s="350"/>
      <c r="S7" s="346" t="s">
        <v>147</v>
      </c>
      <c r="T7" s="347"/>
      <c r="U7" s="349" t="s">
        <v>147</v>
      </c>
      <c r="V7" s="350"/>
      <c r="W7" s="354" t="s">
        <v>147</v>
      </c>
      <c r="X7" s="355"/>
      <c r="Y7" s="349" t="s">
        <v>147</v>
      </c>
      <c r="Z7" s="350"/>
      <c r="AA7" s="346" t="s">
        <v>147</v>
      </c>
      <c r="AB7" s="347"/>
      <c r="AC7" s="349" t="s">
        <v>147</v>
      </c>
      <c r="AD7" s="353"/>
      <c r="AE7" s="346" t="s">
        <v>147</v>
      </c>
      <c r="AF7" s="347"/>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AW3:AX3"/>
    <mergeCell ref="AT3:AU3"/>
    <mergeCell ref="AC7:AD7"/>
    <mergeCell ref="AE7:AF7"/>
    <mergeCell ref="Q7:R7"/>
    <mergeCell ref="S7:T7"/>
    <mergeCell ref="U7:V7"/>
    <mergeCell ref="W7:X7"/>
    <mergeCell ref="Y7:Z7"/>
    <mergeCell ref="AA7:AB7"/>
    <mergeCell ref="AC6:AD6"/>
    <mergeCell ref="AE6:AF6"/>
    <mergeCell ref="E7:F7"/>
    <mergeCell ref="G7:H7"/>
    <mergeCell ref="I7:J7"/>
    <mergeCell ref="K7:L7"/>
    <mergeCell ref="M7:N7"/>
    <mergeCell ref="O7:P7"/>
    <mergeCell ref="U6:V6"/>
    <mergeCell ref="W6:X6"/>
    <mergeCell ref="Y6:Z6"/>
    <mergeCell ref="AA6:AB6"/>
    <mergeCell ref="O6:P6"/>
    <mergeCell ref="Q6:R6"/>
    <mergeCell ref="S6:T6"/>
    <mergeCell ref="E6:F6"/>
    <mergeCell ref="G6:H6"/>
    <mergeCell ref="I6:J6"/>
    <mergeCell ref="K6:L6"/>
    <mergeCell ref="M6:N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tr">
        <f t="array" ref="J4:K280">[3]!mGetRolloverDate()</f>
        <v>Month</v>
      </c>
      <c r="K4" s="50" t="str">
        <v>ROLLOVERDAY</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21A7C80BB35994197FEB01FF39B1D7F" ma:contentTypeVersion="44" ma:contentTypeDescription="" ma:contentTypeScope="" ma:versionID="8fdd37a0482b8f2ce186f1ad3418938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2020-05-07T07:00:00+00:00</OpenedDate>
    <SignificantOrder xmlns="dc463f71-b30c-4ab2-9473-d307f9d35888">false</SignificantOrder>
    <Date1 xmlns="dc463f71-b30c-4ab2-9473-d307f9d35888">2022-04-04T07:00:00+00:00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200420</DocketNumber>
    <DelegatedOrder xmlns="dc463f71-b30c-4ab2-9473-d307f9d35888">false</DelegatedOrder>
  </documentManagement>
</p:properties>
</file>

<file path=customXml/itemProps1.xml><?xml version="1.0" encoding="utf-8"?>
<ds:datastoreItem xmlns:ds="http://schemas.openxmlformats.org/officeDocument/2006/customXml" ds:itemID="{7815B461-67B7-4C97-A839-1033CDC70B83}"/>
</file>

<file path=customXml/itemProps2.xml><?xml version="1.0" encoding="utf-8"?>
<ds:datastoreItem xmlns:ds="http://schemas.openxmlformats.org/officeDocument/2006/customXml" ds:itemID="{B1D99844-9B85-46B3-ACA0-2EB1B454EFA8}"/>
</file>

<file path=customXml/itemProps3.xml><?xml version="1.0" encoding="utf-8"?>
<ds:datastoreItem xmlns:ds="http://schemas.openxmlformats.org/officeDocument/2006/customXml" ds:itemID="{88706F01-59A0-4536-BB64-F5782B0E0820}"/>
</file>

<file path=customXml/itemProps4.xml><?xml version="1.0" encoding="utf-8"?>
<ds:datastoreItem xmlns:ds="http://schemas.openxmlformats.org/officeDocument/2006/customXml" ds:itemID="{7D3AF719-3623-49FE-8BF0-BAE86159A7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EPM_KQD</cp:lastModifiedBy>
  <cp:lastPrinted>2011-01-04T19:56:51Z</cp:lastPrinted>
  <dcterms:created xsi:type="dcterms:W3CDTF">2003-01-11T00:37:07Z</dcterms:created>
  <dcterms:modified xsi:type="dcterms:W3CDTF">2021-04-29T23:53:36Z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0x0101006E56B4D1795A2E4DB2F0B01679ED314A00B21A7C80BB35994197FEB01FF39B1D7F</vt:lpwstr>
  </property>
  <property fmtid="{D5CDD505-2E9C-101B-9397-08002B2CF9AE}" pid="4" name="_docset_NoMedatataSyncRequired">
    <vt:lpwstr>False</vt:lpwstr>
  </property>
  <property fmtid="{D5CDD505-2E9C-101B-9397-08002B2CF9AE}" pid="5" name="IsEFSEC">
    <vt:bool>false</vt:bool>
  </property>
</Properties>
</file>