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55" windowHeight="5385" activeTab="0"/>
  </bookViews>
  <sheets>
    <sheet name="MPG-9" sheetId="1" r:id="rId1"/>
    <sheet name="GDP(WP)" sheetId="2" r:id="rId2"/>
    <sheet name="___snlqueryparms" sheetId="3" state="veryHidden" r:id="rId3"/>
  </sheets>
  <definedNames>
    <definedName name="_xlnm.Print_Area" localSheetId="0">'MPG-9'!$A$1:$L$35</definedName>
  </definedNames>
  <calcPr fullCalcOnLoad="1"/>
</workbook>
</file>

<file path=xl/sharedStrings.xml><?xml version="1.0" encoding="utf-8"?>
<sst xmlns="http://schemas.openxmlformats.org/spreadsheetml/2006/main" count="107" uniqueCount="77">
  <si>
    <t>Line</t>
  </si>
  <si>
    <t>Average</t>
  </si>
  <si>
    <t>(1)</t>
  </si>
  <si>
    <t>(2)</t>
  </si>
  <si>
    <t>(3)</t>
  </si>
  <si>
    <t>Year</t>
  </si>
  <si>
    <t>Source: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</si>
  <si>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</si>
  <si>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</si>
  <si>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</si>
  <si>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</si>
  <si>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</si>
  <si>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</si>
  <si>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</si>
  <si>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</si>
  <si>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</si>
  <si>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</si>
  <si>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</si>
  <si>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</si>
  <si>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</si>
  <si>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(4)</t>
  </si>
  <si>
    <t>(5)</t>
  </si>
  <si>
    <t>Dividend Growth</t>
  </si>
  <si>
    <t>(6)</t>
  </si>
  <si>
    <t>(7)</t>
  </si>
  <si>
    <t>GDP</t>
  </si>
  <si>
    <t>Real</t>
  </si>
  <si>
    <t>Deflator</t>
  </si>
  <si>
    <t>Nominal</t>
  </si>
  <si>
    <t>(8)</t>
  </si>
  <si>
    <t>CPI</t>
  </si>
  <si>
    <t>14</t>
  </si>
  <si>
    <t>15</t>
  </si>
  <si>
    <t>16</t>
  </si>
  <si>
    <t>17</t>
  </si>
  <si>
    <t>18</t>
  </si>
  <si>
    <t>19</t>
  </si>
  <si>
    <t>20</t>
  </si>
  <si>
    <t>21</t>
  </si>
  <si>
    <t>GDP Growth</t>
  </si>
  <si>
    <t>Past</t>
  </si>
  <si>
    <t>3-5 Years</t>
  </si>
  <si>
    <t>Past 5</t>
  </si>
  <si>
    <t>Past 10</t>
  </si>
  <si>
    <t>2009-2011</t>
  </si>
  <si>
    <t>Inflation (CPI)*</t>
  </si>
  <si>
    <t>Nominal GDP*</t>
  </si>
  <si>
    <t>22</t>
  </si>
  <si>
    <t>23</t>
  </si>
  <si>
    <t>Projections</t>
  </si>
  <si>
    <t>N/A</t>
  </si>
  <si>
    <t>GDP and Dividend Growth Rates</t>
  </si>
  <si>
    <t>Ameren Corp.</t>
  </si>
  <si>
    <t>Cleco Corp.</t>
  </si>
  <si>
    <t>DTE Energy</t>
  </si>
  <si>
    <t>5 Years</t>
  </si>
  <si>
    <t>Projection</t>
  </si>
  <si>
    <t>Years</t>
  </si>
  <si>
    <t>10 Years</t>
  </si>
  <si>
    <t>Exelon Corp.</t>
  </si>
  <si>
    <t>OGE Energy</t>
  </si>
  <si>
    <t>Pepco Holdings</t>
  </si>
  <si>
    <t>PG&amp;E Corp.</t>
  </si>
  <si>
    <t>Value Line Investment Survey, February 29, 2008.</t>
  </si>
  <si>
    <t>Average (20-Yr)</t>
  </si>
  <si>
    <t>Pinnacle West Capital</t>
  </si>
  <si>
    <t>Avista Corp</t>
  </si>
  <si>
    <t>Empire District Electric</t>
  </si>
  <si>
    <t>FirstEnergy Corp.</t>
  </si>
  <si>
    <t>IDACORP Inc.</t>
  </si>
  <si>
    <t>NiSource Inc.</t>
  </si>
  <si>
    <t>Westar Energy</t>
  </si>
  <si>
    <t>Xcel Energy Inc.</t>
  </si>
  <si>
    <t>Puget Sound Energy</t>
  </si>
  <si>
    <t>Utility Companies</t>
  </si>
  <si>
    <t>Puget Sound Energy, Inc.</t>
  </si>
  <si>
    <r>
      <rPr>
        <i/>
        <sz val="10"/>
        <rFont val="Arial"/>
        <family val="2"/>
      </rPr>
      <t>The Value Line Investment Survey</t>
    </r>
    <r>
      <rPr>
        <sz val="10"/>
        <rFont val="Arial"/>
        <family val="2"/>
      </rPr>
      <t>; February 29, March 28, and May 9, 2008.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</si>
</sst>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0.0000"/>
    <numFmt numFmtId="167" formatCode="0.000"/>
    <numFmt numFmtId="168" formatCode="0.0"/>
  </numFmts>
  <fonts count="42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24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164" fontId="2" fillId="0" borderId="0" xfId="58" applyNumberFormat="1" applyFont="1" applyAlignment="1">
      <alignment horizontal="center"/>
    </xf>
    <xf numFmtId="164" fontId="1" fillId="0" borderId="0" xfId="58" applyNumberFormat="1" applyFont="1" applyAlignment="1">
      <alignment horizontal="center"/>
    </xf>
    <xf numFmtId="164" fontId="0" fillId="0" borderId="0" xfId="58" applyNumberFormat="1" applyFont="1" applyAlignment="1">
      <alignment horizontal="center"/>
    </xf>
    <xf numFmtId="0" fontId="0" fillId="0" borderId="0" xfId="0" applyAlignment="1">
      <alignment horizontal="left"/>
    </xf>
    <xf numFmtId="164" fontId="0" fillId="0" borderId="0" xfId="58" applyNumberFormat="1" applyFont="1" applyAlignment="1">
      <alignment horizontal="center"/>
    </xf>
    <xf numFmtId="49" fontId="2" fillId="0" borderId="0" xfId="58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168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64" fontId="0" fillId="0" borderId="0" xfId="58" applyNumberFormat="1" applyAlignment="1">
      <alignment horizontal="center"/>
    </xf>
    <xf numFmtId="164" fontId="0" fillId="0" borderId="0" xfId="58" applyNumberFormat="1" applyFont="1" applyAlignment="1">
      <alignment horizontal="center"/>
    </xf>
    <xf numFmtId="164" fontId="0" fillId="0" borderId="0" xfId="58" applyNumberFormat="1" applyAlignment="1">
      <alignment horizontal="centerContinuous"/>
    </xf>
    <xf numFmtId="49" fontId="1" fillId="0" borderId="0" xfId="0" applyNumberFormat="1" applyFont="1" applyAlignment="1">
      <alignment horizontal="left" indent="2"/>
    </xf>
    <xf numFmtId="0" fontId="0" fillId="0" borderId="0" xfId="0" applyFont="1" applyAlignment="1">
      <alignment horizontal="left" indent="1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55" applyFill="1" applyAlignment="1">
      <alignment/>
      <protection/>
    </xf>
    <xf numFmtId="0" fontId="0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33</xdr:row>
      <xdr:rowOff>9525</xdr:rowOff>
    </xdr:from>
    <xdr:to>
      <xdr:col>1</xdr:col>
      <xdr:colOff>647700</xdr:colOff>
      <xdr:row>33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381000" y="6210300"/>
          <a:ext cx="6381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36</xdr:row>
      <xdr:rowOff>152400</xdr:rowOff>
    </xdr:from>
    <xdr:to>
      <xdr:col>1</xdr:col>
      <xdr:colOff>142875</xdr:colOff>
      <xdr:row>36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8575" y="4276725"/>
          <a:ext cx="7239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zoomScale="80" zoomScaleNormal="80" zoomScaleSheetLayoutView="80" workbookViewId="0" topLeftCell="A1">
      <selection activeCell="A2" sqref="A2"/>
    </sheetView>
  </sheetViews>
  <sheetFormatPr defaultColWidth="9.140625" defaultRowHeight="12.75"/>
  <cols>
    <col min="1" max="1" width="5.57421875" style="0" customWidth="1"/>
    <col min="2" max="2" width="21.28125" style="0" customWidth="1"/>
    <col min="3" max="3" width="9.421875" style="18" bestFit="1" customWidth="1"/>
    <col min="4" max="4" width="9.421875" style="18" customWidth="1"/>
    <col min="5" max="5" width="11.140625" style="18" bestFit="1" customWidth="1"/>
    <col min="6" max="6" width="3.57421875" style="18" customWidth="1"/>
    <col min="7" max="7" width="7.00390625" style="0" bestFit="1" customWidth="1"/>
    <col min="8" max="8" width="9.00390625" style="0" customWidth="1"/>
    <col min="9" max="9" width="11.140625" style="0" bestFit="1" customWidth="1"/>
    <col min="10" max="10" width="3.57421875" style="0" customWidth="1"/>
    <col min="11" max="11" width="8.421875" style="0" bestFit="1" customWidth="1"/>
    <col min="12" max="12" width="9.421875" style="0" bestFit="1" customWidth="1"/>
  </cols>
  <sheetData>
    <row r="1" spans="1:12" ht="30">
      <c r="A1" s="30" t="s">
        <v>75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5" spans="1:12" ht="18">
      <c r="A5" s="29" t="s">
        <v>51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9" spans="3:12" ht="12.75">
      <c r="C9" s="28" t="s">
        <v>22</v>
      </c>
      <c r="D9" s="28"/>
      <c r="E9" s="28"/>
      <c r="F9" s="17"/>
      <c r="G9" s="31" t="s">
        <v>45</v>
      </c>
      <c r="H9" s="31"/>
      <c r="I9" s="31"/>
      <c r="J9" s="17"/>
      <c r="K9" s="28" t="s">
        <v>46</v>
      </c>
      <c r="L9" s="28"/>
    </row>
    <row r="10" spans="3:12" ht="12.75"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3:12" s="16" customFormat="1" ht="12.75">
      <c r="C11" s="13" t="s">
        <v>40</v>
      </c>
      <c r="D11" s="13" t="s">
        <v>40</v>
      </c>
      <c r="E11" s="13" t="s">
        <v>41</v>
      </c>
      <c r="F11" s="13"/>
      <c r="G11" s="13" t="s">
        <v>42</v>
      </c>
      <c r="H11" s="13" t="s">
        <v>43</v>
      </c>
      <c r="I11" s="13" t="s">
        <v>41</v>
      </c>
      <c r="J11" s="13"/>
      <c r="K11" s="13" t="s">
        <v>40</v>
      </c>
      <c r="L11" s="13" t="s">
        <v>40</v>
      </c>
    </row>
    <row r="12" spans="1:12" ht="12.75">
      <c r="A12" s="1" t="s">
        <v>0</v>
      </c>
      <c r="B12" s="21" t="s">
        <v>74</v>
      </c>
      <c r="C12" s="7" t="s">
        <v>58</v>
      </c>
      <c r="D12" s="7" t="s">
        <v>55</v>
      </c>
      <c r="E12" s="7" t="s">
        <v>56</v>
      </c>
      <c r="F12" s="7"/>
      <c r="G12" s="7" t="s">
        <v>57</v>
      </c>
      <c r="H12" s="7" t="s">
        <v>57</v>
      </c>
      <c r="I12" s="7" t="s">
        <v>56</v>
      </c>
      <c r="J12" s="7"/>
      <c r="K12" s="7" t="s">
        <v>55</v>
      </c>
      <c r="L12" s="7" t="s">
        <v>58</v>
      </c>
    </row>
    <row r="13" spans="3:12" s="2" customFormat="1" ht="12.75">
      <c r="C13" s="11" t="s">
        <v>2</v>
      </c>
      <c r="D13" s="11" t="s">
        <v>3</v>
      </c>
      <c r="E13" s="11" t="s">
        <v>4</v>
      </c>
      <c r="F13" s="11"/>
      <c r="G13" s="11" t="s">
        <v>20</v>
      </c>
      <c r="H13" s="11" t="s">
        <v>21</v>
      </c>
      <c r="I13" s="11" t="s">
        <v>23</v>
      </c>
      <c r="J13" s="11"/>
      <c r="K13" s="11" t="s">
        <v>24</v>
      </c>
      <c r="L13" s="11" t="s">
        <v>29</v>
      </c>
    </row>
    <row r="15" spans="1:5" ht="15.75" customHeight="1">
      <c r="A15" s="3">
        <v>1</v>
      </c>
      <c r="B15" s="25" t="s">
        <v>52</v>
      </c>
      <c r="C15" s="10" t="s">
        <v>50</v>
      </c>
      <c r="D15" s="10" t="s">
        <v>50</v>
      </c>
      <c r="E15" s="10" t="s">
        <v>50</v>
      </c>
    </row>
    <row r="16" spans="1:5" ht="15.75" customHeight="1">
      <c r="A16" s="3">
        <v>2</v>
      </c>
      <c r="B16" s="24" t="s">
        <v>66</v>
      </c>
      <c r="C16" s="18">
        <v>-0.075</v>
      </c>
      <c r="D16" s="19">
        <v>0.035</v>
      </c>
      <c r="E16" s="10">
        <v>0.13</v>
      </c>
    </row>
    <row r="17" spans="1:5" ht="15.75" customHeight="1">
      <c r="A17" s="3">
        <v>3</v>
      </c>
      <c r="B17" s="25" t="s">
        <v>53</v>
      </c>
      <c r="C17" s="18">
        <v>0.02</v>
      </c>
      <c r="D17" s="19">
        <v>0.01</v>
      </c>
      <c r="E17" s="18">
        <v>0.075</v>
      </c>
    </row>
    <row r="18" spans="1:5" ht="15.75" customHeight="1">
      <c r="A18" s="3">
        <v>4</v>
      </c>
      <c r="B18" s="25" t="s">
        <v>54</v>
      </c>
      <c r="C18" s="19" t="s">
        <v>50</v>
      </c>
      <c r="D18" s="19" t="s">
        <v>50</v>
      </c>
      <c r="E18" s="18">
        <v>0.015</v>
      </c>
    </row>
    <row r="19" spans="1:5" ht="15.75" customHeight="1">
      <c r="A19" s="3">
        <v>5</v>
      </c>
      <c r="B19" s="25" t="s">
        <v>67</v>
      </c>
      <c r="C19" s="10" t="s">
        <v>50</v>
      </c>
      <c r="D19" s="10" t="s">
        <v>50</v>
      </c>
      <c r="E19" s="18">
        <v>0.015</v>
      </c>
    </row>
    <row r="20" spans="1:5" ht="15.75" customHeight="1">
      <c r="A20" s="3">
        <v>6</v>
      </c>
      <c r="B20" s="25" t="s">
        <v>59</v>
      </c>
      <c r="C20" s="10" t="s">
        <v>50</v>
      </c>
      <c r="D20" s="10" t="s">
        <v>50</v>
      </c>
      <c r="E20" s="18">
        <v>0.07</v>
      </c>
    </row>
    <row r="21" spans="1:5" ht="15.75" customHeight="1">
      <c r="A21" s="3">
        <v>7</v>
      </c>
      <c r="B21" s="25" t="s">
        <v>68</v>
      </c>
      <c r="C21" s="18">
        <v>0.02</v>
      </c>
      <c r="D21" s="18">
        <v>0.04</v>
      </c>
      <c r="E21" s="19">
        <v>0.075</v>
      </c>
    </row>
    <row r="22" spans="1:5" ht="15.75" customHeight="1">
      <c r="A22" s="3">
        <v>8</v>
      </c>
      <c r="B22" s="26" t="s">
        <v>69</v>
      </c>
      <c r="C22" s="18">
        <v>-0.045</v>
      </c>
      <c r="D22" s="10">
        <v>-0.085</v>
      </c>
      <c r="E22" s="10" t="s">
        <v>50</v>
      </c>
    </row>
    <row r="23" spans="1:5" ht="15.75" customHeight="1">
      <c r="A23" s="3">
        <v>9</v>
      </c>
      <c r="B23" s="25" t="s">
        <v>70</v>
      </c>
      <c r="C23" s="18">
        <v>0.005</v>
      </c>
      <c r="D23" s="18">
        <v>-0.025</v>
      </c>
      <c r="E23" s="18">
        <v>0.015</v>
      </c>
    </row>
    <row r="24" spans="1:5" ht="15.75" customHeight="1">
      <c r="A24" s="3">
        <v>10</v>
      </c>
      <c r="B24" s="25" t="s">
        <v>60</v>
      </c>
      <c r="C24" s="10" t="s">
        <v>50</v>
      </c>
      <c r="D24" s="10" t="s">
        <v>50</v>
      </c>
      <c r="E24" s="18">
        <v>0.025</v>
      </c>
    </row>
    <row r="25" spans="1:5" ht="15.75" customHeight="1">
      <c r="A25" s="3">
        <v>11</v>
      </c>
      <c r="B25" s="25" t="s">
        <v>61</v>
      </c>
      <c r="C25" s="10" t="s">
        <v>50</v>
      </c>
      <c r="D25" s="10" t="s">
        <v>50</v>
      </c>
      <c r="E25" s="18">
        <v>0.15</v>
      </c>
    </row>
    <row r="26" spans="1:5" ht="15.75" customHeight="1">
      <c r="A26" s="3">
        <v>12</v>
      </c>
      <c r="B26" s="26" t="s">
        <v>62</v>
      </c>
      <c r="C26" s="18">
        <v>-0.03</v>
      </c>
      <c r="D26" s="10" t="s">
        <v>50</v>
      </c>
      <c r="E26" s="10">
        <v>0.09</v>
      </c>
    </row>
    <row r="27" spans="1:5" ht="15.75" customHeight="1">
      <c r="A27" s="3">
        <v>13</v>
      </c>
      <c r="B27" s="26" t="s">
        <v>65</v>
      </c>
      <c r="C27" s="18">
        <v>0.07</v>
      </c>
      <c r="D27" s="18">
        <v>0.055</v>
      </c>
      <c r="E27" s="18">
        <v>0.035</v>
      </c>
    </row>
    <row r="28" spans="1:5" ht="15.75" customHeight="1">
      <c r="A28" s="3">
        <v>14</v>
      </c>
      <c r="B28" s="26" t="s">
        <v>71</v>
      </c>
      <c r="C28" s="18">
        <v>-0.07</v>
      </c>
      <c r="D28" s="18">
        <v>-0.05</v>
      </c>
      <c r="E28" s="18">
        <v>0.05</v>
      </c>
    </row>
    <row r="29" spans="1:5" ht="15.75" customHeight="1">
      <c r="A29" s="3">
        <v>15</v>
      </c>
      <c r="B29" s="26" t="s">
        <v>72</v>
      </c>
      <c r="C29" s="20">
        <v>-0.045</v>
      </c>
      <c r="D29" s="19">
        <v>-0.085</v>
      </c>
      <c r="E29" s="19">
        <v>0.045</v>
      </c>
    </row>
    <row r="30" ht="12.75">
      <c r="A30" s="3"/>
    </row>
    <row r="31" spans="1:12" ht="12.75">
      <c r="A31" s="3">
        <v>17</v>
      </c>
      <c r="B31" s="23" t="s">
        <v>1</v>
      </c>
      <c r="C31" s="6">
        <f>AVERAGE(C15:C29)</f>
        <v>-0.016666666666666663</v>
      </c>
      <c r="D31" s="6">
        <f>AVERAGE(D15:D29)</f>
        <v>-0.013125000000000001</v>
      </c>
      <c r="E31" s="6">
        <f>AVERAGE(E15:E29)</f>
        <v>0.060769230769230784</v>
      </c>
      <c r="F31" s="6"/>
      <c r="G31" s="6">
        <f>AVERAGE('GDP(WP)'!C11:C15)</f>
        <v>0.0264</v>
      </c>
      <c r="H31" s="6">
        <f>AVERAGE('GDP(WP)'!C11:C20)</f>
        <v>0.0254</v>
      </c>
      <c r="I31" s="6">
        <f>'GDP(WP)'!C33</f>
        <v>0.025</v>
      </c>
      <c r="J31" s="6"/>
      <c r="K31" s="6">
        <f>AVERAGE('GDP(WP)'!F11:F15)</f>
        <v>0.05435219999999994</v>
      </c>
      <c r="L31" s="6">
        <f>AVERAGE('GDP(WP)'!F11:F20)</f>
        <v>0.05386099999999994</v>
      </c>
    </row>
    <row r="32" ht="12.75">
      <c r="A32" s="3"/>
    </row>
    <row r="33" ht="12.75">
      <c r="A33" s="3"/>
    </row>
    <row r="34" ht="12.75">
      <c r="B34" s="9" t="s">
        <v>6</v>
      </c>
    </row>
    <row r="35" ht="12.75">
      <c r="B35" s="27" t="s">
        <v>76</v>
      </c>
    </row>
  </sheetData>
  <sheetProtection/>
  <mergeCells count="5">
    <mergeCell ref="K9:L9"/>
    <mergeCell ref="A5:L5"/>
    <mergeCell ref="A1:L1"/>
    <mergeCell ref="C9:E9"/>
    <mergeCell ref="G9:I9"/>
  </mergeCells>
  <conditionalFormatting sqref="B15">
    <cfRule type="expression" priority="2" dxfId="0" stopIfTrue="1">
      <formula>AND(E15&gt;11,E15&lt;18,F15&gt;9,F15&lt;16,J15&gt;3,J15&lt;7,G15&gt;$G$4,G15&lt;59.9,H15&gt;$H$4,H15&lt;59.9,S15=0)</formula>
    </cfRule>
  </conditionalFormatting>
  <conditionalFormatting sqref="B15">
    <cfRule type="expression" priority="1" dxfId="0" stopIfTrue="1">
      <formula>AND(E15&gt;11,E15&lt;18,F15&gt;9,F15&lt;16,J15&gt;3,J15&lt;7,G15&gt;$G$4,G15&lt;59.9,H15&gt;$H$4,H15&lt;59.9,S15=0)</formula>
    </cfRule>
  </conditionalFormatting>
  <printOptions horizontalCentered="1"/>
  <pageMargins left="0.75" right="0.75" top="1" bottom="1" header="0.5" footer="0.25"/>
  <pageSetup fitToHeight="1" fitToWidth="1" horizontalDpi="600" verticalDpi="600" orientation="portrait" scale="83" r:id="rId2"/>
  <headerFooter alignWithMargins="0">
    <oddHeader>&amp;RExhibit No.___(MPG-9)
Page 1 of 1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B47" sqref="B47"/>
    </sheetView>
  </sheetViews>
  <sheetFormatPr defaultColWidth="9.140625" defaultRowHeight="12.75"/>
  <cols>
    <col min="1" max="1" width="9.140625" style="3" customWidth="1"/>
    <col min="2" max="2" width="14.8515625" style="3" bestFit="1" customWidth="1"/>
    <col min="3" max="4" width="13.00390625" style="8" customWidth="1"/>
    <col min="5" max="5" width="12.421875" style="0" customWidth="1"/>
    <col min="6" max="6" width="11.421875" style="0" customWidth="1"/>
  </cols>
  <sheetData>
    <row r="1" spans="1:6" ht="26.25">
      <c r="A1" s="32" t="s">
        <v>73</v>
      </c>
      <c r="B1" s="32"/>
      <c r="C1" s="32"/>
      <c r="D1" s="32"/>
      <c r="E1" s="32"/>
      <c r="F1" s="32"/>
    </row>
    <row r="4" spans="1:6" ht="18">
      <c r="A4" s="29" t="s">
        <v>39</v>
      </c>
      <c r="B4" s="29"/>
      <c r="C4" s="29"/>
      <c r="D4" s="29"/>
      <c r="E4" s="29"/>
      <c r="F4" s="29"/>
    </row>
    <row r="5" spans="1:4" ht="12.75" customHeight="1">
      <c r="A5" s="12"/>
      <c r="B5" s="12"/>
      <c r="C5" s="12"/>
      <c r="D5" s="12"/>
    </row>
    <row r="7" spans="4:6" ht="12.75">
      <c r="D7" s="13" t="s">
        <v>25</v>
      </c>
      <c r="E7" s="13" t="s">
        <v>26</v>
      </c>
      <c r="F7" s="13" t="s">
        <v>28</v>
      </c>
    </row>
    <row r="8" spans="1:6" s="4" customFormat="1" ht="12.75">
      <c r="A8" s="4" t="s">
        <v>0</v>
      </c>
      <c r="B8" s="4" t="s">
        <v>5</v>
      </c>
      <c r="C8" s="7" t="s">
        <v>30</v>
      </c>
      <c r="D8" s="4" t="s">
        <v>27</v>
      </c>
      <c r="E8" s="4" t="s">
        <v>25</v>
      </c>
      <c r="F8" s="4" t="s">
        <v>25</v>
      </c>
    </row>
    <row r="9" spans="3:6" s="2" customFormat="1" ht="12.75">
      <c r="C9" s="11" t="s">
        <v>2</v>
      </c>
      <c r="D9" s="2" t="s">
        <v>3</v>
      </c>
      <c r="E9" s="2" t="s">
        <v>4</v>
      </c>
      <c r="F9" s="2" t="s">
        <v>20</v>
      </c>
    </row>
    <row r="10" spans="3:6" s="2" customFormat="1" ht="12.75">
      <c r="C10" s="6"/>
      <c r="F10" s="6"/>
    </row>
    <row r="11" spans="1:6" s="2" customFormat="1" ht="12.75">
      <c r="A11" s="5" t="s">
        <v>7</v>
      </c>
      <c r="B11" s="3">
        <v>2006</v>
      </c>
      <c r="C11" s="10">
        <v>0.032</v>
      </c>
      <c r="D11" s="10">
        <v>0.032</v>
      </c>
      <c r="E11" s="10">
        <v>0.029</v>
      </c>
      <c r="F11" s="10">
        <f>(1+E11)*(1+D11)-1</f>
        <v>0.06192799999999998</v>
      </c>
    </row>
    <row r="12" spans="1:8" s="2" customFormat="1" ht="12.75">
      <c r="A12" s="5" t="s">
        <v>8</v>
      </c>
      <c r="B12" s="3">
        <v>2005</v>
      </c>
      <c r="C12" s="8">
        <v>0.034</v>
      </c>
      <c r="D12" s="10">
        <v>0.032</v>
      </c>
      <c r="E12" s="10">
        <v>0.031</v>
      </c>
      <c r="F12" s="10">
        <f aca="true" t="shared" si="0" ref="F12:F33">(1+E12)*(1+D12)-1</f>
        <v>0.06399200000000005</v>
      </c>
      <c r="G12" s="14"/>
      <c r="H12" s="15"/>
    </row>
    <row r="13" spans="1:8" s="2" customFormat="1" ht="12.75">
      <c r="A13" s="5" t="s">
        <v>9</v>
      </c>
      <c r="B13" s="3">
        <v>2004</v>
      </c>
      <c r="C13" s="8">
        <v>0.027</v>
      </c>
      <c r="D13" s="10">
        <v>0.029</v>
      </c>
      <c r="E13" s="10">
        <v>0.036</v>
      </c>
      <c r="F13" s="10">
        <f t="shared" si="0"/>
        <v>0.06604399999999999</v>
      </c>
      <c r="G13" s="14"/>
      <c r="H13" s="15"/>
    </row>
    <row r="14" spans="1:8" s="2" customFormat="1" ht="12.75">
      <c r="A14" s="5" t="s">
        <v>10</v>
      </c>
      <c r="B14" s="3">
        <v>2003</v>
      </c>
      <c r="C14" s="8">
        <v>0.023</v>
      </c>
      <c r="D14" s="10">
        <v>0.021</v>
      </c>
      <c r="E14" s="10">
        <v>0.025</v>
      </c>
      <c r="F14" s="10">
        <f t="shared" si="0"/>
        <v>0.046524999999999705</v>
      </c>
      <c r="G14" s="14"/>
      <c r="H14" s="15"/>
    </row>
    <row r="15" spans="1:8" s="2" customFormat="1" ht="12.75">
      <c r="A15" s="5" t="s">
        <v>11</v>
      </c>
      <c r="B15" s="3">
        <v>2002</v>
      </c>
      <c r="C15" s="8">
        <v>0.016</v>
      </c>
      <c r="D15" s="10">
        <v>0.017</v>
      </c>
      <c r="E15" s="10">
        <v>0.016</v>
      </c>
      <c r="F15" s="10">
        <f t="shared" si="0"/>
        <v>0.03327199999999997</v>
      </c>
      <c r="G15"/>
      <c r="H15" s="15"/>
    </row>
    <row r="16" spans="1:8" s="2" customFormat="1" ht="12.75">
      <c r="A16" s="5" t="s">
        <v>12</v>
      </c>
      <c r="B16" s="3">
        <v>2001</v>
      </c>
      <c r="C16" s="8">
        <v>0.028</v>
      </c>
      <c r="D16" s="10">
        <v>0.024</v>
      </c>
      <c r="E16" s="10">
        <v>0.008</v>
      </c>
      <c r="F16" s="10">
        <f t="shared" si="0"/>
        <v>0.032192</v>
      </c>
      <c r="G16"/>
      <c r="H16" s="15"/>
    </row>
    <row r="17" spans="1:8" ht="12.75">
      <c r="A17" s="5" t="s">
        <v>13</v>
      </c>
      <c r="B17" s="3">
        <v>2000</v>
      </c>
      <c r="C17" s="8">
        <v>0.034</v>
      </c>
      <c r="D17" s="10">
        <v>0.022</v>
      </c>
      <c r="E17" s="10">
        <v>0.037</v>
      </c>
      <c r="F17" s="10">
        <f t="shared" si="0"/>
        <v>0.059814000000000034</v>
      </c>
      <c r="G17" s="14"/>
      <c r="H17" s="15"/>
    </row>
    <row r="18" spans="1:8" ht="12.75">
      <c r="A18" s="5" t="s">
        <v>14</v>
      </c>
      <c r="B18" s="3">
        <v>1999</v>
      </c>
      <c r="C18" s="8">
        <v>0.022</v>
      </c>
      <c r="D18" s="10">
        <v>0.014</v>
      </c>
      <c r="E18" s="10">
        <v>0.044</v>
      </c>
      <c r="F18" s="10">
        <f t="shared" si="0"/>
        <v>0.058616</v>
      </c>
      <c r="G18" s="14"/>
      <c r="H18" s="15"/>
    </row>
    <row r="19" spans="1:8" ht="12.75">
      <c r="A19" s="5" t="s">
        <v>15</v>
      </c>
      <c r="B19" s="3">
        <v>1998</v>
      </c>
      <c r="C19" s="8">
        <v>0.015</v>
      </c>
      <c r="D19" s="10">
        <v>0.011</v>
      </c>
      <c r="E19" s="10">
        <v>0.042</v>
      </c>
      <c r="F19" s="10">
        <f t="shared" si="0"/>
        <v>0.0534619999999999</v>
      </c>
      <c r="G19" s="14"/>
      <c r="H19" s="15"/>
    </row>
    <row r="20" spans="1:8" ht="12.75">
      <c r="A20" s="5" t="s">
        <v>16</v>
      </c>
      <c r="B20" s="3">
        <v>1997</v>
      </c>
      <c r="C20" s="8">
        <v>0.023</v>
      </c>
      <c r="D20" s="10">
        <v>0.017</v>
      </c>
      <c r="E20" s="10">
        <v>0.045</v>
      </c>
      <c r="F20" s="10">
        <f t="shared" si="0"/>
        <v>0.06276499999999974</v>
      </c>
      <c r="G20" s="14"/>
      <c r="H20" s="15"/>
    </row>
    <row r="21" spans="1:8" ht="12.75" hidden="1">
      <c r="A21" s="5" t="s">
        <v>17</v>
      </c>
      <c r="B21" s="3">
        <v>1996</v>
      </c>
      <c r="C21" s="8">
        <v>0.029</v>
      </c>
      <c r="D21" s="10">
        <v>0.019</v>
      </c>
      <c r="E21" s="10">
        <v>0.037</v>
      </c>
      <c r="F21" s="10">
        <f t="shared" si="0"/>
        <v>0.056702999999999726</v>
      </c>
      <c r="G21" s="14"/>
      <c r="H21" s="15"/>
    </row>
    <row r="22" spans="1:8" ht="12.75" hidden="1">
      <c r="A22" s="5" t="s">
        <v>18</v>
      </c>
      <c r="B22" s="3">
        <v>1995</v>
      </c>
      <c r="C22" s="8">
        <v>0.028</v>
      </c>
      <c r="D22" s="10">
        <v>0.02</v>
      </c>
      <c r="E22" s="10">
        <v>0.025</v>
      </c>
      <c r="F22" s="10">
        <f t="shared" si="0"/>
        <v>0.045499999999999874</v>
      </c>
      <c r="G22" s="14"/>
      <c r="H22" s="15"/>
    </row>
    <row r="23" spans="1:8" ht="12.75" hidden="1">
      <c r="A23" s="5" t="s">
        <v>19</v>
      </c>
      <c r="B23" s="3">
        <v>1994</v>
      </c>
      <c r="C23" s="8">
        <v>0.026</v>
      </c>
      <c r="D23" s="10">
        <v>0.021</v>
      </c>
      <c r="E23" s="10">
        <v>0.04</v>
      </c>
      <c r="F23" s="10">
        <f t="shared" si="0"/>
        <v>0.061839999999999895</v>
      </c>
      <c r="G23" s="14"/>
      <c r="H23" s="15"/>
    </row>
    <row r="24" spans="1:8" ht="12.75" hidden="1">
      <c r="A24" s="5" t="s">
        <v>31</v>
      </c>
      <c r="B24" s="3">
        <v>1993</v>
      </c>
      <c r="C24" s="10">
        <v>0.03</v>
      </c>
      <c r="D24" s="10">
        <v>0.026</v>
      </c>
      <c r="E24" s="10">
        <v>0.023</v>
      </c>
      <c r="F24" s="10">
        <f t="shared" si="0"/>
        <v>0.04959800000000003</v>
      </c>
      <c r="G24" s="14"/>
      <c r="H24" s="15"/>
    </row>
    <row r="25" spans="1:8" ht="12.75" hidden="1">
      <c r="A25" s="5" t="s">
        <v>32</v>
      </c>
      <c r="B25" s="3">
        <v>1992</v>
      </c>
      <c r="C25" s="10">
        <v>0.03</v>
      </c>
      <c r="D25" s="10">
        <v>0.027</v>
      </c>
      <c r="E25" s="10">
        <v>0.027</v>
      </c>
      <c r="F25" s="10">
        <f t="shared" si="0"/>
        <v>0.054728999999999806</v>
      </c>
      <c r="G25" s="14"/>
      <c r="H25" s="15"/>
    </row>
    <row r="26" spans="1:8" ht="12.75" hidden="1">
      <c r="A26" s="5" t="s">
        <v>33</v>
      </c>
      <c r="B26" s="3">
        <v>1991</v>
      </c>
      <c r="C26" s="10">
        <v>0.042</v>
      </c>
      <c r="D26" s="10">
        <v>0.04</v>
      </c>
      <c r="E26" s="10">
        <v>-0.01</v>
      </c>
      <c r="F26" s="10">
        <f t="shared" si="0"/>
        <v>0.02960000000000007</v>
      </c>
      <c r="G26" s="14"/>
      <c r="H26" s="15"/>
    </row>
    <row r="27" spans="1:8" ht="12.75" hidden="1">
      <c r="A27" s="5" t="s">
        <v>34</v>
      </c>
      <c r="B27" s="3">
        <v>1990</v>
      </c>
      <c r="C27" s="10">
        <v>0.054</v>
      </c>
      <c r="D27" s="10">
        <v>0.044000000000000004</v>
      </c>
      <c r="E27" s="10">
        <v>0.013000000000000001</v>
      </c>
      <c r="F27" s="10">
        <f t="shared" si="0"/>
        <v>0.05757199999999996</v>
      </c>
      <c r="G27" s="14"/>
      <c r="H27" s="15"/>
    </row>
    <row r="28" spans="1:8" ht="12.75" hidden="1">
      <c r="A28" s="5" t="s">
        <v>35</v>
      </c>
      <c r="B28" s="3">
        <v>1989</v>
      </c>
      <c r="C28" s="10">
        <v>0.048</v>
      </c>
      <c r="D28" s="10">
        <v>0.042</v>
      </c>
      <c r="E28" s="10">
        <v>0.034</v>
      </c>
      <c r="F28" s="10">
        <f t="shared" si="0"/>
        <v>0.07742800000000005</v>
      </c>
      <c r="G28" s="14"/>
      <c r="H28" s="15"/>
    </row>
    <row r="29" spans="1:8" ht="12.75" hidden="1">
      <c r="A29" s="5" t="s">
        <v>36</v>
      </c>
      <c r="B29" s="3">
        <v>1988</v>
      </c>
      <c r="C29" s="10">
        <v>0.041</v>
      </c>
      <c r="D29" s="10">
        <v>0.037000000000000005</v>
      </c>
      <c r="E29" s="10">
        <v>0.038</v>
      </c>
      <c r="F29" s="10">
        <f t="shared" si="0"/>
        <v>0.07640599999999997</v>
      </c>
      <c r="G29" s="14"/>
      <c r="H29" s="15"/>
    </row>
    <row r="30" spans="1:8" ht="12.75" hidden="1">
      <c r="A30" s="5" t="s">
        <v>37</v>
      </c>
      <c r="B30" s="3">
        <v>1987</v>
      </c>
      <c r="C30" s="10">
        <v>0.037</v>
      </c>
      <c r="D30" s="10">
        <v>0.031</v>
      </c>
      <c r="E30" s="10">
        <v>0.028999999999999998</v>
      </c>
      <c r="F30" s="10">
        <f t="shared" si="0"/>
        <v>0.060898999999999814</v>
      </c>
      <c r="G30" s="14"/>
      <c r="H30" s="15"/>
    </row>
    <row r="31" spans="1:8" ht="12.75" hidden="1">
      <c r="A31" s="5" t="s">
        <v>38</v>
      </c>
      <c r="B31" s="3">
        <v>1986</v>
      </c>
      <c r="C31" s="10">
        <v>0.019</v>
      </c>
      <c r="D31" s="10">
        <v>0.027000000000000003</v>
      </c>
      <c r="E31" s="10">
        <v>0.028999999999999998</v>
      </c>
      <c r="F31" s="10">
        <f t="shared" si="0"/>
        <v>0.056782999999999806</v>
      </c>
      <c r="G31" s="14"/>
      <c r="H31" s="15"/>
    </row>
    <row r="32" spans="1:8" ht="12.75" hidden="1">
      <c r="A32" s="5" t="s">
        <v>47</v>
      </c>
      <c r="B32" s="3">
        <v>1985</v>
      </c>
      <c r="C32" s="10">
        <v>0.035</v>
      </c>
      <c r="D32" s="10">
        <v>0.037000000000000005</v>
      </c>
      <c r="E32" s="10">
        <v>0.032</v>
      </c>
      <c r="F32" s="10">
        <f t="shared" si="0"/>
        <v>0.07018400000000002</v>
      </c>
      <c r="G32" s="14"/>
      <c r="H32" s="15"/>
    </row>
    <row r="33" spans="1:8" ht="12.75">
      <c r="A33" s="5"/>
      <c r="B33" s="13" t="s">
        <v>49</v>
      </c>
      <c r="C33" s="6">
        <v>0.025</v>
      </c>
      <c r="D33" s="6">
        <v>0.022</v>
      </c>
      <c r="E33" s="6">
        <v>0.033</v>
      </c>
      <c r="F33" s="6">
        <f t="shared" si="0"/>
        <v>0.05572599999999994</v>
      </c>
      <c r="G33" s="14"/>
      <c r="H33" s="15"/>
    </row>
    <row r="34" spans="1:8" ht="12.75">
      <c r="A34" s="5"/>
      <c r="C34" s="10"/>
      <c r="D34"/>
      <c r="G34" s="14"/>
      <c r="H34" s="15"/>
    </row>
    <row r="35" spans="1:8" ht="12.75">
      <c r="A35" s="5" t="s">
        <v>48</v>
      </c>
      <c r="B35" s="13" t="s">
        <v>64</v>
      </c>
      <c r="C35" s="6">
        <f>AVERAGE(C11:C32)</f>
        <v>0.030590909090909103</v>
      </c>
      <c r="D35" s="6">
        <f>AVERAGE(D11:D32)</f>
        <v>0.02681818181818182</v>
      </c>
      <c r="E35" s="6">
        <f>AVERAGE(E11:E32)</f>
        <v>0.02863636363636364</v>
      </c>
      <c r="F35" s="6">
        <f>AVERAGE(F11:F32)</f>
        <v>0.056175090909090834</v>
      </c>
      <c r="G35" s="14"/>
      <c r="H35" s="15"/>
    </row>
    <row r="36" spans="1:8" ht="12.75">
      <c r="A36" s="5"/>
      <c r="C36" s="10"/>
      <c r="D36" s="10"/>
      <c r="G36" s="14"/>
      <c r="H36" s="15"/>
    </row>
    <row r="37" spans="1:8" ht="12.75">
      <c r="A37" s="5"/>
      <c r="C37" s="10"/>
      <c r="D37" s="10"/>
      <c r="G37" s="14"/>
      <c r="H37" s="15"/>
    </row>
    <row r="38" spans="1:8" ht="12.75">
      <c r="A38" s="9" t="s">
        <v>6</v>
      </c>
      <c r="G38" s="14"/>
      <c r="H38" s="15"/>
    </row>
    <row r="39" spans="1:8" ht="12.75">
      <c r="A39" s="22" t="s">
        <v>63</v>
      </c>
      <c r="G39" s="14"/>
      <c r="H39" s="15"/>
    </row>
    <row r="40" spans="7:8" ht="12.75">
      <c r="G40" s="14"/>
      <c r="H40" s="15"/>
    </row>
    <row r="41" spans="7:8" ht="12.75">
      <c r="G41" s="14"/>
      <c r="H41" s="15"/>
    </row>
    <row r="42" spans="7:8" ht="12.75">
      <c r="G42" s="14"/>
      <c r="H42" s="15"/>
    </row>
    <row r="43" spans="7:8" ht="12.75">
      <c r="G43" s="14"/>
      <c r="H43" s="15"/>
    </row>
    <row r="44" spans="7:8" ht="12.75">
      <c r="G44" s="14"/>
      <c r="H44" s="15"/>
    </row>
    <row r="45" spans="1:8" ht="12.75">
      <c r="A45" s="3">
        <v>14</v>
      </c>
      <c r="B45" s="3" t="s">
        <v>44</v>
      </c>
      <c r="C45" s="8">
        <v>0.022</v>
      </c>
      <c r="G45" s="14"/>
      <c r="H45" s="15"/>
    </row>
    <row r="46" spans="7:8" ht="12.75">
      <c r="G46" s="14"/>
      <c r="H46" s="15"/>
    </row>
    <row r="47" spans="7:8" ht="12.75">
      <c r="G47" s="14"/>
      <c r="H47" s="15"/>
    </row>
    <row r="48" spans="7:8" ht="12.75">
      <c r="G48" s="14"/>
      <c r="H48" s="15"/>
    </row>
    <row r="49" spans="7:8" ht="12.75">
      <c r="G49" s="14"/>
      <c r="H49" s="15"/>
    </row>
    <row r="50" spans="7:8" ht="12.75">
      <c r="G50" s="14"/>
      <c r="H50" s="15"/>
    </row>
    <row r="51" spans="7:8" ht="12.75">
      <c r="G51" s="14"/>
      <c r="H51" s="15"/>
    </row>
  </sheetData>
  <sheetProtection/>
  <mergeCells count="2">
    <mergeCell ref="A1:F1"/>
    <mergeCell ref="A4:F4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Brubaker &amp; Associates,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Ackenhausen</dc:creator>
  <cp:keywords/>
  <dc:description/>
  <cp:lastModifiedBy>James Leyko</cp:lastModifiedBy>
  <cp:lastPrinted>2008-05-28T16:01:05Z</cp:lastPrinted>
  <dcterms:created xsi:type="dcterms:W3CDTF">2005-07-07T13:42:17Z</dcterms:created>
  <dcterms:modified xsi:type="dcterms:W3CDTF">2008-05-29T14:49:28Z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072300</vt:lpwstr>
  </property>
  <property fmtid="{D5CDD505-2E9C-101B-9397-08002B2CF9AE}" pid="6" name="IsConfidenti">
    <vt:lpwstr>0</vt:lpwstr>
  </property>
  <property fmtid="{D5CDD505-2E9C-101B-9397-08002B2CF9AE}" pid="7" name="Dat">
    <vt:lpwstr>2008-05-30T00:00:00Z</vt:lpwstr>
  </property>
  <property fmtid="{D5CDD505-2E9C-101B-9397-08002B2CF9AE}" pid="8" name="CaseTy">
    <vt:lpwstr>Tariff Revision</vt:lpwstr>
  </property>
  <property fmtid="{D5CDD505-2E9C-101B-9397-08002B2CF9AE}" pid="9" name="OpenedDa">
    <vt:lpwstr>2007-12-03T00:00:00Z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