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Coll Agency Expense Reduction" sheetId="5" r:id="rId1"/>
  </sheets>
  <definedNames>
    <definedName name="_CAT1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Format">#REF!</definedName>
    <definedName name="TEST0">#REF!</definedName>
    <definedName name="TESTHKEY">#REF!</definedName>
    <definedName name="TESTKEYS">#REF!</definedName>
    <definedName name="TESTVKEY">#REF!</definedName>
  </definedNames>
  <calcPr calcId="145621" calcMode="manual" iterate="1"/>
</workbook>
</file>

<file path=xl/calcChain.xml><?xml version="1.0" encoding="utf-8"?>
<calcChain xmlns="http://schemas.openxmlformats.org/spreadsheetml/2006/main">
  <c r="D16" i="5" l="1"/>
  <c r="D14" i="5" l="1"/>
  <c r="D15" i="5"/>
  <c r="D13" i="5"/>
  <c r="D12" i="5" l="1"/>
  <c r="L7" i="5"/>
  <c r="J7" i="5"/>
  <c r="H7" i="5"/>
  <c r="F7" i="5"/>
  <c r="D7" i="5"/>
  <c r="L6" i="5"/>
  <c r="J6" i="5"/>
  <c r="H6" i="5"/>
  <c r="F6" i="5"/>
  <c r="D6" i="5"/>
  <c r="L5" i="5"/>
  <c r="J5" i="5"/>
  <c r="H5" i="5"/>
  <c r="F5" i="5"/>
  <c r="D5" i="5"/>
  <c r="L4" i="5"/>
  <c r="J4" i="5"/>
  <c r="H4" i="5"/>
  <c r="F4" i="5"/>
  <c r="D4" i="5"/>
  <c r="J8" i="5" l="1"/>
  <c r="D8" i="5"/>
  <c r="L8" i="5"/>
  <c r="F8" i="5"/>
  <c r="H8" i="5"/>
</calcChain>
</file>

<file path=xl/sharedStrings.xml><?xml version="1.0" encoding="utf-8"?>
<sst xmlns="http://schemas.openxmlformats.org/spreadsheetml/2006/main" count="22" uniqueCount="17">
  <si>
    <t>Year</t>
  </si>
  <si>
    <t>Total Amount Collected by Agency</t>
  </si>
  <si>
    <t>1st Year Assignment</t>
  </si>
  <si>
    <t>1st Year % of Total</t>
  </si>
  <si>
    <t>2nd Year Assignment</t>
  </si>
  <si>
    <t>2nd Year % of Total</t>
  </si>
  <si>
    <t>3rd Year Assignment</t>
  </si>
  <si>
    <t>3rd Year % of Total</t>
  </si>
  <si>
    <t>4th Year Assignment</t>
  </si>
  <si>
    <t>4th Year % of Total</t>
  </si>
  <si>
    <t>5th Year Assignment</t>
  </si>
  <si>
    <t>5th Year % of Total</t>
  </si>
  <si>
    <t>Average</t>
  </si>
  <si>
    <t>Collection %</t>
  </si>
  <si>
    <t>2013 Paid Fees</t>
  </si>
  <si>
    <t>Reduction in Collection Agency Expenses</t>
  </si>
  <si>
    <t>Estimated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</si>
</sst>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Layout" zoomScaleNormal="100" workbookViewId="0">
      <selection activeCell="G27" sqref="G27"/>
    </sheetView>
  </sheetViews>
  <sheetFormatPr defaultRowHeight="15" x14ac:dyDescent="0.25"/>
  <cols>
    <col min="1" max="1" width="7" style="2" customWidth="1"/>
    <col min="2" max="2" width="13.140625" style="2" bestFit="1" customWidth="1"/>
    <col min="3" max="3" width="14.5703125" style="2" customWidth="1"/>
    <col min="4" max="4" width="5.85546875" style="2" customWidth="1"/>
    <col min="5" max="5" width="11.85546875" style="2" customWidth="1"/>
    <col min="6" max="6" width="6.140625" style="2" customWidth="1"/>
    <col min="7" max="7" width="11.42578125" style="2" bestFit="1" customWidth="1"/>
    <col min="8" max="8" width="6.140625" style="2" customWidth="1"/>
    <col min="9" max="9" width="11.42578125" style="2" bestFit="1" customWidth="1"/>
    <col min="10" max="10" width="6" style="2" customWidth="1"/>
    <col min="11" max="11" width="11.42578125" style="2" bestFit="1" customWidth="1"/>
    <col min="12" max="12" width="5.42578125" style="2" customWidth="1"/>
    <col min="16" max="16" width="20.5703125" bestFit="1" customWidth="1"/>
  </cols>
  <sheetData>
    <row r="1" spans="1:16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3" spans="1:16" s="1" customFormat="1" ht="75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</row>
    <row r="4" spans="1:16" x14ac:dyDescent="0.25">
      <c r="A4" s="4">
        <v>2010</v>
      </c>
      <c r="B4" s="5">
        <v>374818.9</v>
      </c>
      <c r="C4" s="5">
        <v>193237.06</v>
      </c>
      <c r="D4" s="6">
        <f>C4/B4</f>
        <v>0.51554780188512372</v>
      </c>
      <c r="E4" s="5">
        <v>115162.64</v>
      </c>
      <c r="F4" s="6">
        <f>E4/B4</f>
        <v>0.30724875399826423</v>
      </c>
      <c r="G4" s="5">
        <v>25617.32</v>
      </c>
      <c r="H4" s="6">
        <f>G4/B4</f>
        <v>6.834585982723923E-2</v>
      </c>
      <c r="I4" s="5">
        <v>23037.94</v>
      </c>
      <c r="J4" s="6">
        <f>I4/B4</f>
        <v>6.1464189772714228E-2</v>
      </c>
      <c r="K4" s="5">
        <v>13059.13</v>
      </c>
      <c r="L4" s="6">
        <f>K4/B4</f>
        <v>3.4841172630302258E-2</v>
      </c>
      <c r="N4" s="2"/>
      <c r="O4" s="2"/>
      <c r="P4" s="2"/>
    </row>
    <row r="5" spans="1:16" x14ac:dyDescent="0.25">
      <c r="A5" s="4">
        <v>2011</v>
      </c>
      <c r="B5" s="5">
        <v>401621.96</v>
      </c>
      <c r="C5" s="5">
        <v>210909.84</v>
      </c>
      <c r="D5" s="6">
        <f t="shared" ref="D5:D7" si="0">C5/B5</f>
        <v>0.52514518877404015</v>
      </c>
      <c r="E5" s="5">
        <v>108738.65</v>
      </c>
      <c r="F5" s="6">
        <f t="shared" ref="F5:F7" si="1">E5/B5</f>
        <v>0.27074876582943819</v>
      </c>
      <c r="G5" s="5">
        <v>31711.51</v>
      </c>
      <c r="H5" s="6">
        <f t="shared" ref="H5:H7" si="2">G5/B5</f>
        <v>7.8958605749546162E-2</v>
      </c>
      <c r="I5" s="5">
        <v>14288.7</v>
      </c>
      <c r="J5" s="6">
        <f t="shared" ref="J5:J7" si="3">I5/B5</f>
        <v>3.55774868485777E-2</v>
      </c>
      <c r="K5" s="5">
        <v>17688.650000000001</v>
      </c>
      <c r="L5" s="6">
        <f t="shared" ref="L5:L7" si="4">K5/B5</f>
        <v>4.4043034897792939E-2</v>
      </c>
      <c r="N5" s="2"/>
      <c r="O5" s="7"/>
      <c r="P5" s="8"/>
    </row>
    <row r="6" spans="1:16" x14ac:dyDescent="0.25">
      <c r="A6" s="4">
        <v>2012</v>
      </c>
      <c r="B6" s="5">
        <v>449371.22</v>
      </c>
      <c r="C6" s="5">
        <v>243847.74</v>
      </c>
      <c r="D6" s="6">
        <f t="shared" si="0"/>
        <v>0.54264209443586531</v>
      </c>
      <c r="E6" s="5">
        <v>117844.2</v>
      </c>
      <c r="F6" s="6">
        <f t="shared" si="1"/>
        <v>0.26224242843144252</v>
      </c>
      <c r="G6" s="5">
        <v>27416.5</v>
      </c>
      <c r="H6" s="6">
        <f t="shared" si="2"/>
        <v>6.1010805275869696E-2</v>
      </c>
      <c r="I6" s="5">
        <v>27783.119999999999</v>
      </c>
      <c r="J6" s="6">
        <f t="shared" si="3"/>
        <v>6.182665636664493E-2</v>
      </c>
      <c r="K6" s="5">
        <v>13994.17</v>
      </c>
      <c r="L6" s="6">
        <f t="shared" si="4"/>
        <v>3.1141669464279445E-2</v>
      </c>
      <c r="N6" s="2"/>
      <c r="O6" s="7"/>
      <c r="P6" s="8"/>
    </row>
    <row r="7" spans="1:16" x14ac:dyDescent="0.25">
      <c r="A7" s="4">
        <v>2013</v>
      </c>
      <c r="B7" s="5">
        <v>370832.58</v>
      </c>
      <c r="C7" s="5">
        <v>189013.56</v>
      </c>
      <c r="D7" s="6">
        <f t="shared" si="0"/>
        <v>0.50970052307701763</v>
      </c>
      <c r="E7" s="5">
        <v>120711.58</v>
      </c>
      <c r="F7" s="6">
        <f t="shared" si="1"/>
        <v>0.32551503430469891</v>
      </c>
      <c r="G7" s="5">
        <v>23163.06</v>
      </c>
      <c r="H7" s="6">
        <f t="shared" si="2"/>
        <v>6.2462311159391659E-2</v>
      </c>
      <c r="I7" s="5">
        <v>10988.91</v>
      </c>
      <c r="J7" s="6">
        <f t="shared" si="3"/>
        <v>2.9633075928765479E-2</v>
      </c>
      <c r="K7" s="5">
        <v>8385.15</v>
      </c>
      <c r="L7" s="6">
        <f t="shared" si="4"/>
        <v>2.2611686384189866E-2</v>
      </c>
      <c r="N7" s="2"/>
      <c r="O7" s="7"/>
      <c r="P7" s="9"/>
    </row>
    <row r="8" spans="1:16" x14ac:dyDescent="0.25">
      <c r="C8" s="2" t="s">
        <v>12</v>
      </c>
      <c r="D8" s="7">
        <f>SUM(D4:D7)/4</f>
        <v>0.52325890204301173</v>
      </c>
      <c r="E8" s="7" t="s">
        <v>12</v>
      </c>
      <c r="F8" s="7">
        <f t="shared" ref="F8:L8" si="5">SUM(F4:F7)/4</f>
        <v>0.29143874564096095</v>
      </c>
      <c r="G8" s="7" t="s">
        <v>12</v>
      </c>
      <c r="H8" s="7">
        <f t="shared" si="5"/>
        <v>6.7694395503011678E-2</v>
      </c>
      <c r="I8" s="7" t="s">
        <v>12</v>
      </c>
      <c r="J8" s="7">
        <f t="shared" si="5"/>
        <v>4.7125352229175584E-2</v>
      </c>
      <c r="K8" s="7" t="s">
        <v>12</v>
      </c>
      <c r="L8" s="7">
        <f t="shared" si="5"/>
        <v>3.3159390844141129E-2</v>
      </c>
      <c r="N8" s="2"/>
      <c r="O8" s="7"/>
      <c r="P8" s="10"/>
    </row>
    <row r="9" spans="1:16" x14ac:dyDescent="0.25">
      <c r="N9" s="2"/>
      <c r="O9" s="2"/>
      <c r="P9" s="8"/>
    </row>
    <row r="11" spans="1:16" x14ac:dyDescent="0.25">
      <c r="A11" s="12" t="s">
        <v>0</v>
      </c>
      <c r="B11" s="13" t="s">
        <v>13</v>
      </c>
      <c r="C11" s="13" t="s">
        <v>14</v>
      </c>
      <c r="D11" s="19" t="s">
        <v>16</v>
      </c>
      <c r="E11" s="19"/>
      <c r="F11" s="3"/>
      <c r="G11" s="3"/>
      <c r="H11" s="3"/>
      <c r="I11" s="3"/>
      <c r="J11" s="3"/>
      <c r="K11" s="3"/>
      <c r="L11" s="3"/>
    </row>
    <row r="12" spans="1:16" x14ac:dyDescent="0.25">
      <c r="A12" s="12">
        <v>1</v>
      </c>
      <c r="B12" s="6">
        <v>0.52</v>
      </c>
      <c r="C12" s="5">
        <v>80883.929999999993</v>
      </c>
      <c r="D12" s="18">
        <f>C12*B12</f>
        <v>42059.643599999996</v>
      </c>
      <c r="E12" s="18"/>
    </row>
    <row r="13" spans="1:16" x14ac:dyDescent="0.25">
      <c r="A13" s="14">
        <v>2</v>
      </c>
      <c r="B13" s="15">
        <v>0.81</v>
      </c>
      <c r="C13" s="5">
        <v>80883.929999999993</v>
      </c>
      <c r="D13" s="18">
        <f>C13*B13</f>
        <v>65515.9833</v>
      </c>
      <c r="E13" s="18"/>
    </row>
    <row r="14" spans="1:16" x14ac:dyDescent="0.25">
      <c r="A14" s="14">
        <v>3</v>
      </c>
      <c r="B14" s="15">
        <v>0.88</v>
      </c>
      <c r="C14" s="5">
        <v>80883.929999999993</v>
      </c>
      <c r="D14" s="18">
        <f>C14*B14</f>
        <v>71177.858399999997</v>
      </c>
      <c r="E14" s="18"/>
    </row>
    <row r="15" spans="1:16" x14ac:dyDescent="0.25">
      <c r="A15" s="14">
        <v>4</v>
      </c>
      <c r="B15" s="15">
        <v>0.93</v>
      </c>
      <c r="C15" s="5">
        <v>80883.929999999993</v>
      </c>
      <c r="D15" s="18">
        <f>C15*B15</f>
        <v>75222.054900000003</v>
      </c>
      <c r="E15" s="18"/>
    </row>
    <row r="16" spans="1:16" ht="15.75" thickBot="1" x14ac:dyDescent="0.3">
      <c r="D16" s="16">
        <f>SUM(D12:E15)</f>
        <v>253975.54019999999</v>
      </c>
      <c r="E16" s="17"/>
    </row>
    <row r="17" ht="15.75" thickTop="1" x14ac:dyDescent="0.25"/>
  </sheetData>
  <mergeCells count="7">
    <mergeCell ref="D16:E16"/>
    <mergeCell ref="D15:E15"/>
    <mergeCell ref="D11:E11"/>
    <mergeCell ref="D12:E12"/>
    <mergeCell ref="A1:M1"/>
    <mergeCell ref="D13:E13"/>
    <mergeCell ref="D14:E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FE057DD-F222-4759-8DB9-51793F189AFD}"/>
</file>

<file path=customXml/itemProps2.xml><?xml version="1.0" encoding="utf-8"?>
<ds:datastoreItem xmlns:ds="http://schemas.openxmlformats.org/officeDocument/2006/customXml" ds:itemID="{64FA8411-09B5-412C-8F44-EC3AB564182E}"/>
</file>

<file path=customXml/itemProps3.xml><?xml version="1.0" encoding="utf-8"?>
<ds:datastoreItem xmlns:ds="http://schemas.openxmlformats.org/officeDocument/2006/customXml" ds:itemID="{5DDE9F57-9A75-4D89-96CE-31D0EC2832A9}"/>
</file>

<file path=customXml/itemProps4.xml><?xml version="1.0" encoding="utf-8"?>
<ds:datastoreItem xmlns:ds="http://schemas.openxmlformats.org/officeDocument/2006/customXml" ds:itemID="{0A1017D7-8442-454B-AC0A-594EB905B8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 Agency Expense Reduction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Angell</dc:creator>
  <cp:lastModifiedBy>Amy Eiss</cp:lastModifiedBy>
  <cp:lastPrinted>2014-04-29T21:43:34Z</cp:lastPrinted>
  <dcterms:created xsi:type="dcterms:W3CDTF">2014-03-31T17:21:55Z</dcterms:created>
  <dcterms:modified xsi:type="dcterms:W3CDTF">2014-04-29T21:45:02Z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