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<sst xmlns="http://schemas.openxmlformats.org/spreadsheetml/2006/main" count="109" uniqueCount="109">
  <si>
    <t>Zone</t>
  </si>
  <si>
    <t>Rate</t>
  </si>
  <si>
    <t>Lines</t>
  </si>
  <si>
    <t>WireCenters</t>
  </si>
  <si>
    <t>Avg/Total</t>
  </si>
  <si>
    <t>Zone 1</t>
  </si>
  <si>
    <t>Zone 2</t>
  </si>
  <si>
    <t>Zone 3</t>
  </si>
  <si>
    <t>Zone 4</t>
  </si>
  <si>
    <t>EVRTWAXF</t>
  </si>
  <si>
    <t>SWLYWAXX</t>
  </si>
  <si>
    <t>LKWNWAXA</t>
  </si>
  <si>
    <t>GERGWAXX</t>
  </si>
  <si>
    <t>JUNTWAXA</t>
  </si>
  <si>
    <t>DVLLWAXX</t>
  </si>
  <si>
    <t>EVSNWAXX</t>
  </si>
  <si>
    <t>ENTTWAXX</t>
  </si>
  <si>
    <t>RDMDWAXA</t>
  </si>
  <si>
    <t>SNHSWAXX</t>
  </si>
  <si>
    <t>CNWYWAXX</t>
  </si>
  <si>
    <t>FRFDWAXA</t>
  </si>
  <si>
    <t>EVRTWAXC</t>
  </si>
  <si>
    <t>CMISWAXA</t>
  </si>
  <si>
    <t>ALGRWAXX</t>
  </si>
  <si>
    <t>TNSKWAXA</t>
  </si>
  <si>
    <t>RCBHWAXX</t>
  </si>
  <si>
    <t>EWNCWAXA</t>
  </si>
  <si>
    <t>NCHSWAXX</t>
  </si>
  <si>
    <t>GRFDWAXX</t>
  </si>
  <si>
    <t>HLLKWAXX</t>
  </si>
  <si>
    <t>LKGWWAXA</t>
  </si>
  <si>
    <t>SOLKWAXX</t>
  </si>
  <si>
    <t>OKDLWAXX</t>
  </si>
  <si>
    <t>MRWYWAXA</t>
  </si>
  <si>
    <t>ARTNWAXX</t>
  </si>
  <si>
    <t>QNCYWAXX</t>
  </si>
  <si>
    <t>WTVLWAXA</t>
  </si>
  <si>
    <t>SLLKWAXA</t>
  </si>
  <si>
    <t>CLVWWAXA</t>
  </si>
  <si>
    <t>GRLDWAXX</t>
  </si>
  <si>
    <t>LATHWAXA</t>
  </si>
  <si>
    <t>KRLDWAXX</t>
  </si>
  <si>
    <t>FNDLWAXA</t>
  </si>
  <si>
    <t>MNSNWAXA</t>
  </si>
  <si>
    <t>ROSLWAXA</t>
  </si>
  <si>
    <t>KNWCWAXA</t>
  </si>
  <si>
    <t>STWDWAXX</t>
  </si>
  <si>
    <t>HMTNWAXA</t>
  </si>
  <si>
    <t>SKYKWAXX</t>
  </si>
  <si>
    <t>RCLDWAXA</t>
  </si>
  <si>
    <t>LYNDWAXX</t>
  </si>
  <si>
    <t>CNCRWAXX</t>
  </si>
  <si>
    <t>FRTNWAXX</t>
  </si>
  <si>
    <t>MTVRWAXX</t>
  </si>
  <si>
    <t>WSPTWAXA</t>
  </si>
  <si>
    <t>BGLKWAXX</t>
  </si>
  <si>
    <t>MLDNWAXA</t>
  </si>
  <si>
    <t>RCLDWAXB</t>
  </si>
  <si>
    <t>BRBAWAXA</t>
  </si>
  <si>
    <t>EDSNWAXX</t>
  </si>
  <si>
    <t>CRLWWAXA</t>
  </si>
  <si>
    <t>BOTHWAXB</t>
  </si>
  <si>
    <t>WSHGWAXA</t>
  </si>
  <si>
    <t>BRWSWAXA</t>
  </si>
  <si>
    <t>MLSNWAXA</t>
  </si>
  <si>
    <t>MYVIWAXX</t>
  </si>
  <si>
    <t>CPVLWAXX</t>
  </si>
  <si>
    <t>NWPTWAXX</t>
  </si>
  <si>
    <t>MNFDWAXX</t>
  </si>
  <si>
    <t>KNWCWAXC</t>
  </si>
  <si>
    <t>BLANWAXB</t>
  </si>
  <si>
    <t>ACMEWAXA</t>
  </si>
  <si>
    <t>MRBLWAXX</t>
  </si>
  <si>
    <t>CAMSWAXX</t>
  </si>
  <si>
    <t>SULTWAXX</t>
  </si>
  <si>
    <t>DMNGWAXA</t>
  </si>
  <si>
    <t>LOMSWAXA</t>
  </si>
  <si>
    <t>WNTCWAXX</t>
  </si>
  <si>
    <t>LACNWAXX</t>
  </si>
  <si>
    <t>DRTNWAXX</t>
  </si>
  <si>
    <t>THTNWAXA</t>
  </si>
  <si>
    <t>ANCRWAXX</t>
  </si>
  <si>
    <t>WDLDWAXA</t>
  </si>
  <si>
    <t>WSRVWAXA</t>
  </si>
  <si>
    <t>BURLWAXX</t>
  </si>
  <si>
    <t>LVWOWAXX</t>
  </si>
  <si>
    <t>NILEWAXX</t>
  </si>
  <si>
    <t>LKSTWAXA</t>
  </si>
  <si>
    <t>CHLNWAXX</t>
  </si>
  <si>
    <t>BRPTWAXX</t>
  </si>
  <si>
    <t>OKHRWAXX</t>
  </si>
  <si>
    <t>LARLWAXX</t>
  </si>
  <si>
    <t>PALSWAXX</t>
  </si>
  <si>
    <t>MONRWAXX</t>
  </si>
  <si>
    <t>CSHRWAXX</t>
  </si>
  <si>
    <t>TEKOWAXX</t>
  </si>
  <si>
    <t>Zone 5</t>
  </si>
  <si>
    <t>KNWCWAXB</t>
  </si>
  <si>
    <t>GRFLWAXX</t>
  </si>
  <si>
    <t>RPBLWAXA</t>
  </si>
  <si>
    <t>STPSWAXA</t>
  </si>
  <si>
    <t>WRLDWAXA</t>
  </si>
  <si>
    <t>MPFLWAXA</t>
  </si>
  <si>
    <t>RCFRWAXB</t>
  </si>
  <si>
    <t>SMSHWAXA</t>
  </si>
  <si>
    <t>BNCYWAXX</t>
  </si>
  <si>
    <t>PLMNWAXX</t>
  </si>
  <si>
    <t>SUMSWAXX</t>
  </si>
  <si>
    <t>CSTRWAXA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</si>
</sst>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4" fontId="0" fillId="0" borderId="0" xfId="17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Alignment="1">
      <alignment/>
    </xf>
    <xf numFmtId="44" fontId="0" fillId="0" borderId="0" xfId="17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0" fontId="3" fillId="0" borderId="0" xfId="0" applyFont="1" applyAlignment="1">
      <alignment/>
    </xf>
    <xf numFmtId="164" fontId="0" fillId="0" borderId="0" xfId="15" applyNumberFormat="1" applyFont="1" applyAlignment="1">
      <alignment/>
    </xf>
    <xf numFmtId="44" fontId="2" fillId="0" borderId="0" xfId="17" applyFon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F1">
      <selection activeCell="J1" sqref="J1:J7"/>
    </sheetView>
  </sheetViews>
  <sheetFormatPr defaultColWidth="9.140625" defaultRowHeight="12.75"/>
  <cols>
    <col min="1" max="1" width="12.00390625" style="0" customWidth="1"/>
    <col min="3" max="3" width="9.00390625" style="0" customWidth="1"/>
    <col min="4" max="4" width="4.28125" style="0" hidden="1" customWidth="1"/>
    <col min="5" max="5" width="6.7109375" style="0" customWidth="1"/>
    <col min="6" max="6" width="12.421875" style="0" customWidth="1"/>
    <col min="8" max="8" width="10.7109375" style="0" customWidth="1"/>
    <col min="9" max="9" width="0.13671875" style="0" customWidth="1"/>
    <col min="10" max="10" width="7.28125" style="0" customWidth="1"/>
    <col min="11" max="11" width="12.00390625" style="0" customWidth="1"/>
    <col min="12" max="12" width="7.57421875" style="0" customWidth="1"/>
    <col min="13" max="13" width="8.00390625" style="0" customWidth="1"/>
    <col min="14" max="14" width="0.13671875" style="0" customWidth="1"/>
    <col min="15" max="15" width="5.7109375" style="0" customWidth="1"/>
    <col min="16" max="16" width="12.00390625" style="0" customWidth="1"/>
    <col min="17" max="17" width="7.57421875" style="0" customWidth="1"/>
    <col min="19" max="19" width="0.13671875" style="0" customWidth="1"/>
    <col min="20" max="20" width="3.8515625" style="0" customWidth="1"/>
  </cols>
  <sheetData>
    <row r="1" spans="6:10" ht="12.75">
      <c r="F1" t="s">
        <v>0</v>
      </c>
      <c r="G1" t="s">
        <v>1</v>
      </c>
      <c r="H1" t="s">
        <v>2</v>
      </c>
      <c r="J1" t="s">
        <v>3</v>
      </c>
    </row>
    <row r="2" spans="6:10" ht="12.75">
      <c r="F2">
        <v>1</v>
      </c>
      <c r="G2" s="1">
        <v>12.849895826970853</v>
      </c>
      <c r="H2" s="2">
        <v>663480</v>
      </c>
      <c r="J2" s="2">
        <v>27</v>
      </c>
    </row>
    <row r="3" spans="6:10" ht="12.75">
      <c r="F3">
        <v>2</v>
      </c>
      <c r="G3" s="1">
        <v>21.441005276849317</v>
      </c>
      <c r="H3" s="2">
        <v>166333</v>
      </c>
      <c r="J3" s="2">
        <v>28</v>
      </c>
    </row>
    <row r="4" spans="6:10" ht="12.75">
      <c r="F4">
        <v>3</v>
      </c>
      <c r="G4" s="1">
        <v>42.671974984117895</v>
      </c>
      <c r="H4" s="2">
        <v>44068</v>
      </c>
      <c r="J4" s="2">
        <v>25</v>
      </c>
    </row>
    <row r="5" spans="6:10" ht="12.75">
      <c r="F5">
        <v>4</v>
      </c>
      <c r="G5" s="1">
        <v>104.73806582292531</v>
      </c>
      <c r="H5" s="2">
        <v>11838</v>
      </c>
      <c r="J5" s="2">
        <v>18</v>
      </c>
    </row>
    <row r="6" spans="6:10" ht="15">
      <c r="F6">
        <v>5</v>
      </c>
      <c r="G6" s="1">
        <v>529.1009627316307</v>
      </c>
      <c r="H6" s="3">
        <v>124</v>
      </c>
      <c r="J6" s="3">
        <v>1</v>
      </c>
    </row>
    <row r="7" spans="6:10" ht="12.75">
      <c r="F7" t="s">
        <v>4</v>
      </c>
      <c r="G7" s="1">
        <v>17.24680552895199</v>
      </c>
      <c r="H7" s="4">
        <v>885843</v>
      </c>
      <c r="J7" s="4">
        <v>99</v>
      </c>
    </row>
    <row r="8" spans="2:4" ht="12.75">
      <c r="B8" s="5"/>
      <c r="C8" s="4"/>
      <c r="D8" s="4"/>
    </row>
    <row r="9" spans="1:16" ht="12.75">
      <c r="A9" s="6" t="s">
        <v>5</v>
      </c>
      <c r="F9" s="6" t="s">
        <v>6</v>
      </c>
      <c r="K9" s="6" t="s">
        <v>7</v>
      </c>
      <c r="P9" s="6" t="s">
        <v>8</v>
      </c>
    </row>
    <row r="10" spans="1:19" ht="12.75">
      <c r="A10" s="7" t="s">
        <v>9</v>
      </c>
      <c r="B10" s="8">
        <v>30192</v>
      </c>
      <c r="C10" s="9">
        <v>10.867093072026542</v>
      </c>
      <c r="D10">
        <f>C10*B10</f>
        <v>328099.27403062535</v>
      </c>
      <c r="F10" s="7" t="s">
        <v>10</v>
      </c>
      <c r="G10" s="8">
        <v>9278</v>
      </c>
      <c r="H10" s="9">
        <v>17.87974733194584</v>
      </c>
      <c r="I10">
        <f>H10*G10</f>
        <v>165888.2957457935</v>
      </c>
      <c r="K10" s="7" t="s">
        <v>11</v>
      </c>
      <c r="L10" s="8">
        <v>1856</v>
      </c>
      <c r="M10" s="9">
        <v>32.63861478532465</v>
      </c>
      <c r="N10">
        <f>M10*L10</f>
        <v>60577.26904156255</v>
      </c>
      <c r="P10" s="7" t="s">
        <v>12</v>
      </c>
      <c r="Q10" s="8">
        <v>1187</v>
      </c>
      <c r="R10" s="9">
        <v>75.86047168278867</v>
      </c>
      <c r="S10">
        <f>R10*Q10</f>
        <v>90046.37988747015</v>
      </c>
    </row>
    <row r="11" spans="1:19" ht="12.75">
      <c r="A11" s="7" t="s">
        <v>13</v>
      </c>
      <c r="B11" s="8">
        <v>27158</v>
      </c>
      <c r="C11" s="9">
        <v>11.157574434765223</v>
      </c>
      <c r="D11">
        <f aca="true" t="shared" si="0" ref="D11:D36">C11*B11</f>
        <v>303017.40649935394</v>
      </c>
      <c r="F11" s="7" t="s">
        <v>14</v>
      </c>
      <c r="G11" s="8">
        <v>11816</v>
      </c>
      <c r="H11" s="9">
        <v>17.90280147895682</v>
      </c>
      <c r="I11">
        <f aca="true" t="shared" si="1" ref="I11:I37">H11*G11</f>
        <v>211539.5022753538</v>
      </c>
      <c r="K11" s="7" t="s">
        <v>15</v>
      </c>
      <c r="L11" s="8">
        <v>2982</v>
      </c>
      <c r="M11" s="9">
        <v>32.64715090783255</v>
      </c>
      <c r="N11">
        <f aca="true" t="shared" si="2" ref="N11:N34">M11*L11</f>
        <v>97353.80400715665</v>
      </c>
      <c r="P11" s="7" t="s">
        <v>16</v>
      </c>
      <c r="Q11" s="8">
        <v>1792</v>
      </c>
      <c r="R11" s="9">
        <v>82.22386183403319</v>
      </c>
      <c r="S11">
        <f aca="true" t="shared" si="3" ref="S11:S27">R11*Q11</f>
        <v>147345.16040658747</v>
      </c>
    </row>
    <row r="12" spans="1:19" ht="12.75">
      <c r="A12" s="7" t="s">
        <v>17</v>
      </c>
      <c r="B12" s="8">
        <v>52422</v>
      </c>
      <c r="C12" s="9">
        <v>11.42512765439746</v>
      </c>
      <c r="D12">
        <f t="shared" si="0"/>
        <v>598928.0418988237</v>
      </c>
      <c r="F12" s="7" t="s">
        <v>18</v>
      </c>
      <c r="G12" s="8">
        <v>10703</v>
      </c>
      <c r="H12" s="9">
        <v>18.826912796159984</v>
      </c>
      <c r="I12">
        <f t="shared" si="1"/>
        <v>201504.4476573003</v>
      </c>
      <c r="K12" s="7" t="s">
        <v>19</v>
      </c>
      <c r="L12" s="8">
        <v>1423</v>
      </c>
      <c r="M12" s="9">
        <v>32.871831536564216</v>
      </c>
      <c r="N12">
        <f t="shared" si="2"/>
        <v>46776.616276530876</v>
      </c>
      <c r="P12" s="7" t="s">
        <v>20</v>
      </c>
      <c r="Q12" s="8">
        <v>596</v>
      </c>
      <c r="R12" s="9">
        <v>83.66062624855704</v>
      </c>
      <c r="S12">
        <f t="shared" si="3"/>
        <v>49861.73324413999</v>
      </c>
    </row>
    <row r="13" spans="1:19" ht="12.75">
      <c r="A13" s="7" t="s">
        <v>21</v>
      </c>
      <c r="B13" s="8">
        <v>54218</v>
      </c>
      <c r="C13" s="9">
        <v>11.434037668333428</v>
      </c>
      <c r="D13">
        <f t="shared" si="0"/>
        <v>619930.6543017018</v>
      </c>
      <c r="F13" s="7" t="s">
        <v>22</v>
      </c>
      <c r="G13" s="8">
        <v>8044</v>
      </c>
      <c r="H13" s="9">
        <v>19.070504975276304</v>
      </c>
      <c r="I13">
        <f t="shared" si="1"/>
        <v>153403.1420211226</v>
      </c>
      <c r="K13" s="7" t="s">
        <v>23</v>
      </c>
      <c r="L13" s="8">
        <v>1226</v>
      </c>
      <c r="M13" s="9">
        <v>34.436706818689196</v>
      </c>
      <c r="N13">
        <f t="shared" si="2"/>
        <v>42219.40255971295</v>
      </c>
      <c r="P13" s="7" t="s">
        <v>24</v>
      </c>
      <c r="Q13" s="8">
        <v>2632</v>
      </c>
      <c r="R13" s="9">
        <v>88.84700923549266</v>
      </c>
      <c r="S13">
        <f t="shared" si="3"/>
        <v>233845.3283078167</v>
      </c>
    </row>
    <row r="14" spans="1:19" ht="12.75">
      <c r="A14" s="7" t="s">
        <v>25</v>
      </c>
      <c r="B14" s="8">
        <v>16414</v>
      </c>
      <c r="C14" s="9">
        <v>11.503810891777523</v>
      </c>
      <c r="D14">
        <f t="shared" si="0"/>
        <v>188823.55197763626</v>
      </c>
      <c r="F14" s="7" t="s">
        <v>26</v>
      </c>
      <c r="G14" s="8">
        <v>13014</v>
      </c>
      <c r="H14" s="9">
        <v>19.50262690021032</v>
      </c>
      <c r="I14">
        <f t="shared" si="1"/>
        <v>253807.1864793371</v>
      </c>
      <c r="K14" s="7" t="s">
        <v>27</v>
      </c>
      <c r="L14" s="8">
        <v>1082</v>
      </c>
      <c r="M14" s="9">
        <v>34.96549942018375</v>
      </c>
      <c r="N14">
        <f t="shared" si="2"/>
        <v>37832.670372638815</v>
      </c>
      <c r="P14" s="7" t="s">
        <v>28</v>
      </c>
      <c r="Q14" s="8">
        <v>452</v>
      </c>
      <c r="R14" s="9">
        <v>94.34650207577339</v>
      </c>
      <c r="S14">
        <f t="shared" si="3"/>
        <v>42644.61893824957</v>
      </c>
    </row>
    <row r="15" spans="1:19" ht="12.75">
      <c r="A15" s="7" t="s">
        <v>29</v>
      </c>
      <c r="B15" s="8">
        <v>61763</v>
      </c>
      <c r="C15" s="9">
        <v>11.518824538260034</v>
      </c>
      <c r="D15">
        <f t="shared" si="0"/>
        <v>711437.1599565545</v>
      </c>
      <c r="F15" s="7" t="s">
        <v>30</v>
      </c>
      <c r="G15" s="8">
        <v>8699</v>
      </c>
      <c r="H15" s="9">
        <v>19.599709641758725</v>
      </c>
      <c r="I15">
        <f t="shared" si="1"/>
        <v>170497.87417365916</v>
      </c>
      <c r="K15" s="7" t="s">
        <v>31</v>
      </c>
      <c r="L15" s="8">
        <v>1835</v>
      </c>
      <c r="M15" s="9">
        <v>35.99764198881239</v>
      </c>
      <c r="N15">
        <f t="shared" si="2"/>
        <v>66055.67304947073</v>
      </c>
      <c r="P15" s="7" t="s">
        <v>32</v>
      </c>
      <c r="Q15" s="8">
        <v>394</v>
      </c>
      <c r="R15" s="9">
        <v>97.07940053338565</v>
      </c>
      <c r="S15">
        <f t="shared" si="3"/>
        <v>38249.283810153946</v>
      </c>
    </row>
    <row r="16" spans="1:19" ht="12.75">
      <c r="A16" s="7" t="s">
        <v>33</v>
      </c>
      <c r="B16" s="8">
        <v>30733</v>
      </c>
      <c r="C16" s="9">
        <v>11.773434261337634</v>
      </c>
      <c r="D16">
        <f t="shared" si="0"/>
        <v>361832.9551536895</v>
      </c>
      <c r="F16" s="7" t="s">
        <v>34</v>
      </c>
      <c r="G16" s="8">
        <v>13034</v>
      </c>
      <c r="H16" s="9">
        <v>19.731614827656482</v>
      </c>
      <c r="I16">
        <f t="shared" si="1"/>
        <v>257181.86766367458</v>
      </c>
      <c r="K16" s="7" t="s">
        <v>35</v>
      </c>
      <c r="L16" s="8">
        <v>4851</v>
      </c>
      <c r="M16" s="9">
        <v>36.266391541298184</v>
      </c>
      <c r="N16">
        <f t="shared" si="2"/>
        <v>175928.2653668375</v>
      </c>
      <c r="P16" s="7" t="s">
        <v>36</v>
      </c>
      <c r="Q16" s="8">
        <v>951</v>
      </c>
      <c r="R16" s="9">
        <v>99.59595920615196</v>
      </c>
      <c r="S16">
        <f t="shared" si="3"/>
        <v>94715.75720505051</v>
      </c>
    </row>
    <row r="17" spans="1:19" ht="12.75">
      <c r="A17" s="7" t="s">
        <v>37</v>
      </c>
      <c r="B17" s="8">
        <v>25246</v>
      </c>
      <c r="C17" s="9">
        <v>11.851166463278714</v>
      </c>
      <c r="D17">
        <f t="shared" si="0"/>
        <v>299194.54853193444</v>
      </c>
      <c r="F17" s="7" t="s">
        <v>38</v>
      </c>
      <c r="G17" s="8">
        <v>5587</v>
      </c>
      <c r="H17" s="9">
        <v>20.131992986662933</v>
      </c>
      <c r="I17">
        <f t="shared" si="1"/>
        <v>112477.4448164858</v>
      </c>
      <c r="K17" s="7" t="s">
        <v>39</v>
      </c>
      <c r="L17" s="8">
        <v>1417</v>
      </c>
      <c r="M17" s="9">
        <v>36.3242670018855</v>
      </c>
      <c r="N17">
        <f t="shared" si="2"/>
        <v>51471.486341671756</v>
      </c>
      <c r="P17" s="7" t="s">
        <v>40</v>
      </c>
      <c r="Q17" s="8">
        <v>190</v>
      </c>
      <c r="R17" s="9">
        <v>101.32136627268592</v>
      </c>
      <c r="S17">
        <f t="shared" si="3"/>
        <v>19251.059591810324</v>
      </c>
    </row>
    <row r="18" spans="1:19" ht="12.75">
      <c r="A18" s="7" t="s">
        <v>41</v>
      </c>
      <c r="B18" s="8">
        <v>27443</v>
      </c>
      <c r="C18" s="9">
        <v>11.918544123628541</v>
      </c>
      <c r="D18">
        <f t="shared" si="0"/>
        <v>327080.60638473806</v>
      </c>
      <c r="F18" s="7" t="s">
        <v>42</v>
      </c>
      <c r="G18" s="8">
        <v>8427</v>
      </c>
      <c r="H18" s="9">
        <v>20.214232523266364</v>
      </c>
      <c r="I18">
        <f t="shared" si="1"/>
        <v>170345.33747356565</v>
      </c>
      <c r="K18" s="7" t="s">
        <v>43</v>
      </c>
      <c r="L18" s="8">
        <v>2568</v>
      </c>
      <c r="M18" s="9">
        <v>38.48992524110852</v>
      </c>
      <c r="N18">
        <f t="shared" si="2"/>
        <v>98842.12801916669</v>
      </c>
      <c r="P18" s="7" t="s">
        <v>44</v>
      </c>
      <c r="Q18" s="8">
        <v>646</v>
      </c>
      <c r="R18" s="9">
        <v>102.86634960284064</v>
      </c>
      <c r="S18">
        <f t="shared" si="3"/>
        <v>66451.66184343505</v>
      </c>
    </row>
    <row r="19" spans="1:19" ht="12.75">
      <c r="A19" s="7" t="s">
        <v>45</v>
      </c>
      <c r="B19" s="8">
        <v>24492</v>
      </c>
      <c r="C19" s="9">
        <v>12.664774730632406</v>
      </c>
      <c r="D19">
        <f t="shared" si="0"/>
        <v>310185.6627026489</v>
      </c>
      <c r="F19" s="7" t="s">
        <v>46</v>
      </c>
      <c r="G19" s="8">
        <v>6084</v>
      </c>
      <c r="H19" s="9">
        <v>20.377540517891433</v>
      </c>
      <c r="I19">
        <f t="shared" si="1"/>
        <v>123976.95651085148</v>
      </c>
      <c r="K19" s="7" t="s">
        <v>47</v>
      </c>
      <c r="L19" s="8">
        <v>1896</v>
      </c>
      <c r="M19" s="9">
        <v>38.501182901899305</v>
      </c>
      <c r="N19">
        <f t="shared" si="2"/>
        <v>72998.24278200108</v>
      </c>
      <c r="P19" s="7" t="s">
        <v>48</v>
      </c>
      <c r="Q19" s="8">
        <v>471</v>
      </c>
      <c r="R19" s="9">
        <v>111.29626018365545</v>
      </c>
      <c r="S19">
        <f t="shared" si="3"/>
        <v>52420.53854650172</v>
      </c>
    </row>
    <row r="20" spans="1:19" ht="12.75">
      <c r="A20" s="7" t="s">
        <v>49</v>
      </c>
      <c r="B20" s="8">
        <v>4685</v>
      </c>
      <c r="C20" s="9">
        <v>12.686677546578341</v>
      </c>
      <c r="D20">
        <f t="shared" si="0"/>
        <v>59437.08430571953</v>
      </c>
      <c r="F20" s="7" t="s">
        <v>50</v>
      </c>
      <c r="G20" s="8">
        <v>7595</v>
      </c>
      <c r="H20" s="9">
        <v>20.418154142740512</v>
      </c>
      <c r="I20">
        <f t="shared" si="1"/>
        <v>155075.8807141142</v>
      </c>
      <c r="K20" s="7" t="s">
        <v>51</v>
      </c>
      <c r="L20" s="8">
        <v>1430</v>
      </c>
      <c r="M20" s="9">
        <v>38.54760607522576</v>
      </c>
      <c r="N20">
        <f t="shared" si="2"/>
        <v>55123.07668757284</v>
      </c>
      <c r="P20" s="7" t="s">
        <v>52</v>
      </c>
      <c r="Q20" s="8">
        <v>134</v>
      </c>
      <c r="R20" s="9">
        <v>113.97458346332671</v>
      </c>
      <c r="S20">
        <f t="shared" si="3"/>
        <v>15272.59418408578</v>
      </c>
    </row>
    <row r="21" spans="1:19" ht="12.75">
      <c r="A21" s="7" t="s">
        <v>53</v>
      </c>
      <c r="B21" s="8">
        <v>20752</v>
      </c>
      <c r="C21" s="9">
        <v>12.820415814060432</v>
      </c>
      <c r="D21">
        <f t="shared" si="0"/>
        <v>266049.2689733821</v>
      </c>
      <c r="F21" s="7" t="s">
        <v>54</v>
      </c>
      <c r="G21" s="8">
        <v>2188</v>
      </c>
      <c r="H21" s="9">
        <v>21.086588202912193</v>
      </c>
      <c r="I21">
        <f t="shared" si="1"/>
        <v>46137.454987971876</v>
      </c>
      <c r="K21" s="7" t="s">
        <v>55</v>
      </c>
      <c r="L21" s="8">
        <v>1491</v>
      </c>
      <c r="M21" s="9">
        <v>39.20458866679477</v>
      </c>
      <c r="N21">
        <f t="shared" si="2"/>
        <v>58454.041702191</v>
      </c>
      <c r="P21" s="7" t="s">
        <v>56</v>
      </c>
      <c r="Q21" s="8">
        <v>191</v>
      </c>
      <c r="R21" s="9">
        <v>131.2828485665747</v>
      </c>
      <c r="S21">
        <f t="shared" si="3"/>
        <v>25075.024076215766</v>
      </c>
    </row>
    <row r="22" spans="1:19" ht="12.75">
      <c r="A22" s="7" t="s">
        <v>57</v>
      </c>
      <c r="B22" s="8">
        <v>14946</v>
      </c>
      <c r="C22" s="9">
        <v>12.826719682970577</v>
      </c>
      <c r="D22">
        <f t="shared" si="0"/>
        <v>191708.15238167823</v>
      </c>
      <c r="F22" s="7" t="s">
        <v>58</v>
      </c>
      <c r="G22" s="8">
        <v>3430</v>
      </c>
      <c r="H22" s="9">
        <v>21.461493239232336</v>
      </c>
      <c r="I22">
        <f t="shared" si="1"/>
        <v>73612.92181056691</v>
      </c>
      <c r="K22" s="7" t="s">
        <v>59</v>
      </c>
      <c r="L22" s="8">
        <v>1446</v>
      </c>
      <c r="M22" s="9">
        <v>40.08488444316277</v>
      </c>
      <c r="N22">
        <f t="shared" si="2"/>
        <v>57962.74290481336</v>
      </c>
      <c r="P22" s="7" t="s">
        <v>60</v>
      </c>
      <c r="Q22" s="8">
        <v>748</v>
      </c>
      <c r="R22" s="9">
        <v>154.1188030922863</v>
      </c>
      <c r="S22">
        <f t="shared" si="3"/>
        <v>115280.86471303015</v>
      </c>
    </row>
    <row r="23" spans="1:19" ht="12.75">
      <c r="A23" s="7" t="s">
        <v>61</v>
      </c>
      <c r="B23" s="8">
        <v>67183</v>
      </c>
      <c r="C23" s="9">
        <v>12.987204181522994</v>
      </c>
      <c r="D23">
        <f t="shared" si="0"/>
        <v>872519.3385272593</v>
      </c>
      <c r="F23" s="7" t="s">
        <v>62</v>
      </c>
      <c r="G23" s="8">
        <v>5929</v>
      </c>
      <c r="H23" s="9">
        <v>22.26597793013724</v>
      </c>
      <c r="I23">
        <f t="shared" si="1"/>
        <v>132014.9831477837</v>
      </c>
      <c r="K23" s="7" t="s">
        <v>63</v>
      </c>
      <c r="L23" s="8">
        <v>1990</v>
      </c>
      <c r="M23" s="9">
        <v>40.896966076041686</v>
      </c>
      <c r="N23">
        <f t="shared" si="2"/>
        <v>81384.96249132295</v>
      </c>
      <c r="P23" s="7" t="s">
        <v>64</v>
      </c>
      <c r="Q23" s="8">
        <v>370</v>
      </c>
      <c r="R23" s="9">
        <v>156.79005310442452</v>
      </c>
      <c r="S23">
        <f t="shared" si="3"/>
        <v>58012.31964863707</v>
      </c>
    </row>
    <row r="24" spans="1:19" ht="12.75">
      <c r="A24" s="7" t="s">
        <v>65</v>
      </c>
      <c r="B24" s="8">
        <v>31564</v>
      </c>
      <c r="C24" s="9">
        <v>13.194695754719033</v>
      </c>
      <c r="D24">
        <f t="shared" si="0"/>
        <v>416477.37680195156</v>
      </c>
      <c r="F24" s="7" t="s">
        <v>66</v>
      </c>
      <c r="G24" s="8">
        <v>5924</v>
      </c>
      <c r="H24" s="9">
        <v>22.667554711523064</v>
      </c>
      <c r="I24">
        <f t="shared" si="1"/>
        <v>134282.59411106262</v>
      </c>
      <c r="K24" s="7" t="s">
        <v>67</v>
      </c>
      <c r="L24" s="8">
        <v>4220</v>
      </c>
      <c r="M24" s="9">
        <v>41.13422145238373</v>
      </c>
      <c r="N24">
        <f t="shared" si="2"/>
        <v>173586.41452905932</v>
      </c>
      <c r="P24" s="7" t="s">
        <v>68</v>
      </c>
      <c r="Q24" s="8">
        <v>320</v>
      </c>
      <c r="R24" s="9">
        <v>174.0823266530964</v>
      </c>
      <c r="S24">
        <f t="shared" si="3"/>
        <v>55706.34452899085</v>
      </c>
    </row>
    <row r="25" spans="1:19" ht="12.75">
      <c r="A25" s="7" t="s">
        <v>69</v>
      </c>
      <c r="B25" s="8">
        <v>8594</v>
      </c>
      <c r="C25" s="9">
        <v>13.653390776117504</v>
      </c>
      <c r="D25">
        <f t="shared" si="0"/>
        <v>117337.24032995383</v>
      </c>
      <c r="F25" s="7" t="s">
        <v>70</v>
      </c>
      <c r="G25" s="8">
        <v>2887</v>
      </c>
      <c r="H25" s="9">
        <v>22.831548155388873</v>
      </c>
      <c r="I25">
        <f t="shared" si="1"/>
        <v>65914.67952460768</v>
      </c>
      <c r="K25" s="10" t="s">
        <v>71</v>
      </c>
      <c r="L25" s="11">
        <v>1415</v>
      </c>
      <c r="M25" s="9">
        <v>42.474475206429915</v>
      </c>
      <c r="N25">
        <f t="shared" si="2"/>
        <v>60101.38241709833</v>
      </c>
      <c r="P25" s="7" t="s">
        <v>72</v>
      </c>
      <c r="Q25" s="8">
        <v>379</v>
      </c>
      <c r="R25" s="9">
        <v>174.89478359165136</v>
      </c>
      <c r="S25">
        <f t="shared" si="3"/>
        <v>66285.12298123587</v>
      </c>
    </row>
    <row r="26" spans="1:19" ht="12.75">
      <c r="A26" s="7" t="s">
        <v>73</v>
      </c>
      <c r="B26" s="8">
        <v>12115</v>
      </c>
      <c r="C26" s="9">
        <v>13.761404718429674</v>
      </c>
      <c r="D26">
        <f t="shared" si="0"/>
        <v>166719.4181637755</v>
      </c>
      <c r="F26" s="7" t="s">
        <v>74</v>
      </c>
      <c r="G26" s="8">
        <v>5900</v>
      </c>
      <c r="H26" s="9">
        <v>23.223956726961482</v>
      </c>
      <c r="I26">
        <f t="shared" si="1"/>
        <v>137021.34468907275</v>
      </c>
      <c r="K26" s="12" t="s">
        <v>75</v>
      </c>
      <c r="L26" s="8">
        <v>1963</v>
      </c>
      <c r="M26" s="9">
        <v>47.62536718019161</v>
      </c>
      <c r="N26">
        <f t="shared" si="2"/>
        <v>93488.59577471613</v>
      </c>
      <c r="P26" s="7" t="s">
        <v>76</v>
      </c>
      <c r="Q26" s="8">
        <v>265</v>
      </c>
      <c r="R26" s="9">
        <v>176.88508895867213</v>
      </c>
      <c r="S26">
        <f t="shared" si="3"/>
        <v>46874.548574048116</v>
      </c>
    </row>
    <row r="27" spans="1:19" ht="12.75">
      <c r="A27" s="7" t="s">
        <v>77</v>
      </c>
      <c r="B27" s="8">
        <v>25414</v>
      </c>
      <c r="C27" s="9">
        <v>13.973508338698407</v>
      </c>
      <c r="D27">
        <f t="shared" si="0"/>
        <v>355122.7409196813</v>
      </c>
      <c r="F27" s="7" t="s">
        <v>78</v>
      </c>
      <c r="G27" s="8">
        <v>3220</v>
      </c>
      <c r="H27" s="9">
        <v>23.320605408268406</v>
      </c>
      <c r="I27">
        <f t="shared" si="1"/>
        <v>75092.34941462427</v>
      </c>
      <c r="K27" s="7" t="s">
        <v>79</v>
      </c>
      <c r="L27" s="8">
        <v>1781</v>
      </c>
      <c r="M27" s="9">
        <v>49.10827183105814</v>
      </c>
      <c r="N27">
        <f t="shared" si="2"/>
        <v>87461.83213111454</v>
      </c>
      <c r="P27" s="7" t="s">
        <v>80</v>
      </c>
      <c r="Q27" s="8">
        <v>120</v>
      </c>
      <c r="R27" s="9">
        <v>187.92402270275707</v>
      </c>
      <c r="S27">
        <f t="shared" si="3"/>
        <v>22550.882724330848</v>
      </c>
    </row>
    <row r="28" spans="1:19" ht="12.75">
      <c r="A28" s="7" t="s">
        <v>81</v>
      </c>
      <c r="B28" s="13">
        <v>12898</v>
      </c>
      <c r="C28" s="9">
        <v>14.40428675820269</v>
      </c>
      <c r="D28">
        <f t="shared" si="0"/>
        <v>185786.4906072983</v>
      </c>
      <c r="F28" s="7" t="s">
        <v>82</v>
      </c>
      <c r="G28" s="8">
        <v>5558</v>
      </c>
      <c r="H28" s="9">
        <v>23.545980254054374</v>
      </c>
      <c r="I28">
        <f t="shared" si="1"/>
        <v>130868.55825203421</v>
      </c>
      <c r="K28" s="7" t="s">
        <v>83</v>
      </c>
      <c r="L28" s="8">
        <v>1301</v>
      </c>
      <c r="M28" s="9">
        <v>53.93901617078957</v>
      </c>
      <c r="N28">
        <f t="shared" si="2"/>
        <v>70174.66003819724</v>
      </c>
      <c r="Q28" s="4">
        <f>SUM(Q10:Q27)</f>
        <v>11838</v>
      </c>
      <c r="S28">
        <f>SUM(S10:S27)</f>
        <v>1239889.2232117897</v>
      </c>
    </row>
    <row r="29" spans="1:18" ht="12.75">
      <c r="A29" s="7" t="s">
        <v>84</v>
      </c>
      <c r="B29" s="8">
        <v>9758</v>
      </c>
      <c r="C29" s="9">
        <v>15.250161545916356</v>
      </c>
      <c r="D29">
        <f t="shared" si="0"/>
        <v>148811.0763650518</v>
      </c>
      <c r="F29" s="7" t="s">
        <v>85</v>
      </c>
      <c r="G29" s="8">
        <v>4571</v>
      </c>
      <c r="H29" s="9">
        <v>24.860389488542584</v>
      </c>
      <c r="I29">
        <f t="shared" si="1"/>
        <v>113636.84035212814</v>
      </c>
      <c r="K29" s="7" t="s">
        <v>86</v>
      </c>
      <c r="L29" s="8">
        <v>672</v>
      </c>
      <c r="M29" s="9">
        <v>57.14287768552191</v>
      </c>
      <c r="N29">
        <f t="shared" si="2"/>
        <v>38400.01380467072</v>
      </c>
      <c r="R29" s="9">
        <f>S28/Q28</f>
        <v>104.73806582292531</v>
      </c>
    </row>
    <row r="30" spans="1:14" ht="12.75">
      <c r="A30" s="7" t="s">
        <v>87</v>
      </c>
      <c r="B30" s="8">
        <v>19538</v>
      </c>
      <c r="C30" s="9">
        <v>15.7221238596059</v>
      </c>
      <c r="D30">
        <f t="shared" si="0"/>
        <v>307178.85596898006</v>
      </c>
      <c r="F30" s="7" t="s">
        <v>88</v>
      </c>
      <c r="G30" s="8">
        <v>4317</v>
      </c>
      <c r="H30" s="9">
        <v>25.00353866562812</v>
      </c>
      <c r="I30">
        <f t="shared" si="1"/>
        <v>107940.2764195166</v>
      </c>
      <c r="K30" s="7" t="s">
        <v>89</v>
      </c>
      <c r="L30" s="8">
        <v>1244</v>
      </c>
      <c r="M30" s="9">
        <v>59.8810643679844</v>
      </c>
      <c r="N30">
        <f t="shared" si="2"/>
        <v>74492.04407377259</v>
      </c>
    </row>
    <row r="31" spans="1:14" ht="12.75">
      <c r="A31" s="7" t="s">
        <v>90</v>
      </c>
      <c r="B31" s="8">
        <v>20202</v>
      </c>
      <c r="C31" s="9">
        <v>15.738820606688561</v>
      </c>
      <c r="D31">
        <f t="shared" si="0"/>
        <v>317955.6538963223</v>
      </c>
      <c r="F31" s="7" t="s">
        <v>91</v>
      </c>
      <c r="G31" s="8">
        <v>2665</v>
      </c>
      <c r="H31" s="9">
        <v>25.597215632846428</v>
      </c>
      <c r="I31">
        <f t="shared" si="1"/>
        <v>68216.57966153572</v>
      </c>
      <c r="K31" s="7" t="s">
        <v>92</v>
      </c>
      <c r="L31" s="8">
        <v>744</v>
      </c>
      <c r="M31" s="9">
        <v>68.97520521272605</v>
      </c>
      <c r="N31">
        <f t="shared" si="2"/>
        <v>51317.552678268185</v>
      </c>
    </row>
    <row r="32" spans="1:16" ht="12.75">
      <c r="A32" s="7" t="s">
        <v>93</v>
      </c>
      <c r="B32" s="8">
        <v>13159</v>
      </c>
      <c r="C32" s="9">
        <v>16.04082924511989</v>
      </c>
      <c r="D32">
        <f t="shared" si="0"/>
        <v>211081.27203653264</v>
      </c>
      <c r="F32" s="12" t="s">
        <v>94</v>
      </c>
      <c r="G32" s="8">
        <v>4027</v>
      </c>
      <c r="H32" s="9">
        <v>25.772134676962818</v>
      </c>
      <c r="I32">
        <f t="shared" si="1"/>
        <v>103784.38634412926</v>
      </c>
      <c r="K32" s="7" t="s">
        <v>95</v>
      </c>
      <c r="L32" s="8">
        <v>577</v>
      </c>
      <c r="M32" s="9">
        <v>69.21951036803691</v>
      </c>
      <c r="N32">
        <f t="shared" si="2"/>
        <v>39939.657482357296</v>
      </c>
      <c r="P32" s="14" t="s">
        <v>96</v>
      </c>
    </row>
    <row r="33" spans="1:18" ht="12.75">
      <c r="A33" s="7" t="s">
        <v>97</v>
      </c>
      <c r="B33" s="8">
        <v>19812</v>
      </c>
      <c r="C33" s="9">
        <v>16.07384308625927</v>
      </c>
      <c r="D33">
        <f t="shared" si="0"/>
        <v>318454.97922496864</v>
      </c>
      <c r="F33" s="7" t="s">
        <v>98</v>
      </c>
      <c r="G33" s="8">
        <v>5296</v>
      </c>
      <c r="H33" s="9">
        <v>28.67778371886948</v>
      </c>
      <c r="I33">
        <f t="shared" si="1"/>
        <v>151877.54257513277</v>
      </c>
      <c r="K33" s="7" t="s">
        <v>99</v>
      </c>
      <c r="L33" s="8">
        <v>1916</v>
      </c>
      <c r="M33" s="9">
        <v>70.91816761181566</v>
      </c>
      <c r="N33">
        <f t="shared" si="2"/>
        <v>135879.20914423882</v>
      </c>
      <c r="P33" s="7" t="s">
        <v>100</v>
      </c>
      <c r="Q33" s="8">
        <v>124</v>
      </c>
      <c r="R33" s="9">
        <v>529.1009627316307</v>
      </c>
    </row>
    <row r="34" spans="1:14" ht="12.75">
      <c r="A34" s="7" t="s">
        <v>101</v>
      </c>
      <c r="B34" s="8">
        <v>4200</v>
      </c>
      <c r="C34" s="9">
        <v>16.285755023227093</v>
      </c>
      <c r="D34">
        <f t="shared" si="0"/>
        <v>68400.17109755379</v>
      </c>
      <c r="F34" s="7" t="s">
        <v>102</v>
      </c>
      <c r="G34" s="8">
        <v>1756</v>
      </c>
      <c r="H34" s="9">
        <v>30.090128822316235</v>
      </c>
      <c r="I34">
        <f t="shared" si="1"/>
        <v>52838.266211987306</v>
      </c>
      <c r="K34" s="7" t="s">
        <v>103</v>
      </c>
      <c r="L34" s="8">
        <v>742</v>
      </c>
      <c r="M34" s="9">
        <v>70.95262792987114</v>
      </c>
      <c r="N34">
        <f t="shared" si="2"/>
        <v>52646.849923964386</v>
      </c>
    </row>
    <row r="35" spans="1:14" ht="12.75">
      <c r="A35" s="7" t="s">
        <v>104</v>
      </c>
      <c r="B35" s="8">
        <v>14542</v>
      </c>
      <c r="C35" s="9">
        <v>16.58395591212947</v>
      </c>
      <c r="D35">
        <f t="shared" si="0"/>
        <v>241163.88687418672</v>
      </c>
      <c r="F35" s="7" t="s">
        <v>105</v>
      </c>
      <c r="G35" s="8">
        <v>2924</v>
      </c>
      <c r="H35" s="9">
        <v>30.44717967699067</v>
      </c>
      <c r="I35">
        <f t="shared" si="1"/>
        <v>89027.55337552073</v>
      </c>
      <c r="L35" s="4">
        <f>SUM(L10:L34)</f>
        <v>44068</v>
      </c>
      <c r="N35" s="15">
        <f>SUM(N10:N34)</f>
        <v>1880468.5936001074</v>
      </c>
    </row>
    <row r="36" spans="1:14" ht="12.75">
      <c r="A36" s="7" t="s">
        <v>106</v>
      </c>
      <c r="B36" s="8">
        <v>14037</v>
      </c>
      <c r="C36" s="9">
        <v>16.59300529789979</v>
      </c>
      <c r="D36">
        <f t="shared" si="0"/>
        <v>232916.01536661937</v>
      </c>
      <c r="F36" s="7" t="s">
        <v>107</v>
      </c>
      <c r="G36" s="8">
        <v>1352</v>
      </c>
      <c r="H36" s="9">
        <v>30.81466336376024</v>
      </c>
      <c r="I36">
        <f t="shared" si="1"/>
        <v>41661.42486780384</v>
      </c>
      <c r="M36" s="9">
        <f>N35/L35</f>
        <v>42.671974984117895</v>
      </c>
      <c r="N36" s="15"/>
    </row>
    <row r="37" spans="2:14" ht="12.75">
      <c r="B37" s="4">
        <f>SUM(B10:B36)</f>
        <v>663480</v>
      </c>
      <c r="D37">
        <f>SUM(D10:D36)</f>
        <v>8525648.883278621</v>
      </c>
      <c r="F37" s="12" t="s">
        <v>108</v>
      </c>
      <c r="G37" s="8">
        <v>2108</v>
      </c>
      <c r="H37" s="9">
        <v>31.65134698170848</v>
      </c>
      <c r="I37">
        <f t="shared" si="1"/>
        <v>66721.03943744148</v>
      </c>
      <c r="N37" s="15"/>
    </row>
    <row r="38" spans="3:14" ht="12.75">
      <c r="C38" s="9">
        <f>D37/B37</f>
        <v>12.849895826970853</v>
      </c>
      <c r="D38" s="15"/>
      <c r="G38" s="4">
        <f>SUM(G10:G37)</f>
        <v>166333</v>
      </c>
      <c r="I38">
        <f>SUM(I10:I37)</f>
        <v>3566346.7307141777</v>
      </c>
      <c r="N38" s="15"/>
    </row>
    <row r="39" spans="4:14" ht="12.75">
      <c r="D39" s="15"/>
      <c r="H39" s="9">
        <f>I38/G38</f>
        <v>21.441005276849317</v>
      </c>
      <c r="N39" s="15"/>
    </row>
    <row r="40" spans="4:14" ht="12.75">
      <c r="D40" s="15"/>
      <c r="N40" s="15"/>
    </row>
    <row r="41" spans="4:14" ht="12.75">
      <c r="D41" s="15"/>
      <c r="I41" s="15"/>
      <c r="N41" s="15"/>
    </row>
    <row r="42" spans="4:14" ht="12.75">
      <c r="D42" s="15"/>
      <c r="I42" s="15"/>
      <c r="N42" s="15"/>
    </row>
    <row r="43" spans="4:14" ht="12.75">
      <c r="D43" s="15"/>
      <c r="I43" s="15"/>
      <c r="N43" s="15"/>
    </row>
    <row r="44" spans="4:14" ht="12.75">
      <c r="D44" s="15"/>
      <c r="I44" s="15"/>
      <c r="N44" s="15"/>
    </row>
    <row r="45" spans="4:14" ht="12.75">
      <c r="D45" s="15"/>
      <c r="I45" s="15"/>
      <c r="N45" s="15"/>
    </row>
    <row r="46" spans="4:14" ht="12.75">
      <c r="D46" s="15"/>
      <c r="I46" s="15"/>
      <c r="N46" s="15"/>
    </row>
    <row r="47" spans="4:14" ht="12.75">
      <c r="D47" s="15"/>
      <c r="N47" s="15"/>
    </row>
    <row r="48" spans="4:14" ht="12.75">
      <c r="D48" s="15"/>
      <c r="N48" s="15"/>
    </row>
    <row r="49" spans="4:14" ht="12.75">
      <c r="D49" s="15"/>
      <c r="N49" s="15"/>
    </row>
    <row r="50" ht="12.75">
      <c r="N50" s="15"/>
    </row>
    <row r="51" spans="11:14" ht="12.75">
      <c r="K51" s="7"/>
      <c r="L51" s="8"/>
      <c r="M51" s="9"/>
      <c r="N51" s="15"/>
    </row>
    <row r="52" spans="11:14" ht="12.75">
      <c r="K52" s="7"/>
      <c r="L52" s="8"/>
      <c r="M52" s="9"/>
      <c r="N52" s="15"/>
    </row>
    <row r="53" spans="11:14" ht="12.75">
      <c r="K53" s="7"/>
      <c r="L53" s="8"/>
      <c r="M53" s="9"/>
      <c r="N53" s="15"/>
    </row>
    <row r="54" spans="11:14" ht="12.75">
      <c r="K54" s="7"/>
      <c r="L54" s="8"/>
      <c r="M54" s="9"/>
      <c r="N54" s="15"/>
    </row>
    <row r="55" spans="11:14" ht="12.75">
      <c r="K55" s="7"/>
      <c r="L55" s="8"/>
      <c r="M55" s="9"/>
      <c r="N55" s="15"/>
    </row>
    <row r="56" spans="11:14" ht="12.75">
      <c r="K56" s="7"/>
      <c r="L56" s="8"/>
      <c r="M56" s="9"/>
      <c r="N56" s="15"/>
    </row>
    <row r="57" spans="11:14" ht="12.75">
      <c r="K57" s="7"/>
      <c r="L57" s="8"/>
      <c r="M57" s="9"/>
      <c r="N57" s="15"/>
    </row>
    <row r="58" spans="12:14" ht="12.75">
      <c r="L58" s="4"/>
      <c r="N58" s="15"/>
    </row>
    <row r="59" ht="12.75">
      <c r="M59" s="9"/>
    </row>
  </sheetData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&amp;REx.__TLS-9
Docket UT-023003
Witness: Thomas L. Spinks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KLinley</cp:lastModifiedBy>
  <cp:lastPrinted>2004-01-26T21:10:06Z</cp:lastPrinted>
  <dcterms:created xsi:type="dcterms:W3CDTF">2004-01-22T20:49:42Z</dcterms:created>
  <dcterms:modified xsi:type="dcterms:W3CDTF">2004-01-26T21:11:39Z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2004-01-26T00:00:00Z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