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5450" windowHeight="8250"/>
  </bookViews>
  <sheets>
    <sheet name="JRS-14" sheetId="5" r:id="rId1"/>
    <sheet name="Survey of WA res basic charges" sheetId="3" r:id="rId2"/>
  </sheets>
  <definedNames>
    <definedName name="_xlnm._FilterDatabase" localSheetId="1" hidden="1">'Survey of WA res basic charges'!#REF!</definedName>
  </definedNames>
  <calcPr calcId="125725" calcMode="manual" iterate="1"/>
</workbook>
</file>

<file path=xl/calcChain.xml><?xml version="1.0" encoding="utf-8"?>
<calcChain xmlns="http://schemas.openxmlformats.org/spreadsheetml/2006/main">
  <c r="E12" i="5"/>
  <c r="D12"/>
  <c r="D20" l="1"/>
  <c r="D9"/>
  <c r="B24"/>
  <c r="B20"/>
  <c r="B15"/>
  <c r="B11"/>
  <c r="C5" l="1"/>
  <c r="C6"/>
  <c r="C7"/>
  <c r="C8"/>
  <c r="C9"/>
  <c r="C10"/>
  <c r="C12"/>
  <c r="C13"/>
  <c r="C14"/>
  <c r="C16"/>
  <c r="C17"/>
  <c r="C18"/>
  <c r="C19"/>
  <c r="C21"/>
  <c r="C22"/>
  <c r="C23"/>
  <c r="C25"/>
  <c r="C26"/>
  <c r="C27"/>
  <c r="E5"/>
  <c r="E6"/>
  <c r="E7"/>
  <c r="E8"/>
  <c r="E10"/>
  <c r="E11"/>
  <c r="E13"/>
  <c r="E14"/>
  <c r="E15"/>
  <c r="E16"/>
  <c r="E17"/>
  <c r="E18"/>
  <c r="E19"/>
  <c r="E21"/>
  <c r="E22"/>
  <c r="E23"/>
  <c r="E24"/>
  <c r="E25"/>
  <c r="B5"/>
  <c r="B6"/>
  <c r="B7"/>
  <c r="B8"/>
  <c r="B9"/>
  <c r="B10"/>
  <c r="B12"/>
  <c r="B13"/>
  <c r="B14"/>
  <c r="B16"/>
  <c r="B17"/>
  <c r="B18"/>
  <c r="B19"/>
  <c r="B21"/>
  <c r="B22"/>
  <c r="B23"/>
  <c r="B25"/>
  <c r="B26"/>
  <c r="B27"/>
  <c r="D5"/>
  <c r="D6"/>
  <c r="D7"/>
  <c r="D8"/>
  <c r="D10"/>
  <c r="D11"/>
  <c r="D13"/>
  <c r="D14"/>
  <c r="D15"/>
  <c r="D16"/>
  <c r="D17"/>
  <c r="D18"/>
  <c r="D19"/>
  <c r="D21"/>
  <c r="D22"/>
  <c r="D23"/>
  <c r="D24"/>
  <c r="D25"/>
  <c r="C56" i="3" l="1"/>
  <c r="E20" i="5" s="1"/>
  <c r="C42" i="3"/>
  <c r="E9" i="5" s="1"/>
  <c r="C31" i="3"/>
  <c r="C24" i="5" s="1"/>
  <c r="C27" i="3"/>
  <c r="C20" i="5" s="1"/>
  <c r="C22" i="3"/>
  <c r="C15" i="5" s="1"/>
  <c r="C17" i="3"/>
  <c r="C67" l="1"/>
  <c r="C68"/>
  <c r="C11" i="5"/>
  <c r="E26" s="1"/>
  <c r="E27" l="1"/>
</calcChain>
</file>

<file path=xl/comments1.xml><?xml version="1.0" encoding="utf-8"?>
<comments xmlns="http://schemas.openxmlformats.org/spreadsheetml/2006/main">
  <authors>
    <author>Lipinski, Andre</author>
  </authors>
  <commentList>
    <comment ref="A45" authorId="0">
      <text>
        <r>
          <rPr>
            <b/>
            <sz val="9"/>
            <color indexed="81"/>
            <rFont val="Tahoma"/>
            <family val="2"/>
          </rPr>
          <t>Lipinski, Andre:</t>
        </r>
        <r>
          <rPr>
            <sz val="9"/>
            <color indexed="81"/>
            <rFont val="Tahoma"/>
            <family val="2"/>
          </rPr>
          <t xml:space="preserve">
Per EIA</t>
        </r>
      </text>
    </comment>
  </commentList>
</comments>
</file>

<file path=xl/sharedStrings.xml><?xml version="1.0" encoding="utf-8"?>
<sst xmlns="http://schemas.openxmlformats.org/spreadsheetml/2006/main" count="79" uniqueCount="78">
  <si>
    <t>Alden Mutual Light Co Inc - 360-569-2718</t>
  </si>
  <si>
    <t>Kittitas County PUD</t>
  </si>
  <si>
    <t>Avista Corporation</t>
  </si>
  <si>
    <t>Klickitat County PUD</t>
  </si>
  <si>
    <t>Asotin County PUD</t>
  </si>
  <si>
    <t>Kootenai Electric Cooperative Inc</t>
  </si>
  <si>
    <t>Benton County PUD</t>
  </si>
  <si>
    <t>Lakeview Light &amp; Power</t>
  </si>
  <si>
    <t>Big Bend Electric Cooperative Inc</t>
  </si>
  <si>
    <t>Lewis County PUD</t>
  </si>
  <si>
    <t>Blaine City Light</t>
  </si>
  <si>
    <t>Mason County PUD #1</t>
  </si>
  <si>
    <t>Centralia City Light</t>
  </si>
  <si>
    <t>Mason County PUD #3</t>
  </si>
  <si>
    <t>Chelan County PUD</t>
  </si>
  <si>
    <t>Modern Electric Water Company (Spokane Valley)</t>
  </si>
  <si>
    <t>Cheney Power</t>
  </si>
  <si>
    <t>Nespelem Valley Electric Cooperative</t>
  </si>
  <si>
    <t>City of Cashmere</t>
  </si>
  <si>
    <t>Ohop Mutual Light Co</t>
  </si>
  <si>
    <t>City of Cheney</t>
  </si>
  <si>
    <t>Okanogan PUD</t>
  </si>
  <si>
    <t>City of Coulee Dam Light Dept -509-633-1234</t>
  </si>
  <si>
    <t>Orcas Power and Light</t>
  </si>
  <si>
    <t>City of Ellensburg</t>
  </si>
  <si>
    <t>Pacific County PUD</t>
  </si>
  <si>
    <t>City of McCleary</t>
  </si>
  <si>
    <t>Pacific Power</t>
  </si>
  <si>
    <t>City of Milton</t>
  </si>
  <si>
    <t>Parkland Light &amp; Power</t>
  </si>
  <si>
    <t>City of Richland</t>
  </si>
  <si>
    <t>Pend Oreille PUD</t>
  </si>
  <si>
    <t>City of Sumas</t>
  </si>
  <si>
    <t>Peninsula Light Company</t>
  </si>
  <si>
    <t>Clallam County PUD</t>
  </si>
  <si>
    <t>Port Angeles City Light</t>
  </si>
  <si>
    <t>Clark County PUD</t>
  </si>
  <si>
    <t>Puget Sound Energy</t>
  </si>
  <si>
    <t>Clearwater Power</t>
  </si>
  <si>
    <t>Seattle City Light</t>
  </si>
  <si>
    <t>Columbia REA</t>
  </si>
  <si>
    <t>Skamania PUD</t>
  </si>
  <si>
    <t>Cowlitz County PUD</t>
  </si>
  <si>
    <t>Snohomish County PUD</t>
  </si>
  <si>
    <t>Douglas County PUD</t>
  </si>
  <si>
    <t>Tacoma Power</t>
  </si>
  <si>
    <t>Elmhurst Power &amp; Light Co</t>
  </si>
  <si>
    <t>Tanner Electric Cooperative</t>
  </si>
  <si>
    <t>Ferry County PUD</t>
  </si>
  <si>
    <t>Town of Eatonville</t>
  </si>
  <si>
    <t>Franklin County PUD</t>
  </si>
  <si>
    <t>Town of Ruston</t>
  </si>
  <si>
    <t>Grant County PUD</t>
  </si>
  <si>
    <t>Town of Steilacoom</t>
  </si>
  <si>
    <t>Grays Harbor County PUD</t>
  </si>
  <si>
    <t>Vera Water &amp; Power</t>
  </si>
  <si>
    <t>Inland Power &amp; Light</t>
  </si>
  <si>
    <t>Wahkiakum County PUD</t>
  </si>
  <si>
    <t>Jefferson County PUD</t>
  </si>
  <si>
    <t>Whatcom County PUD</t>
  </si>
  <si>
    <t>Kitsap County PUD</t>
  </si>
  <si>
    <t>Per Day</t>
  </si>
  <si>
    <t>Per Month</t>
  </si>
  <si>
    <t>For Single-Phase, Residential Service</t>
  </si>
  <si>
    <t>Average monthly customer charge:</t>
  </si>
  <si>
    <t># of customer charges in average:</t>
  </si>
  <si>
    <t>Basic Charge</t>
  </si>
  <si>
    <t>Survey of Washington Basic Charges:</t>
  </si>
  <si>
    <t>Utility List from WA State Dept of Labor &amp; Industries</t>
  </si>
  <si>
    <t>For Single-Phase Residential Service</t>
  </si>
  <si>
    <t>Average of customer charges:</t>
  </si>
  <si>
    <t>Number of utilities in survey:</t>
  </si>
  <si>
    <t>Company Survey of Monthly Basic Charges in Washington*</t>
  </si>
  <si>
    <t>**Based on daily basic charge x 30 days</t>
  </si>
  <si>
    <t>list taken from this link*</t>
  </si>
  <si>
    <t>*Utility list current as of 7/11/13</t>
  </si>
  <si>
    <t>Northern Lights, Inc.</t>
  </si>
  <si>
    <t>*Basic Charge in effect as of 7/11/2013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</si>
</sst>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1414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1F1D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/>
      <top style="thin">
        <color rgb="FF000000"/>
      </top>
      <bottom style="medium">
        <color rgb="FFD4D4D4"/>
      </bottom>
      <diagonal/>
    </border>
    <border>
      <left style="thin">
        <color rgb="FF000000"/>
      </left>
      <right/>
      <top style="medium">
        <color rgb="FFD4D4D4"/>
      </top>
      <bottom style="medium">
        <color rgb="FFD4D4D4"/>
      </bottom>
      <diagonal/>
    </border>
    <border>
      <left style="thin">
        <color rgb="FF000000"/>
      </left>
      <right/>
      <top style="thin">
        <color rgb="FF000000"/>
      </top>
      <bottom style="medium">
        <color rgb="FFD4D4D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ont="0" applyProtection="0">
      <alignment wrapText="1"/>
    </xf>
    <xf numFmtId="0" fontId="5" fillId="0" borderId="2" applyNumberFormat="0" applyProtection="0">
      <alignment wrapText="1"/>
    </xf>
  </cellStyleXfs>
  <cellXfs count="51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165" fontId="0" fillId="0" borderId="4" xfId="0" applyNumberFormat="1" applyBorder="1"/>
    <xf numFmtId="0" fontId="0" fillId="0" borderId="0" xfId="0" applyBorder="1" applyAlignment="1">
      <alignment horizontal="center" vertical="center" wrapText="1"/>
    </xf>
    <xf numFmtId="165" fontId="0" fillId="0" borderId="5" xfId="0" applyNumberFormat="1" applyBorder="1"/>
    <xf numFmtId="0" fontId="3" fillId="0" borderId="8" xfId="1" applyBorder="1" applyAlignment="1">
      <alignment horizontal="right" vertical="center" wrapText="1"/>
    </xf>
    <xf numFmtId="0" fontId="3" fillId="2" borderId="9" xfId="1" applyFill="1" applyBorder="1" applyAlignment="1">
      <alignment horizontal="right" vertical="center" wrapText="1"/>
    </xf>
    <xf numFmtId="0" fontId="3" fillId="0" borderId="9" xfId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3" fillId="0" borderId="10" xfId="1" applyBorder="1" applyAlignment="1">
      <alignment horizontal="right" vertical="center" wrapText="1"/>
    </xf>
    <xf numFmtId="0" fontId="3" fillId="2" borderId="11" xfId="1" applyFill="1" applyBorder="1" applyAlignment="1">
      <alignment horizontal="right" vertical="center" wrapText="1"/>
    </xf>
    <xf numFmtId="0" fontId="3" fillId="0" borderId="11" xfId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1" xfId="0" applyBorder="1" applyAlignment="1">
      <alignment horizontal="centerContinuous"/>
    </xf>
    <xf numFmtId="164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6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1" fillId="0" borderId="0" xfId="0" applyFont="1" applyBorder="1" applyAlignment="1">
      <alignment horizontal="right"/>
    </xf>
    <xf numFmtId="44" fontId="0" fillId="0" borderId="14" xfId="0" applyNumberFormat="1" applyBorder="1"/>
    <xf numFmtId="44" fontId="0" fillId="0" borderId="19" xfId="0" applyNumberFormat="1" applyBorder="1"/>
    <xf numFmtId="0" fontId="1" fillId="0" borderId="18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164" fontId="1" fillId="0" borderId="14" xfId="0" applyNumberFormat="1" applyFont="1" applyBorder="1"/>
    <xf numFmtId="0" fontId="1" fillId="0" borderId="19" xfId="0" applyNumberFormat="1" applyFont="1" applyBorder="1"/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/>
    </xf>
    <xf numFmtId="164" fontId="0" fillId="0" borderId="7" xfId="0" applyNumberFormat="1" applyBorder="1"/>
    <xf numFmtId="164" fontId="1" fillId="0" borderId="7" xfId="0" applyNumberFormat="1" applyFont="1" applyBorder="1"/>
    <xf numFmtId="164" fontId="0" fillId="0" borderId="6" xfId="0" applyNumberFormat="1" applyBorder="1"/>
  </cellXfs>
  <cellStyles count="4">
    <cellStyle name="Body: normal cell" xfId="2"/>
    <cellStyle name="Header: bottom row" xf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104775</xdr:rowOff>
    </xdr:to>
    <xdr:sp macro="" textlink="">
      <xdr:nvSpPr>
        <xdr:cNvPr id="3073" name="AutoShape 1" descr="data:image/png;base64,iVBORw0KGgoAAAANSUhEUgAAABAAAAAQCAYAAAAf8/9hAAAACXBIWXMAAA7EAAAOxAGVKw4bAAAAIGNIUk0AAHolAACAgwAA+f8AAIDpAAB1MAAA6mAAADqYAAAXb5JfxUYAAAKLSURBVHjadJPfS5NhFMe/21xvuhXRyJAZroiSrJnbRdT7vrAf5HBaK5RABmEEwQIvkpZ/QRcWXdSFw5soKaF0F7qZeLO13mGBDpQsf5CoxVKHOt0Pctp2uvEdrzG/V+c553w/54HnPDIiQiGpPMETABoB2AAYd9MRAMMAvGmX+RcAyAoBVJ7gZQDtABworH4AHWmX+bOMZdkjCoXiUzabvcAwzPSsob5p/VTNY9GcdpnxdmYZ9wJThSCtCr1e/4XjuNPd3d1KjUZzaGbI27ysqzGQoggAsLa1A7ehArrDxfDNr0oBlQB+wmKxbJFEL968SxoamsjkHaPU9l9piUo6A0RE1DG2QCWdASrpDAzJM5kMI8XecdjVxfEl+K9dxFgsgUvvR6HyBKHyBAEATyKLeGSsENuNcqk5kUjEGm7fzcYqr0ClVODl99+YXEvl6+c1amjVe+ahiGGYaUEQKnmeh91uL43rqheixjpdmzCL11er0PcjhrTLvMfUJsyKYUSeyWQ6enp6tgCgrKxsfbP8bB8AdE1G89cOReMAgOv+Cag8QXRNRkXAsDwcDr+am5tLCYKA3t7eo2dG+1vVK/MfpRPtA+MIReMYaKj+/xm9MiICx3EmpVL5wefzFavValis1u1vvHMkdfykCQC0kSGUTo+Ajmnx1dSC7IGD+UUCEYGIwLKsyWazrSeTSSIiMpnNf7Ttz5+ec96fr7/VnE0mk+QfHMzV3WjcKH/4rEr05QGFIA6HY4llWRLPRER+v3/HYrFMFQSIkNra2tVQKJSlfcSyLO0LECFWq3XF6XRGA4HAptTsdrsXeZ6fEHtl+31nAOA4rkUulz/I5XL63dQGgHEAN8Ph8AYA/BsAt4ube4GblQIAAAAASUVORK5CYII=">
          <a:hlinkClick xmlns:r="http://schemas.openxmlformats.org/officeDocument/2006/relationships" r:id="" tooltip="Call: 360-569-2718"/>
        </xdr:cNvPr>
        <xdr:cNvSpPr>
          <a:spLocks noChangeAspect="1" noChangeArrowheads="1"/>
        </xdr:cNvSpPr>
      </xdr:nvSpPr>
      <xdr:spPr bwMode="auto">
        <a:xfrm>
          <a:off x="0" y="39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nvec.org/" TargetMode="External"/><Relationship Id="rId18" Type="http://schemas.openxmlformats.org/officeDocument/2006/relationships/hyperlink" Target="http://www.opalco.com/" TargetMode="External"/><Relationship Id="rId26" Type="http://schemas.openxmlformats.org/officeDocument/2006/relationships/hyperlink" Target="http://cityofsumas.homestead.com/utilityrateinfo.html" TargetMode="External"/><Relationship Id="rId39" Type="http://schemas.openxmlformats.org/officeDocument/2006/relationships/hyperlink" Target="http://elmhurstmutual.org/" TargetMode="External"/><Relationship Id="rId21" Type="http://schemas.openxmlformats.org/officeDocument/2006/relationships/hyperlink" Target="http://mcclearywa.govoffice2.com/" TargetMode="External"/><Relationship Id="rId34" Type="http://schemas.openxmlformats.org/officeDocument/2006/relationships/hyperlink" Target="http://columbiarea.com/" TargetMode="External"/><Relationship Id="rId42" Type="http://schemas.openxmlformats.org/officeDocument/2006/relationships/hyperlink" Target="http://www.townofeatonville.org/" TargetMode="External"/><Relationship Id="rId47" Type="http://schemas.openxmlformats.org/officeDocument/2006/relationships/hyperlink" Target="http://www.ghpud.org/" TargetMode="External"/><Relationship Id="rId50" Type="http://schemas.openxmlformats.org/officeDocument/2006/relationships/hyperlink" Target="http://www.connectutilities.com/directory/services/PUDNo1ofWahkiakumCounty.html" TargetMode="External"/><Relationship Id="rId55" Type="http://schemas.openxmlformats.org/officeDocument/2006/relationships/hyperlink" Target="http://www.nli.coop/" TargetMode="External"/><Relationship Id="rId7" Type="http://schemas.openxmlformats.org/officeDocument/2006/relationships/hyperlink" Target="http://lakeviewlight.com/" TargetMode="External"/><Relationship Id="rId12" Type="http://schemas.openxmlformats.org/officeDocument/2006/relationships/hyperlink" Target="http://www.cityofcheney.org/index.php?section=light-dept" TargetMode="External"/><Relationship Id="rId17" Type="http://schemas.openxmlformats.org/officeDocument/2006/relationships/hyperlink" Target="http://www.okanoganpud.org/" TargetMode="External"/><Relationship Id="rId25" Type="http://schemas.openxmlformats.org/officeDocument/2006/relationships/hyperlink" Target="http://www.popud.com/" TargetMode="External"/><Relationship Id="rId33" Type="http://schemas.openxmlformats.org/officeDocument/2006/relationships/hyperlink" Target="http://www.ci.seattle.wa.us/light/" TargetMode="External"/><Relationship Id="rId38" Type="http://schemas.openxmlformats.org/officeDocument/2006/relationships/hyperlink" Target="http://www.douglaspud.org/" TargetMode="External"/><Relationship Id="rId46" Type="http://schemas.openxmlformats.org/officeDocument/2006/relationships/hyperlink" Target="http://www.townofsteilacoom.com/town_offices/public_works.htm" TargetMode="External"/><Relationship Id="rId59" Type="http://schemas.openxmlformats.org/officeDocument/2006/relationships/comments" Target="../comments1.xml"/><Relationship Id="rId2" Type="http://schemas.openxmlformats.org/officeDocument/2006/relationships/hyperlink" Target="http://www.avistautilities.com/" TargetMode="External"/><Relationship Id="rId16" Type="http://schemas.openxmlformats.org/officeDocument/2006/relationships/hyperlink" Target="http://www.cityofcheney.org/index.php?section=light-dept" TargetMode="External"/><Relationship Id="rId20" Type="http://schemas.openxmlformats.org/officeDocument/2006/relationships/hyperlink" Target="http://www.pacificpud.org/" TargetMode="External"/><Relationship Id="rId29" Type="http://schemas.openxmlformats.org/officeDocument/2006/relationships/hyperlink" Target="http://www.cityofpa.us/utilities.htm" TargetMode="External"/><Relationship Id="rId41" Type="http://schemas.openxmlformats.org/officeDocument/2006/relationships/hyperlink" Target="http://www.fcpud.com/" TargetMode="External"/><Relationship Id="rId54" Type="http://schemas.openxmlformats.org/officeDocument/2006/relationships/hyperlink" Target="http://www.lni.wa.gov/TradesLicensing/Electrical/Install/Puds/default.asp" TargetMode="External"/><Relationship Id="rId1" Type="http://schemas.openxmlformats.org/officeDocument/2006/relationships/hyperlink" Target="http://www.connectutilities.com/directory/services/PUDNo1ofKittitasCounty.html" TargetMode="External"/><Relationship Id="rId6" Type="http://schemas.openxmlformats.org/officeDocument/2006/relationships/hyperlink" Target="http://www.bentonpud.org/" TargetMode="External"/><Relationship Id="rId11" Type="http://schemas.openxmlformats.org/officeDocument/2006/relationships/hyperlink" Target="http://www.mewco.com/" TargetMode="External"/><Relationship Id="rId24" Type="http://schemas.openxmlformats.org/officeDocument/2006/relationships/hyperlink" Target="http://www.plw.coop/contact_information.html" TargetMode="External"/><Relationship Id="rId32" Type="http://schemas.openxmlformats.org/officeDocument/2006/relationships/hyperlink" Target="http://www.clearwaterpower.com/" TargetMode="External"/><Relationship Id="rId37" Type="http://schemas.openxmlformats.org/officeDocument/2006/relationships/hyperlink" Target="http://www.snopud.com/" TargetMode="External"/><Relationship Id="rId40" Type="http://schemas.openxmlformats.org/officeDocument/2006/relationships/hyperlink" Target="http://www.tannerelectric.coop/" TargetMode="External"/><Relationship Id="rId45" Type="http://schemas.openxmlformats.org/officeDocument/2006/relationships/hyperlink" Target="http://www.gcpud.org/" TargetMode="External"/><Relationship Id="rId53" Type="http://schemas.openxmlformats.org/officeDocument/2006/relationships/hyperlink" Target="http://www.kitsapgov.com/pw/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kec.com/" TargetMode="External"/><Relationship Id="rId15" Type="http://schemas.openxmlformats.org/officeDocument/2006/relationships/hyperlink" Target="http://www.connectutilities.com/directory/services/OhopMutualLightCo.html" TargetMode="External"/><Relationship Id="rId23" Type="http://schemas.openxmlformats.org/officeDocument/2006/relationships/hyperlink" Target="http://cityofmilton.net/" TargetMode="External"/><Relationship Id="rId28" Type="http://schemas.openxmlformats.org/officeDocument/2006/relationships/hyperlink" Target="http://www.clallampud.net/" TargetMode="External"/><Relationship Id="rId36" Type="http://schemas.openxmlformats.org/officeDocument/2006/relationships/hyperlink" Target="http://www.cowlitzpud.org/contacts.php" TargetMode="External"/><Relationship Id="rId49" Type="http://schemas.openxmlformats.org/officeDocument/2006/relationships/hyperlink" Target="http://www.inlandpower.com/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www.chelanpud.org/" TargetMode="External"/><Relationship Id="rId19" Type="http://schemas.openxmlformats.org/officeDocument/2006/relationships/hyperlink" Target="http://www.ci.ellensburg.wa.us/index.aspx?nid=190" TargetMode="External"/><Relationship Id="rId31" Type="http://schemas.openxmlformats.org/officeDocument/2006/relationships/hyperlink" Target="http://www.pse.com/" TargetMode="External"/><Relationship Id="rId44" Type="http://schemas.openxmlformats.org/officeDocument/2006/relationships/hyperlink" Target="http://www.rustonwa.org/" TargetMode="External"/><Relationship Id="rId52" Type="http://schemas.openxmlformats.org/officeDocument/2006/relationships/hyperlink" Target="http://www.connectutilities.com/directory/services/PUDNo1ofWhatcomCounty.html" TargetMode="External"/><Relationship Id="rId4" Type="http://schemas.openxmlformats.org/officeDocument/2006/relationships/hyperlink" Target="http://www.asotinpud.org/" TargetMode="External"/><Relationship Id="rId9" Type="http://schemas.openxmlformats.org/officeDocument/2006/relationships/hyperlink" Target="http://www.masonpud3.org/" TargetMode="External"/><Relationship Id="rId14" Type="http://schemas.openxmlformats.org/officeDocument/2006/relationships/hyperlink" Target="http://cityofcashmere.org/" TargetMode="External"/><Relationship Id="rId22" Type="http://schemas.openxmlformats.org/officeDocument/2006/relationships/hyperlink" Target="http://www.pacificpower.net/index.html" TargetMode="External"/><Relationship Id="rId27" Type="http://schemas.openxmlformats.org/officeDocument/2006/relationships/hyperlink" Target="http://www.penlight.org/index.aspx" TargetMode="External"/><Relationship Id="rId30" Type="http://schemas.openxmlformats.org/officeDocument/2006/relationships/hyperlink" Target="http://www.clarkpublicutilities.com/" TargetMode="External"/><Relationship Id="rId35" Type="http://schemas.openxmlformats.org/officeDocument/2006/relationships/hyperlink" Target="http://skamaniapud.com/services.html" TargetMode="External"/><Relationship Id="rId43" Type="http://schemas.openxmlformats.org/officeDocument/2006/relationships/hyperlink" Target="http://www.franklinpud.com/" TargetMode="External"/><Relationship Id="rId48" Type="http://schemas.openxmlformats.org/officeDocument/2006/relationships/hyperlink" Target="http://www.verawaterandpower.com/contact.html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ww.lcpud.org/" TargetMode="External"/><Relationship Id="rId51" Type="http://schemas.openxmlformats.org/officeDocument/2006/relationships/hyperlink" Target="http://pud.co.jefferson.wa.us/" TargetMode="External"/><Relationship Id="rId3" Type="http://schemas.openxmlformats.org/officeDocument/2006/relationships/hyperlink" Target="http://www.klickpu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BreakPreview" zoomScale="60" zoomScaleNormal="100" workbookViewId="0">
      <selection activeCell="B9" sqref="B9"/>
    </sheetView>
  </sheetViews>
  <sheetFormatPr defaultRowHeight="15"/>
  <cols>
    <col min="1" max="1" width="1.140625" customWidth="1"/>
    <col min="2" max="2" width="46" customWidth="1"/>
    <col min="3" max="3" width="9.85546875" customWidth="1"/>
    <col min="4" max="4" width="46" customWidth="1"/>
    <col min="5" max="5" width="10.85546875" customWidth="1"/>
    <col min="7" max="7" width="37.28515625" bestFit="1" customWidth="1"/>
    <col min="8" max="8" width="9.140625" style="3"/>
  </cols>
  <sheetData>
    <row r="1" spans="2:7" ht="6" customHeight="1" thickBot="1"/>
    <row r="2" spans="2:7">
      <c r="B2" s="41" t="s">
        <v>72</v>
      </c>
      <c r="C2" s="42"/>
      <c r="D2" s="42"/>
      <c r="E2" s="43"/>
    </row>
    <row r="3" spans="2:7">
      <c r="B3" s="31" t="s">
        <v>69</v>
      </c>
      <c r="C3" s="27"/>
      <c r="D3" s="27"/>
      <c r="E3" s="32"/>
    </row>
    <row r="4" spans="2:7" ht="7.5" customHeight="1">
      <c r="B4" s="33"/>
      <c r="C4" s="30"/>
      <c r="D4" s="29"/>
      <c r="E4" s="34"/>
    </row>
    <row r="5" spans="2:7">
      <c r="B5" s="33" t="str">
        <f>'Survey of WA res basic charges'!A6</f>
        <v>Avista Corporation</v>
      </c>
      <c r="C5" s="37">
        <f>'Survey of WA res basic charges'!C6</f>
        <v>8</v>
      </c>
      <c r="D5" s="33" t="str">
        <f>'Survey of WA res basic charges'!A37</f>
        <v>Klickitat County PUD</v>
      </c>
      <c r="E5" s="37">
        <f>'Survey of WA res basic charges'!C37</f>
        <v>17.579999999999998</v>
      </c>
    </row>
    <row r="6" spans="2:7">
      <c r="B6" s="33" t="str">
        <f>'Survey of WA res basic charges'!A8</f>
        <v>Benton County PUD</v>
      </c>
      <c r="C6" s="37">
        <f>'Survey of WA res basic charges'!C8</f>
        <v>11.05</v>
      </c>
      <c r="D6" s="33" t="str">
        <f>'Survey of WA res basic charges'!A38</f>
        <v>Kootenai Electric Cooperative Inc</v>
      </c>
      <c r="E6" s="37">
        <f>'Survey of WA res basic charges'!C38</f>
        <v>16.5</v>
      </c>
    </row>
    <row r="7" spans="2:7">
      <c r="B7" s="33" t="str">
        <f>'Survey of WA res basic charges'!A10</f>
        <v>Blaine City Light</v>
      </c>
      <c r="C7" s="37">
        <f>'Survey of WA res basic charges'!C10</f>
        <v>5.5</v>
      </c>
      <c r="D7" s="2" t="str">
        <f>'Survey of WA res basic charges'!A39</f>
        <v>Lakeview Light &amp; Power</v>
      </c>
      <c r="E7" s="37">
        <f>'Survey of WA res basic charges'!C39</f>
        <v>6.5</v>
      </c>
    </row>
    <row r="8" spans="2:7">
      <c r="B8" s="33" t="str">
        <f>'Survey of WA res basic charges'!A11</f>
        <v>Centralia City Light</v>
      </c>
      <c r="C8" s="37">
        <f>'Survey of WA res basic charges'!C11</f>
        <v>12.52</v>
      </c>
      <c r="D8" s="2" t="str">
        <f>'Survey of WA res basic charges'!A41</f>
        <v>Mason County PUD #1</v>
      </c>
      <c r="E8" s="37">
        <f>'Survey of WA res basic charges'!C41</f>
        <v>17.940000000000001</v>
      </c>
    </row>
    <row r="9" spans="2:7">
      <c r="B9" s="33" t="str">
        <f>'Survey of WA res basic charges'!A12</f>
        <v>Chelan County PUD</v>
      </c>
      <c r="C9" s="37">
        <f>'Survey of WA res basic charges'!C12</f>
        <v>7.7</v>
      </c>
      <c r="D9" s="2" t="str">
        <f>CONCATENATE('Survey of WA res basic charges'!A42,"**")</f>
        <v>Mason County PUD #3**</v>
      </c>
      <c r="E9" s="37">
        <f>'Survey of WA res basic charges'!C42</f>
        <v>21</v>
      </c>
    </row>
    <row r="10" spans="2:7">
      <c r="B10" s="33" t="str">
        <f>'Survey of WA res basic charges'!A13</f>
        <v>Cheney Power</v>
      </c>
      <c r="C10" s="37">
        <f>'Survey of WA res basic charges'!C13</f>
        <v>8.35</v>
      </c>
      <c r="D10" s="2" t="str">
        <f>'Survey of WA res basic charges'!A43</f>
        <v>Modern Electric Water Company (Spokane Valley)</v>
      </c>
      <c r="E10" s="37">
        <f>'Survey of WA res basic charges'!C43</f>
        <v>7.25</v>
      </c>
    </row>
    <row r="11" spans="2:7">
      <c r="B11" s="33" t="str">
        <f>CONCATENATE('Survey of WA res basic charges'!A17,"**")</f>
        <v>City of Ellensburg**</v>
      </c>
      <c r="C11" s="37">
        <f>'Survey of WA res basic charges'!C17</f>
        <v>15.366</v>
      </c>
      <c r="D11" s="2" t="str">
        <f>'Survey of WA res basic charges'!A44</f>
        <v>Nespelem Valley Electric Cooperative</v>
      </c>
      <c r="E11" s="37">
        <f>'Survey of WA res basic charges'!C44</f>
        <v>17</v>
      </c>
    </row>
    <row r="12" spans="2:7">
      <c r="B12" s="33" t="str">
        <f>'Survey of WA res basic charges'!A18</f>
        <v>City of McCleary</v>
      </c>
      <c r="C12" s="37">
        <f>'Survey of WA res basic charges'!C18</f>
        <v>7.05</v>
      </c>
      <c r="D12" s="2" t="str">
        <f>'Survey of WA res basic charges'!A45</f>
        <v>Northern Lights, Inc.</v>
      </c>
      <c r="E12" s="37">
        <f>'Survey of WA res basic charges'!C45</f>
        <v>25</v>
      </c>
    </row>
    <row r="13" spans="2:7">
      <c r="B13" s="33" t="str">
        <f>'Survey of WA res basic charges'!A20</f>
        <v>City of Richland</v>
      </c>
      <c r="C13" s="37">
        <f>'Survey of WA res basic charges'!C20</f>
        <v>12.25</v>
      </c>
      <c r="D13" s="2" t="str">
        <f>'Survey of WA res basic charges'!A47</f>
        <v>Okanogan PUD</v>
      </c>
      <c r="E13" s="37">
        <f>'Survey of WA res basic charges'!C47</f>
        <v>10</v>
      </c>
    </row>
    <row r="14" spans="2:7">
      <c r="B14" s="33" t="str">
        <f>'Survey of WA res basic charges'!A21</f>
        <v>City of Sumas</v>
      </c>
      <c r="C14" s="37">
        <f>'Survey of WA res basic charges'!C21</f>
        <v>5</v>
      </c>
      <c r="D14" s="2" t="str">
        <f>'Survey of WA res basic charges'!A48</f>
        <v>Orcas Power and Light</v>
      </c>
      <c r="E14" s="37">
        <f>'Survey of WA res basic charges'!C48</f>
        <v>27</v>
      </c>
    </row>
    <row r="15" spans="2:7">
      <c r="B15" s="33" t="str">
        <f>CONCATENATE('Survey of WA res basic charges'!A22,"**")</f>
        <v>Clallam County PUD**</v>
      </c>
      <c r="C15" s="37">
        <f>'Survey of WA res basic charges'!C22</f>
        <v>22.5</v>
      </c>
      <c r="D15" s="2" t="str">
        <f>'Survey of WA res basic charges'!A49</f>
        <v>Pacific County PUD</v>
      </c>
      <c r="E15" s="37">
        <f>'Survey of WA res basic charges'!C49</f>
        <v>13</v>
      </c>
    </row>
    <row r="16" spans="2:7">
      <c r="B16" s="33" t="str">
        <f>'Survey of WA res basic charges'!A23</f>
        <v>Clark County PUD</v>
      </c>
      <c r="C16" s="37">
        <f>'Survey of WA res basic charges'!C23</f>
        <v>12</v>
      </c>
      <c r="D16" s="2" t="str">
        <f>'Survey of WA res basic charges'!A51</f>
        <v>Parkland Light &amp; Power</v>
      </c>
      <c r="E16" s="37">
        <f>'Survey of WA res basic charges'!C51</f>
        <v>12.29</v>
      </c>
      <c r="G16" s="2"/>
    </row>
    <row r="17" spans="1:9">
      <c r="B17" s="33" t="str">
        <f>'Survey of WA res basic charges'!A24</f>
        <v>Clearwater Power</v>
      </c>
      <c r="C17" s="37">
        <f>'Survey of WA res basic charges'!C24</f>
        <v>19.75</v>
      </c>
      <c r="D17" s="2" t="str">
        <f>'Survey of WA res basic charges'!A52</f>
        <v>Pend Oreille PUD</v>
      </c>
      <c r="E17" s="37">
        <f>'Survey of WA res basic charges'!C52</f>
        <v>24.5</v>
      </c>
    </row>
    <row r="18" spans="1:9">
      <c r="B18" s="33" t="str">
        <f>'Survey of WA res basic charges'!A25</f>
        <v>Columbia REA</v>
      </c>
      <c r="C18" s="37">
        <f>'Survey of WA res basic charges'!C25</f>
        <v>17.5</v>
      </c>
      <c r="D18" s="2" t="str">
        <f>'Survey of WA res basic charges'!A54</f>
        <v>Port Angeles City Light</v>
      </c>
      <c r="E18" s="37">
        <f>'Survey of WA res basic charges'!C54</f>
        <v>15.75</v>
      </c>
    </row>
    <row r="19" spans="1:9">
      <c r="B19" s="33" t="str">
        <f>'Survey of WA res basic charges'!A26</f>
        <v>Cowlitz County PUD</v>
      </c>
      <c r="C19" s="37">
        <f>'Survey of WA res basic charges'!C26</f>
        <v>7</v>
      </c>
      <c r="D19" s="2" t="str">
        <f>'Survey of WA res basic charges'!A55</f>
        <v>Puget Sound Energy</v>
      </c>
      <c r="E19" s="37">
        <f>'Survey of WA res basic charges'!C55</f>
        <v>7.87</v>
      </c>
    </row>
    <row r="20" spans="1:9">
      <c r="B20" s="33" t="str">
        <f>CONCATENATE('Survey of WA res basic charges'!A27,"**")</f>
        <v>Douglas County PUD**</v>
      </c>
      <c r="C20" s="37">
        <f>'Survey of WA res basic charges'!C27</f>
        <v>9.99</v>
      </c>
      <c r="D20" s="2" t="str">
        <f>CONCATENATE('Survey of WA res basic charges'!A56,"**")</f>
        <v>Seattle City Light**</v>
      </c>
      <c r="E20" s="37">
        <f>'Survey of WA res basic charges'!C56</f>
        <v>4.71</v>
      </c>
    </row>
    <row r="21" spans="1:9">
      <c r="B21" s="33" t="str">
        <f>'Survey of WA res basic charges'!A28</f>
        <v>Elmhurst Power &amp; Light Co</v>
      </c>
      <c r="C21" s="37">
        <f>'Survey of WA res basic charges'!C28</f>
        <v>11</v>
      </c>
      <c r="D21" s="2" t="str">
        <f>'Survey of WA res basic charges'!A57</f>
        <v>Skamania PUD</v>
      </c>
      <c r="E21" s="37">
        <f>'Survey of WA res basic charges'!C57</f>
        <v>13.77</v>
      </c>
    </row>
    <row r="22" spans="1:9">
      <c r="B22" s="33" t="str">
        <f>'Survey of WA res basic charges'!A29</f>
        <v>Ferry County PUD</v>
      </c>
      <c r="C22" s="37">
        <f>'Survey of WA res basic charges'!C29</f>
        <v>17</v>
      </c>
      <c r="D22" s="2" t="str">
        <f>'Survey of WA res basic charges'!A59</f>
        <v>Tacoma Power</v>
      </c>
      <c r="E22" s="37">
        <f>'Survey of WA res basic charges'!C59</f>
        <v>5.69</v>
      </c>
    </row>
    <row r="23" spans="1:9">
      <c r="B23" s="33" t="str">
        <f>'Survey of WA res basic charges'!A30</f>
        <v>Franklin County PUD</v>
      </c>
      <c r="C23" s="37">
        <f>'Survey of WA res basic charges'!C30</f>
        <v>21.45</v>
      </c>
      <c r="D23" s="2" t="str">
        <f>'Survey of WA res basic charges'!A60</f>
        <v>Tanner Electric Cooperative</v>
      </c>
      <c r="E23" s="37">
        <f>'Survey of WA res basic charges'!C60</f>
        <v>17.05</v>
      </c>
    </row>
    <row r="24" spans="1:9">
      <c r="B24" s="33" t="str">
        <f>CONCATENATE('Survey of WA res basic charges'!A31,"**")</f>
        <v>Grant County PUD**</v>
      </c>
      <c r="C24" s="37">
        <f>'Survey of WA res basic charges'!C31</f>
        <v>13.2</v>
      </c>
      <c r="D24" s="2" t="str">
        <f>'Survey of WA res basic charges'!A61</f>
        <v>Town of Eatonville</v>
      </c>
      <c r="E24" s="37">
        <f>'Survey of WA res basic charges'!C61</f>
        <v>20.27</v>
      </c>
    </row>
    <row r="25" spans="1:9">
      <c r="B25" s="33" t="str">
        <f>'Survey of WA res basic charges'!A32</f>
        <v>Grays Harbor County PUD</v>
      </c>
      <c r="C25" s="37">
        <f>'Survey of WA res basic charges'!C32</f>
        <v>37.56</v>
      </c>
      <c r="D25" s="2" t="str">
        <f>'Survey of WA res basic charges'!A62</f>
        <v>Town of Ruston</v>
      </c>
      <c r="E25" s="37">
        <f>'Survey of WA res basic charges'!C62</f>
        <v>10</v>
      </c>
    </row>
    <row r="26" spans="1:9">
      <c r="B26" s="33" t="str">
        <f>'Survey of WA res basic charges'!A33</f>
        <v>Inland Power &amp; Light</v>
      </c>
      <c r="C26" s="37">
        <f>'Survey of WA res basic charges'!C33</f>
        <v>17.809999999999999</v>
      </c>
      <c r="D26" s="36" t="s">
        <v>70</v>
      </c>
      <c r="E26" s="44">
        <f>AVERAGE(C5:C27,E5:E25)</f>
        <v>14.038772727272727</v>
      </c>
      <c r="G26" s="2"/>
      <c r="H26" s="36"/>
      <c r="I26" s="28"/>
    </row>
    <row r="27" spans="1:9" ht="15.75" thickBot="1">
      <c r="B27" s="35" t="str">
        <f>'Survey of WA res basic charges'!A34</f>
        <v>Jefferson County PUD</v>
      </c>
      <c r="C27" s="38">
        <f>'Survey of WA res basic charges'!C34</f>
        <v>7.49</v>
      </c>
      <c r="D27" s="39" t="s">
        <v>71</v>
      </c>
      <c r="E27" s="45">
        <f>COUNTA(C5:C27,E5:E25)</f>
        <v>44</v>
      </c>
      <c r="G27" s="2"/>
      <c r="H27" s="36"/>
      <c r="I27" s="2"/>
    </row>
    <row r="28" spans="1:9">
      <c r="B28" s="46" t="s">
        <v>77</v>
      </c>
      <c r="F28" s="2"/>
      <c r="H28" s="28"/>
      <c r="I28" s="2"/>
    </row>
    <row r="29" spans="1:9">
      <c r="A29" s="2"/>
      <c r="B29" s="12" t="s">
        <v>73</v>
      </c>
      <c r="C29" s="2"/>
      <c r="D29" s="2"/>
      <c r="E29" s="40"/>
    </row>
  </sheetData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zoomScale="85" zoomScaleNormal="85" workbookViewId="0">
      <pane ySplit="4" topLeftCell="A23" activePane="bottomLeft" state="frozen"/>
      <selection pane="bottomLeft" activeCell="C51" sqref="C51"/>
    </sheetView>
  </sheetViews>
  <sheetFormatPr defaultRowHeight="15"/>
  <cols>
    <col min="1" max="1" width="48.28515625" customWidth="1"/>
    <col min="2" max="3" width="10.42578125" customWidth="1"/>
  </cols>
  <sheetData>
    <row r="1" spans="1:4">
      <c r="A1" s="13" t="s">
        <v>67</v>
      </c>
      <c r="B1" s="47" t="s">
        <v>63</v>
      </c>
      <c r="C1" s="27"/>
    </row>
    <row r="2" spans="1:4">
      <c r="A2" s="12" t="s">
        <v>68</v>
      </c>
      <c r="B2" s="5"/>
      <c r="C2" s="5"/>
      <c r="D2" s="7"/>
    </row>
    <row r="3" spans="1:4" ht="30">
      <c r="A3" s="6" t="s">
        <v>74</v>
      </c>
      <c r="B3" s="15" t="s">
        <v>66</v>
      </c>
      <c r="C3" s="15" t="s">
        <v>66</v>
      </c>
      <c r="D3" s="7"/>
    </row>
    <row r="4" spans="1:4" ht="15.75" thickBot="1">
      <c r="A4" s="4" t="s">
        <v>75</v>
      </c>
      <c r="B4" s="11" t="s">
        <v>61</v>
      </c>
      <c r="C4" s="11" t="s">
        <v>62</v>
      </c>
      <c r="D4" s="7"/>
    </row>
    <row r="5" spans="1:4" ht="15.75" thickBot="1">
      <c r="A5" s="17" t="s">
        <v>0</v>
      </c>
      <c r="B5" s="14"/>
      <c r="C5" s="48"/>
    </row>
    <row r="6" spans="1:4" ht="15.75" thickBot="1">
      <c r="A6" s="18" t="s">
        <v>2</v>
      </c>
      <c r="B6" s="14"/>
      <c r="C6" s="48">
        <v>8</v>
      </c>
    </row>
    <row r="7" spans="1:4" ht="15.75" thickBot="1">
      <c r="A7" s="19" t="s">
        <v>4</v>
      </c>
      <c r="B7" s="14"/>
      <c r="C7" s="48"/>
    </row>
    <row r="8" spans="1:4" ht="15.75" thickBot="1">
      <c r="A8" s="18" t="s">
        <v>6</v>
      </c>
      <c r="B8" s="14"/>
      <c r="C8" s="48">
        <v>11.05</v>
      </c>
    </row>
    <row r="9" spans="1:4" ht="15.75" thickBot="1">
      <c r="A9" s="20" t="s">
        <v>8</v>
      </c>
      <c r="B9" s="14"/>
      <c r="C9" s="48"/>
    </row>
    <row r="10" spans="1:4" ht="15.75" thickBot="1">
      <c r="A10" s="21" t="s">
        <v>10</v>
      </c>
      <c r="B10" s="14"/>
      <c r="C10" s="48">
        <v>5.5</v>
      </c>
    </row>
    <row r="11" spans="1:4" ht="15.75" thickBot="1">
      <c r="A11" s="20" t="s">
        <v>12</v>
      </c>
      <c r="B11" s="14"/>
      <c r="C11" s="48">
        <v>12.52</v>
      </c>
    </row>
    <row r="12" spans="1:4" ht="15.75" thickBot="1">
      <c r="A12" s="18" t="s">
        <v>14</v>
      </c>
      <c r="B12" s="14"/>
      <c r="C12" s="48">
        <v>7.7</v>
      </c>
    </row>
    <row r="13" spans="1:4" ht="15.75" thickBot="1">
      <c r="A13" s="19" t="s">
        <v>16</v>
      </c>
      <c r="B13" s="14"/>
      <c r="C13" s="48">
        <v>8.35</v>
      </c>
    </row>
    <row r="14" spans="1:4" ht="15.75" thickBot="1">
      <c r="A14" s="18" t="s">
        <v>18</v>
      </c>
      <c r="B14" s="14"/>
      <c r="C14" s="48"/>
    </row>
    <row r="15" spans="1:4" ht="15.75" thickBot="1">
      <c r="A15" s="19" t="s">
        <v>20</v>
      </c>
      <c r="B15" s="14"/>
      <c r="C15" s="48"/>
    </row>
    <row r="16" spans="1:4" ht="15.75" thickBot="1">
      <c r="A16" s="21" t="s">
        <v>22</v>
      </c>
      <c r="B16" s="14"/>
      <c r="C16" s="48"/>
    </row>
    <row r="17" spans="1:3" ht="15.75" thickBot="1">
      <c r="A17" s="19" t="s">
        <v>24</v>
      </c>
      <c r="B17" s="14">
        <v>0.51219999999999999</v>
      </c>
      <c r="C17" s="48">
        <f>B17*30</f>
        <v>15.366</v>
      </c>
    </row>
    <row r="18" spans="1:3" ht="15.75" thickBot="1">
      <c r="A18" s="18" t="s">
        <v>26</v>
      </c>
      <c r="B18" s="14"/>
      <c r="C18" s="48">
        <v>7.05</v>
      </c>
    </row>
    <row r="19" spans="1:3" ht="15.75" thickBot="1">
      <c r="A19" s="19" t="s">
        <v>28</v>
      </c>
      <c r="B19" s="14"/>
      <c r="C19" s="48"/>
    </row>
    <row r="20" spans="1:3" ht="15.75" thickBot="1">
      <c r="A20" s="21" t="s">
        <v>30</v>
      </c>
      <c r="B20" s="14"/>
      <c r="C20" s="48">
        <v>12.25</v>
      </c>
    </row>
    <row r="21" spans="1:3" ht="15.75" thickBot="1">
      <c r="A21" s="19" t="s">
        <v>32</v>
      </c>
      <c r="B21" s="14"/>
      <c r="C21" s="48">
        <v>5</v>
      </c>
    </row>
    <row r="22" spans="1:3" ht="15.75" thickBot="1">
      <c r="A22" s="18" t="s">
        <v>34</v>
      </c>
      <c r="B22" s="14">
        <v>0.75</v>
      </c>
      <c r="C22" s="48">
        <f>B22*30</f>
        <v>22.5</v>
      </c>
    </row>
    <row r="23" spans="1:3" ht="15.75" thickBot="1">
      <c r="A23" s="19" t="s">
        <v>36</v>
      </c>
      <c r="B23" s="14"/>
      <c r="C23" s="48">
        <v>12</v>
      </c>
    </row>
    <row r="24" spans="1:3" ht="15.75" thickBot="1">
      <c r="A24" s="18" t="s">
        <v>38</v>
      </c>
      <c r="B24" s="14"/>
      <c r="C24" s="48">
        <v>19.75</v>
      </c>
    </row>
    <row r="25" spans="1:3" ht="15.75" thickBot="1">
      <c r="A25" s="19" t="s">
        <v>40</v>
      </c>
      <c r="B25" s="14"/>
      <c r="C25" s="48">
        <v>17.5</v>
      </c>
    </row>
    <row r="26" spans="1:3" ht="15.75" thickBot="1">
      <c r="A26" s="18" t="s">
        <v>42</v>
      </c>
      <c r="B26" s="14"/>
      <c r="C26" s="48">
        <v>7</v>
      </c>
    </row>
    <row r="27" spans="1:3" ht="15.75" thickBot="1">
      <c r="A27" s="19" t="s">
        <v>44</v>
      </c>
      <c r="B27" s="14">
        <v>0.33300000000000002</v>
      </c>
      <c r="C27" s="48">
        <f>B27*30</f>
        <v>9.99</v>
      </c>
    </row>
    <row r="28" spans="1:3" ht="15.75" thickBot="1">
      <c r="A28" s="18" t="s">
        <v>46</v>
      </c>
      <c r="B28" s="14"/>
      <c r="C28" s="48">
        <v>11</v>
      </c>
    </row>
    <row r="29" spans="1:3" ht="15.75" thickBot="1">
      <c r="A29" s="19" t="s">
        <v>48</v>
      </c>
      <c r="B29" s="14"/>
      <c r="C29" s="48">
        <v>17</v>
      </c>
    </row>
    <row r="30" spans="1:3" ht="15.75" thickBot="1">
      <c r="A30" s="18" t="s">
        <v>50</v>
      </c>
      <c r="B30" s="14"/>
      <c r="C30" s="48">
        <v>21.45</v>
      </c>
    </row>
    <row r="31" spans="1:3" ht="15.75" thickBot="1">
      <c r="A31" s="19" t="s">
        <v>52</v>
      </c>
      <c r="B31" s="14">
        <v>0.44</v>
      </c>
      <c r="C31" s="48">
        <f>B31*30</f>
        <v>13.2</v>
      </c>
    </row>
    <row r="32" spans="1:3" ht="15.75" thickBot="1">
      <c r="A32" s="18" t="s">
        <v>54</v>
      </c>
      <c r="B32" s="14"/>
      <c r="C32" s="48">
        <v>37.56</v>
      </c>
    </row>
    <row r="33" spans="1:3" ht="15.75" thickBot="1">
      <c r="A33" s="19" t="s">
        <v>56</v>
      </c>
      <c r="B33" s="14"/>
      <c r="C33" s="48">
        <v>17.809999999999999</v>
      </c>
    </row>
    <row r="34" spans="1:3" ht="15.75" thickBot="1">
      <c r="A34" s="18" t="s">
        <v>58</v>
      </c>
      <c r="B34" s="14"/>
      <c r="C34" s="48">
        <v>7.49</v>
      </c>
    </row>
    <row r="35" spans="1:3" ht="15.75" thickBot="1">
      <c r="A35" s="19" t="s">
        <v>60</v>
      </c>
      <c r="B35" s="14"/>
      <c r="C35" s="48"/>
    </row>
    <row r="36" spans="1:3" ht="15.75" thickBot="1">
      <c r="A36" s="22" t="s">
        <v>1</v>
      </c>
      <c r="B36" s="14"/>
      <c r="C36" s="48"/>
    </row>
    <row r="37" spans="1:3" ht="15.75" thickBot="1">
      <c r="A37" s="23" t="s">
        <v>3</v>
      </c>
      <c r="B37" s="14"/>
      <c r="C37" s="48">
        <v>17.579999999999998</v>
      </c>
    </row>
    <row r="38" spans="1:3" ht="15.75" thickBot="1">
      <c r="A38" s="24" t="s">
        <v>5</v>
      </c>
      <c r="B38" s="14"/>
      <c r="C38" s="48">
        <v>16.5</v>
      </c>
    </row>
    <row r="39" spans="1:3" ht="15.75" thickBot="1">
      <c r="A39" s="23" t="s">
        <v>7</v>
      </c>
      <c r="B39" s="14"/>
      <c r="C39" s="48">
        <v>6.5</v>
      </c>
    </row>
    <row r="40" spans="1:3" ht="15.75" thickBot="1">
      <c r="A40" s="24" t="s">
        <v>9</v>
      </c>
      <c r="B40" s="14"/>
      <c r="C40" s="48"/>
    </row>
    <row r="41" spans="1:3" ht="15.75" thickBot="1">
      <c r="A41" s="25" t="s">
        <v>11</v>
      </c>
      <c r="B41" s="14"/>
      <c r="C41" s="48">
        <v>17.940000000000001</v>
      </c>
    </row>
    <row r="42" spans="1:3" ht="15.75" thickBot="1">
      <c r="A42" s="24" t="s">
        <v>13</v>
      </c>
      <c r="B42" s="14">
        <v>0.7</v>
      </c>
      <c r="C42" s="48">
        <f>B42*30</f>
        <v>21</v>
      </c>
    </row>
    <row r="43" spans="1:3" ht="15.75" thickBot="1">
      <c r="A43" s="23" t="s">
        <v>15</v>
      </c>
      <c r="B43" s="14"/>
      <c r="C43" s="48">
        <v>7.25</v>
      </c>
    </row>
    <row r="44" spans="1:3" ht="15.75" thickBot="1">
      <c r="A44" s="24" t="s">
        <v>17</v>
      </c>
      <c r="B44" s="14"/>
      <c r="C44" s="48">
        <v>17</v>
      </c>
    </row>
    <row r="45" spans="1:3" ht="15.75" thickBot="1">
      <c r="A45" s="24" t="s">
        <v>76</v>
      </c>
      <c r="B45" s="14"/>
      <c r="C45" s="48">
        <v>25</v>
      </c>
    </row>
    <row r="46" spans="1:3" ht="15.75" thickBot="1">
      <c r="A46" s="23" t="s">
        <v>19</v>
      </c>
      <c r="B46" s="14"/>
      <c r="C46" s="48"/>
    </row>
    <row r="47" spans="1:3" ht="15.75" thickBot="1">
      <c r="A47" s="24" t="s">
        <v>21</v>
      </c>
      <c r="B47" s="14"/>
      <c r="C47" s="48">
        <v>10</v>
      </c>
    </row>
    <row r="48" spans="1:3" ht="15.75" thickBot="1">
      <c r="A48" s="23" t="s">
        <v>23</v>
      </c>
      <c r="B48" s="14"/>
      <c r="C48" s="48">
        <v>27</v>
      </c>
    </row>
    <row r="49" spans="1:3" ht="15.75" thickBot="1">
      <c r="A49" s="24" t="s">
        <v>25</v>
      </c>
      <c r="B49" s="14"/>
      <c r="C49" s="48">
        <v>13</v>
      </c>
    </row>
    <row r="50" spans="1:3" ht="15.75" thickBot="1">
      <c r="A50" s="23" t="s">
        <v>27</v>
      </c>
      <c r="B50" s="14"/>
      <c r="C50" s="49">
        <v>6</v>
      </c>
    </row>
    <row r="51" spans="1:3" ht="15.75" thickBot="1">
      <c r="A51" s="24" t="s">
        <v>29</v>
      </c>
      <c r="B51" s="14"/>
      <c r="C51" s="48">
        <v>12.29</v>
      </c>
    </row>
    <row r="52" spans="1:3" ht="15.75" thickBot="1">
      <c r="A52" s="23" t="s">
        <v>31</v>
      </c>
      <c r="B52" s="14"/>
      <c r="C52" s="48">
        <v>24.5</v>
      </c>
    </row>
    <row r="53" spans="1:3" ht="15.75" thickBot="1">
      <c r="A53" s="24" t="s">
        <v>33</v>
      </c>
      <c r="B53" s="14"/>
      <c r="C53" s="48"/>
    </row>
    <row r="54" spans="1:3" ht="15.75" thickBot="1">
      <c r="A54" s="23" t="s">
        <v>35</v>
      </c>
      <c r="B54" s="14"/>
      <c r="C54" s="48">
        <v>15.75</v>
      </c>
    </row>
    <row r="55" spans="1:3" ht="15.75" thickBot="1">
      <c r="A55" s="24" t="s">
        <v>37</v>
      </c>
      <c r="B55" s="14"/>
      <c r="C55" s="48">
        <v>7.87</v>
      </c>
    </row>
    <row r="56" spans="1:3" ht="15.75" thickBot="1">
      <c r="A56" s="23" t="s">
        <v>39</v>
      </c>
      <c r="B56" s="14">
        <v>0.157</v>
      </c>
      <c r="C56" s="48">
        <f>B56*30</f>
        <v>4.71</v>
      </c>
    </row>
    <row r="57" spans="1:3" ht="15.75" thickBot="1">
      <c r="A57" s="24" t="s">
        <v>41</v>
      </c>
      <c r="B57" s="14"/>
      <c r="C57" s="48">
        <v>13.77</v>
      </c>
    </row>
    <row r="58" spans="1:3" ht="15.75" thickBot="1">
      <c r="A58" s="23" t="s">
        <v>43</v>
      </c>
      <c r="B58" s="14"/>
      <c r="C58" s="48"/>
    </row>
    <row r="59" spans="1:3" ht="15.75" thickBot="1">
      <c r="A59" s="26" t="s">
        <v>45</v>
      </c>
      <c r="B59" s="14"/>
      <c r="C59" s="48">
        <v>5.69</v>
      </c>
    </row>
    <row r="60" spans="1:3" ht="15.75" thickBot="1">
      <c r="A60" s="23" t="s">
        <v>47</v>
      </c>
      <c r="B60" s="14"/>
      <c r="C60" s="48">
        <v>17.05</v>
      </c>
    </row>
    <row r="61" spans="1:3" ht="15.75" thickBot="1">
      <c r="A61" s="24" t="s">
        <v>49</v>
      </c>
      <c r="B61" s="14"/>
      <c r="C61" s="48">
        <v>20.27</v>
      </c>
    </row>
    <row r="62" spans="1:3" ht="15.75" thickBot="1">
      <c r="A62" s="23" t="s">
        <v>51</v>
      </c>
      <c r="B62" s="14"/>
      <c r="C62" s="48">
        <v>10</v>
      </c>
    </row>
    <row r="63" spans="1:3" ht="15.75" thickBot="1">
      <c r="A63" s="24" t="s">
        <v>53</v>
      </c>
      <c r="B63" s="14"/>
      <c r="C63" s="48"/>
    </row>
    <row r="64" spans="1:3" ht="15.75" thickBot="1">
      <c r="A64" s="23" t="s">
        <v>55</v>
      </c>
      <c r="B64" s="14"/>
      <c r="C64" s="48"/>
    </row>
    <row r="65" spans="1:3" ht="15.75" thickBot="1">
      <c r="A65" s="24" t="s">
        <v>57</v>
      </c>
      <c r="B65" s="14"/>
      <c r="C65" s="48"/>
    </row>
    <row r="66" spans="1:3" ht="15.75" thickBot="1">
      <c r="A66" s="23" t="s">
        <v>59</v>
      </c>
      <c r="B66" s="16"/>
      <c r="C66" s="50"/>
    </row>
    <row r="67" spans="1:3">
      <c r="A67" s="1"/>
      <c r="B67" s="8" t="s">
        <v>64</v>
      </c>
      <c r="C67" s="9">
        <f>AVERAGE(C5:C49,C51:C66)</f>
        <v>14.038772727272727</v>
      </c>
    </row>
    <row r="68" spans="1:3">
      <c r="A68" s="1"/>
      <c r="B68" s="10" t="s">
        <v>65</v>
      </c>
      <c r="C68" s="1">
        <f>COUNTA(C5:C49,C51:C66)</f>
        <v>44</v>
      </c>
    </row>
    <row r="69" spans="1:3">
      <c r="C69" s="3"/>
    </row>
  </sheetData>
  <hyperlinks>
    <hyperlink ref="A5" tooltip="Call: 360-569-2718" display="Alden Mutual Light Co Inc - 360-569-2718"/>
    <hyperlink ref="A36" r:id="rId1" display="http://www.connectutilities.com/directory/services/PUDNo1ofKittitasCounty.html"/>
    <hyperlink ref="A6" r:id="rId2" display="http://www.avistautilities.com/"/>
    <hyperlink ref="A37" r:id="rId3" display="http://www.klickpud.com/"/>
    <hyperlink ref="A7" r:id="rId4" display="http://www.asotinpud.org/"/>
    <hyperlink ref="A38" r:id="rId5" display="http://kec.com/"/>
    <hyperlink ref="A8" r:id="rId6" display="http://www.bentonpud.org/"/>
    <hyperlink ref="A39" r:id="rId7" display="http://lakeviewlight.com/"/>
    <hyperlink ref="A40" r:id="rId8" display="http://www.lcpud.org/"/>
    <hyperlink ref="A42" r:id="rId9" display="http://www.masonpud3.org/"/>
    <hyperlink ref="A12" r:id="rId10" display="http://www.chelanpud.org/"/>
    <hyperlink ref="A43" r:id="rId11" display="http://www.mewco.com/"/>
    <hyperlink ref="A13" r:id="rId12" display="http://www.cityofcheney.org/index.php?section=light-dept"/>
    <hyperlink ref="A44" r:id="rId13" display="http://nvec.org/"/>
    <hyperlink ref="A14" r:id="rId14" display="http://cityofcashmere.org/"/>
    <hyperlink ref="A46" r:id="rId15" display="http://www.connectutilities.com/directory/services/OhopMutualLightCo.html"/>
    <hyperlink ref="A15" r:id="rId16" display="http://www.cityofcheney.org/index.php?section=light-dept"/>
    <hyperlink ref="A47" r:id="rId17" display="http://www.okanoganpud.org/"/>
    <hyperlink ref="A48" r:id="rId18" display="http://www.opalco.com/"/>
    <hyperlink ref="A17" r:id="rId19" display="http://www.ci.ellensburg.wa.us/index.aspx?nid=190"/>
    <hyperlink ref="A49" r:id="rId20" display="http://www.pacificpud.org/"/>
    <hyperlink ref="A18" r:id="rId21" display="http://mcclearywa.govoffice2.com/"/>
    <hyperlink ref="A50" r:id="rId22" display="http://www.pacificpower.net/index.html"/>
    <hyperlink ref="A19" r:id="rId23" display="http://cityofmilton.net/"/>
    <hyperlink ref="A51" r:id="rId24" display="http://www.plw.coop/contact_information.html"/>
    <hyperlink ref="A52" r:id="rId25" display="http://www.popud.com/"/>
    <hyperlink ref="A21" r:id="rId26" display="http://cityofsumas.homestead.com/utilityrateinfo.html"/>
    <hyperlink ref="A53" r:id="rId27" display="http://www.penlight.org/index.aspx"/>
    <hyperlink ref="A22" r:id="rId28" display="http://www.clallampud.net/"/>
    <hyperlink ref="A54" r:id="rId29" display="http://www.cityofpa.us/utilities.htm"/>
    <hyperlink ref="A23" r:id="rId30" display="http://www.clarkpublicutilities.com/"/>
    <hyperlink ref="A55" r:id="rId31" display="http://www.pse.com/"/>
    <hyperlink ref="A24" r:id="rId32" display="http://www.clearwaterpower.com/"/>
    <hyperlink ref="A56" r:id="rId33" display="http://www.ci.seattle.wa.us/light/"/>
    <hyperlink ref="A25" r:id="rId34" display="http://columbiarea.com/"/>
    <hyperlink ref="A57" r:id="rId35" display="http://skamaniapud.com/services.html"/>
    <hyperlink ref="A26" r:id="rId36" display="http://www.cowlitzpud.org/contacts.php"/>
    <hyperlink ref="A58" r:id="rId37" display="http://www.snopud.com/"/>
    <hyperlink ref="A27" r:id="rId38" display="http://www.douglaspud.org/"/>
    <hyperlink ref="A28" r:id="rId39" display="http://elmhurstmutual.org/"/>
    <hyperlink ref="A60" r:id="rId40" display="http://www.tannerelectric.coop/"/>
    <hyperlink ref="A29" r:id="rId41" display="http://www.fcpud.com/"/>
    <hyperlink ref="A61" r:id="rId42" display="http://www.townofeatonville.org/"/>
    <hyperlink ref="A30" r:id="rId43" display="http://www.franklinpud.com/"/>
    <hyperlink ref="A62" r:id="rId44" display="http://www.rustonwa.org/"/>
    <hyperlink ref="A31" r:id="rId45" display="http://www.gcpud.org/"/>
    <hyperlink ref="A63" r:id="rId46" display="http://www.townofsteilacoom.com/town_offices/public_works.htm"/>
    <hyperlink ref="A32" r:id="rId47" display="http://www.ghpud.org/"/>
    <hyperlink ref="A64" r:id="rId48" display="http://www.verawaterandpower.com/contact.html"/>
    <hyperlink ref="A33" r:id="rId49" display="http://www.inlandpower.com/"/>
    <hyperlink ref="A65" r:id="rId50" display="http://www.connectutilities.com/directory/services/PUDNo1ofWahkiakumCounty.html"/>
    <hyperlink ref="A34" r:id="rId51" display="http://pud.co.jefferson.wa.us/"/>
    <hyperlink ref="A66" r:id="rId52" display="http://www.connectutilities.com/directory/services/PUDNo1ofWhatcomCounty.html"/>
    <hyperlink ref="A35" r:id="rId53" display="http://www.kitsapgov.com/pw/"/>
    <hyperlink ref="A3" r:id="rId54" display="list taken from this link"/>
    <hyperlink ref="A45" r:id="rId55"/>
  </hyperlinks>
  <pageMargins left="0.7" right="0.7" top="0.75" bottom="0.75" header="0.3" footer="0.3"/>
  <pageSetup orientation="portrait" r:id="rId56"/>
  <drawing r:id="rId57"/>
  <legacyDrawing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2CE42-427B-4D80-B285-91EA237F9340}"/>
</file>

<file path=customXml/itemProps2.xml><?xml version="1.0" encoding="utf-8"?>
<ds:datastoreItem xmlns:ds="http://schemas.openxmlformats.org/officeDocument/2006/customXml" ds:itemID="{3E2404A7-16C8-4C32-872F-2DFA27A8EE31}"/>
</file>

<file path=customXml/itemProps3.xml><?xml version="1.0" encoding="utf-8"?>
<ds:datastoreItem xmlns:ds="http://schemas.openxmlformats.org/officeDocument/2006/customXml" ds:itemID="{FADC40CE-2492-4FD1-A0CC-45FD8F45C58B}"/>
</file>

<file path=customXml/itemProps4.xml><?xml version="1.0" encoding="utf-8"?>
<ds:datastoreItem xmlns:ds="http://schemas.openxmlformats.org/officeDocument/2006/customXml" ds:itemID="{48DF9C77-EB07-4DA7-991B-EA24F5E19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JRS-14</vt:lpstr>
      <vt:lpstr>Survey of WA res basic charges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p21850</cp:lastModifiedBy>
  <cp:lastPrinted>2013-07-29T20:57:56Z</cp:lastPrinted>
  <dcterms:created xsi:type="dcterms:W3CDTF">2009-06-10T16:53:02Z</dcterms:created>
  <dcterms:modified xsi:type="dcterms:W3CDTF">2013-07-30T16:37:06Z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