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8955" windowHeight="7965" activeTab="0"/>
  </bookViews>
  <sheets>
    <sheet name="Customer Usage" sheetId="1" r:id="rId1"/>
  </sheets>
  <definedNames>
    <definedName name="_xlnm.Print_Area" localSheetId="0">'Customer Usage'!$A$1:$E$39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<sst xmlns="http://schemas.openxmlformats.org/spreadsheetml/2006/main" count="27" uniqueCount="24">
  <si>
    <t>Customer Usage</t>
  </si>
  <si>
    <t>Schedule</t>
  </si>
  <si>
    <t>% of Total Therms</t>
  </si>
  <si>
    <t>General Service 101</t>
  </si>
  <si>
    <t>Electric</t>
  </si>
  <si>
    <t>% of Total  kwh</t>
  </si>
  <si>
    <t>Residential Sch. 1</t>
  </si>
  <si>
    <t>General Sch. 11&amp;12</t>
  </si>
  <si>
    <t>Lge. General Sch. 21&amp;22</t>
  </si>
  <si>
    <t>Street &amp; Area Lights</t>
  </si>
  <si>
    <t>Therms</t>
  </si>
  <si>
    <t>No. of Customers</t>
  </si>
  <si>
    <t>kwh</t>
  </si>
  <si>
    <t>(000s)</t>
  </si>
  <si>
    <t>Transportation Service &amp; Other</t>
  </si>
  <si>
    <t>Natural Gas</t>
  </si>
  <si>
    <t>State of Washington - Electric &amp; Gas</t>
  </si>
  <si>
    <t>As of December 31, 2008</t>
  </si>
  <si>
    <t>Ex. Lge. General Sch. 25&amp;28</t>
  </si>
  <si>
    <t>Pumping Sch. 30,31&amp;32</t>
  </si>
  <si>
    <t>Interruptible Service 132</t>
  </si>
  <si>
    <t>Total Electric &amp; Gas Customers System</t>
  </si>
  <si>
    <t>Lg. General Service 111&amp;112</t>
  </si>
  <si>
    <t>High Annual Load 121&amp;122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</si>
</sst>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mmmm\ d\,\ yyyy"/>
    <numFmt numFmtId="170" formatCode="mmm\-yyyy"/>
    <numFmt numFmtId="171" formatCode="0.0%"/>
    <numFmt numFmtId="172" formatCode="#,###,###,##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8" fontId="1" fillId="0" borderId="0" xfId="15" applyNumberFormat="1" applyFont="1" applyAlignment="1">
      <alignment/>
    </xf>
    <xf numFmtId="9" fontId="1" fillId="0" borderId="0" xfId="19" applyFont="1" applyAlignment="1">
      <alignment/>
    </xf>
    <xf numFmtId="168" fontId="1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3" fillId="0" borderId="0" xfId="0" applyNumberFormat="1" applyFont="1" applyAlignment="1">
      <alignment horizontal="center"/>
    </xf>
    <xf numFmtId="3" fontId="1" fillId="0" borderId="0" xfId="15" applyNumberFormat="1" applyFont="1" applyAlignment="1">
      <alignment/>
    </xf>
    <xf numFmtId="9" fontId="1" fillId="0" borderId="0" xfId="19" applyNumberFormat="1" applyFont="1" applyAlignment="1">
      <alignment/>
    </xf>
    <xf numFmtId="9" fontId="1" fillId="0" borderId="2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8" fontId="1" fillId="0" borderId="2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70" zoomScaleNormal="70" workbookViewId="0" topLeftCell="A4">
      <selection activeCell="J13" sqref="J13"/>
    </sheetView>
  </sheetViews>
  <sheetFormatPr defaultColWidth="9.140625" defaultRowHeight="12.75"/>
  <cols>
    <col min="1" max="1" width="44.421875" style="1" bestFit="1" customWidth="1"/>
    <col min="2" max="2" width="20.140625" style="1" bestFit="1" customWidth="1"/>
    <col min="3" max="3" width="17.28125" style="1" customWidth="1"/>
    <col min="4" max="4" width="20.28125" style="1" customWidth="1"/>
    <col min="5" max="5" width="4.140625" style="1" customWidth="1"/>
    <col min="6" max="16384" width="9.140625" style="1" customWidth="1"/>
  </cols>
  <sheetData>
    <row r="1" spans="1:5" ht="18.75">
      <c r="A1" s="20" t="s">
        <v>0</v>
      </c>
      <c r="B1" s="20"/>
      <c r="C1" s="20"/>
      <c r="D1" s="20"/>
      <c r="E1" s="20"/>
    </row>
    <row r="2" spans="1:5" ht="18.75">
      <c r="A2" s="21" t="s">
        <v>16</v>
      </c>
      <c r="B2" s="21"/>
      <c r="C2" s="21"/>
      <c r="D2" s="21"/>
      <c r="E2" s="21"/>
    </row>
    <row r="3" spans="1:5" ht="18.75">
      <c r="A3" s="22" t="s">
        <v>17</v>
      </c>
      <c r="B3" s="22"/>
      <c r="C3" s="22"/>
      <c r="D3" s="22"/>
      <c r="E3" s="7"/>
    </row>
    <row r="4" spans="1:5" ht="18.75">
      <c r="A4" s="7"/>
      <c r="B4" s="12"/>
      <c r="C4" s="7"/>
      <c r="D4" s="7"/>
      <c r="E4" s="7"/>
    </row>
    <row r="5" spans="1:5" ht="18.75">
      <c r="A5" s="7"/>
      <c r="B5" s="12"/>
      <c r="C5" s="7"/>
      <c r="D5" s="7"/>
      <c r="E5" s="7"/>
    </row>
    <row r="6" spans="1:3" ht="15.75">
      <c r="A6" s="2" t="s">
        <v>4</v>
      </c>
      <c r="C6" s="16" t="s">
        <v>12</v>
      </c>
    </row>
    <row r="7" spans="1:4" ht="15.75">
      <c r="A7" s="3" t="s">
        <v>1</v>
      </c>
      <c r="B7" s="3" t="s">
        <v>11</v>
      </c>
      <c r="C7" s="3" t="s">
        <v>13</v>
      </c>
      <c r="D7" s="3" t="s">
        <v>5</v>
      </c>
    </row>
    <row r="9" spans="1:4" ht="15.75">
      <c r="A9" s="1" t="s">
        <v>6</v>
      </c>
      <c r="B9" s="4">
        <v>200097</v>
      </c>
      <c r="C9" s="4">
        <v>2380896</v>
      </c>
      <c r="D9" s="14">
        <f>C9/$C21</f>
        <v>0.43564583977559873</v>
      </c>
    </row>
    <row r="10" spans="2:4" ht="15.75">
      <c r="B10" s="4"/>
      <c r="C10" s="4"/>
      <c r="D10" s="14"/>
    </row>
    <row r="11" spans="1:4" ht="15.75">
      <c r="A11" s="1" t="s">
        <v>7</v>
      </c>
      <c r="B11" s="4">
        <v>26994</v>
      </c>
      <c r="C11" s="4">
        <v>416704</v>
      </c>
      <c r="D11" s="14">
        <f>C11/C21</f>
        <v>0.07624665840836857</v>
      </c>
    </row>
    <row r="12" spans="2:4" ht="15.75">
      <c r="B12" s="4"/>
      <c r="C12" s="4"/>
      <c r="D12" s="14"/>
    </row>
    <row r="13" spans="1:4" ht="15.75">
      <c r="A13" s="1" t="s">
        <v>8</v>
      </c>
      <c r="B13" s="4">
        <v>3320</v>
      </c>
      <c r="C13" s="4">
        <v>1575845</v>
      </c>
      <c r="D13" s="14">
        <f>C13/C21</f>
        <v>0.2883411616388025</v>
      </c>
    </row>
    <row r="14" spans="2:4" ht="15.75">
      <c r="B14" s="4"/>
      <c r="C14" s="4"/>
      <c r="D14" s="14"/>
    </row>
    <row r="15" spans="1:4" ht="15.75">
      <c r="A15" s="1" t="s">
        <v>18</v>
      </c>
      <c r="B15" s="4">
        <v>22</v>
      </c>
      <c r="C15" s="4">
        <f>930332+862</f>
        <v>931194</v>
      </c>
      <c r="D15" s="14">
        <f>C15/C21</f>
        <v>0.17038576742705222</v>
      </c>
    </row>
    <row r="16" spans="2:4" ht="15.75">
      <c r="B16" s="4"/>
      <c r="C16" s="4"/>
      <c r="D16" s="14"/>
    </row>
    <row r="17" spans="1:4" ht="15.75">
      <c r="A17" s="1" t="s">
        <v>19</v>
      </c>
      <c r="B17" s="4">
        <f>2303+34</f>
        <v>2337</v>
      </c>
      <c r="C17" s="4">
        <f>107025+26900</f>
        <v>133925</v>
      </c>
      <c r="D17" s="14">
        <f>C17/C21</f>
        <v>0.024505005297143202</v>
      </c>
    </row>
    <row r="18" spans="2:4" ht="15.75">
      <c r="B18" s="4"/>
      <c r="C18" s="4"/>
      <c r="D18" s="14"/>
    </row>
    <row r="19" spans="1:4" ht="15.75">
      <c r="A19" s="1" t="s">
        <v>9</v>
      </c>
      <c r="B19" s="13">
        <v>317</v>
      </c>
      <c r="C19" s="4">
        <v>26646</v>
      </c>
      <c r="D19" s="14">
        <f>C19/C21</f>
        <v>0.004875567453034742</v>
      </c>
    </row>
    <row r="20" spans="3:4" ht="15.75">
      <c r="C20" s="4"/>
      <c r="D20" s="14"/>
    </row>
    <row r="21" spans="2:4" ht="16.5" thickBot="1">
      <c r="B21" s="6">
        <f>SUM(B9:B19)</f>
        <v>233087</v>
      </c>
      <c r="C21" s="6">
        <f>SUM(C9:C19)</f>
        <v>5465210</v>
      </c>
      <c r="D21" s="15">
        <f>SUM(D9:D20)</f>
        <v>1</v>
      </c>
    </row>
    <row r="22" spans="1:5" ht="19.5" thickTop="1">
      <c r="A22" s="7"/>
      <c r="B22" s="7"/>
      <c r="C22" s="7"/>
      <c r="D22" s="7"/>
      <c r="E22" s="7"/>
    </row>
    <row r="23" spans="1:5" ht="18.75">
      <c r="A23" s="7"/>
      <c r="B23" s="7"/>
      <c r="C23" s="7"/>
      <c r="D23" s="7"/>
      <c r="E23" s="7"/>
    </row>
    <row r="24" spans="1:3" ht="15.75">
      <c r="A24" s="2" t="s">
        <v>15</v>
      </c>
      <c r="C24" s="17" t="s">
        <v>10</v>
      </c>
    </row>
    <row r="25" spans="1:4" ht="15.75">
      <c r="A25" s="3" t="s">
        <v>1</v>
      </c>
      <c r="B25" s="3" t="s">
        <v>11</v>
      </c>
      <c r="C25" s="3" t="s">
        <v>13</v>
      </c>
      <c r="D25" s="3" t="s">
        <v>2</v>
      </c>
    </row>
    <row r="26" spans="1:4" ht="15.75">
      <c r="A26" s="1" t="s">
        <v>3</v>
      </c>
      <c r="B26" s="4">
        <v>143336</v>
      </c>
      <c r="C26" s="4">
        <v>120062</v>
      </c>
      <c r="D26" s="5">
        <f>C26/$C36</f>
        <v>0.4839024311601212</v>
      </c>
    </row>
    <row r="27" spans="2:4" ht="15.75">
      <c r="B27" s="4"/>
      <c r="C27" s="4"/>
      <c r="D27" s="5"/>
    </row>
    <row r="28" spans="1:4" ht="15.75">
      <c r="A28" s="1" t="s">
        <v>22</v>
      </c>
      <c r="B28" s="4">
        <v>2259</v>
      </c>
      <c r="C28" s="4">
        <v>50221</v>
      </c>
      <c r="D28" s="5">
        <f>C28/C36</f>
        <v>0.20241262010704844</v>
      </c>
    </row>
    <row r="29" spans="2:4" ht="15.75">
      <c r="B29" s="4"/>
      <c r="C29" s="4"/>
      <c r="D29" s="5"/>
    </row>
    <row r="30" spans="1:4" ht="15.75">
      <c r="A30" s="1" t="s">
        <v>23</v>
      </c>
      <c r="B30" s="4">
        <v>29</v>
      </c>
      <c r="C30" s="4">
        <v>6296</v>
      </c>
      <c r="D30" s="5">
        <f>C30/C36</f>
        <v>0.02537563680918295</v>
      </c>
    </row>
    <row r="31" spans="2:4" ht="15.75">
      <c r="B31" s="4"/>
      <c r="C31" s="4"/>
      <c r="D31" s="5"/>
    </row>
    <row r="32" spans="1:4" ht="15.75">
      <c r="A32" s="1" t="s">
        <v>20</v>
      </c>
      <c r="B32" s="4">
        <v>1</v>
      </c>
      <c r="C32" s="4">
        <v>627</v>
      </c>
      <c r="D32" s="5">
        <f>C32/C36</f>
        <v>0.0025270845424646936</v>
      </c>
    </row>
    <row r="33" spans="2:4" ht="15.75">
      <c r="B33" s="4"/>
      <c r="C33" s="4"/>
      <c r="D33" s="5"/>
    </row>
    <row r="34" spans="1:4" ht="15.75">
      <c r="A34" s="1" t="s">
        <v>14</v>
      </c>
      <c r="B34" s="4">
        <v>39</v>
      </c>
      <c r="C34" s="4">
        <v>70906</v>
      </c>
      <c r="D34" s="5">
        <f>C34/C36</f>
        <v>0.2857822273811827</v>
      </c>
    </row>
    <row r="35" ht="15.75">
      <c r="D35" s="5"/>
    </row>
    <row r="36" spans="2:4" ht="16.5" thickBot="1">
      <c r="B36" s="6">
        <f>SUM(B26:B35)</f>
        <v>145664</v>
      </c>
      <c r="C36" s="6">
        <f>SUM(C26:C35)</f>
        <v>248112</v>
      </c>
      <c r="D36" s="15">
        <f>SUM(D26:D35)</f>
        <v>1</v>
      </c>
    </row>
    <row r="37" ht="16.5" thickTop="1"/>
    <row r="38" s="10" customFormat="1" ht="15.75">
      <c r="A38" s="9"/>
    </row>
    <row r="39" spans="1:4" s="10" customFormat="1" ht="16.5" thickBot="1">
      <c r="A39" s="11" t="s">
        <v>21</v>
      </c>
      <c r="B39" s="18">
        <f>B21+B36</f>
        <v>378751</v>
      </c>
      <c r="C39" s="19"/>
      <c r="D39" s="19"/>
    </row>
    <row r="40" s="10" customFormat="1" ht="16.5" thickTop="1">
      <c r="D40" s="8"/>
    </row>
    <row r="41" s="10" customFormat="1" ht="15.75"/>
  </sheetData>
  <mergeCells count="3">
    <mergeCell ref="A1:E1"/>
    <mergeCell ref="A2:E2"/>
    <mergeCell ref="A3:D3"/>
  </mergeCells>
  <printOptions/>
  <pageMargins left="0.88" right="0.52" top="0.97" bottom="1.46" header="0.5" footer="0.88"/>
  <pageSetup fitToHeight="1" fitToWidth="1" horizontalDpi="600" verticalDpi="600" orientation="portrait" scale="85" r:id="rId1"/>
  <headerFooter alignWithMargins="0">
    <oddHeader>&amp;RExhibit No. ____(DFK-3)</oddHeader>
    <oddFooter xml:space="preserve">&amp;R&amp;"Times New Roman,Regular"&amp;12Page&amp;P of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DZKF1Z</dc:creator>
  <cp:keywords/>
  <dc:description/>
  <cp:lastModifiedBy>Patrick Ehrbar</cp:lastModifiedBy>
  <cp:lastPrinted>2009-01-19T21:36:54Z</cp:lastPrinted>
  <dcterms:created xsi:type="dcterms:W3CDTF">2000-06-23T16:41:44Z</dcterms:created>
  <dcterms:modified xsi:type="dcterms:W3CDTF">2009-01-19T21:36:57Z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