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840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12" i="1" l="1"/>
  <c r="E412" i="1"/>
  <c r="D412" i="1"/>
  <c r="C412" i="1"/>
  <c r="B412" i="1"/>
  <c r="F412" i="1" s="1"/>
  <c r="A412" i="1"/>
  <c r="G411" i="1"/>
  <c r="E411" i="1"/>
  <c r="D411" i="1"/>
  <c r="C411" i="1"/>
  <c r="B411" i="1"/>
  <c r="F411" i="1" s="1"/>
  <c r="A411" i="1"/>
  <c r="G410" i="1"/>
  <c r="D410" i="1"/>
  <c r="C410" i="1"/>
  <c r="B410" i="1"/>
  <c r="A410" i="1"/>
  <c r="G409" i="1"/>
  <c r="D409" i="1"/>
  <c r="C409" i="1"/>
  <c r="B409" i="1"/>
  <c r="F409" i="1" s="1"/>
  <c r="A409" i="1"/>
  <c r="G408" i="1"/>
  <c r="F408" i="1"/>
  <c r="D408" i="1"/>
  <c r="C408" i="1"/>
  <c r="B408" i="1"/>
  <c r="E408" i="1" s="1"/>
  <c r="A408" i="1"/>
  <c r="G407" i="1"/>
  <c r="E407" i="1"/>
  <c r="D407" i="1"/>
  <c r="C407" i="1"/>
  <c r="B407" i="1"/>
  <c r="F407" i="1" s="1"/>
  <c r="A407" i="1"/>
  <c r="G406" i="1"/>
  <c r="D406" i="1"/>
  <c r="C406" i="1"/>
  <c r="B406" i="1"/>
  <c r="A406" i="1"/>
  <c r="G405" i="1"/>
  <c r="D405" i="1"/>
  <c r="C405" i="1"/>
  <c r="B405" i="1"/>
  <c r="A405" i="1"/>
  <c r="G404" i="1"/>
  <c r="D404" i="1"/>
  <c r="C404" i="1"/>
  <c r="B404" i="1"/>
  <c r="A404" i="1"/>
  <c r="G403" i="1"/>
  <c r="F403" i="1"/>
  <c r="D403" i="1"/>
  <c r="C403" i="1"/>
  <c r="B403" i="1"/>
  <c r="E403" i="1" s="1"/>
  <c r="A403" i="1"/>
  <c r="G402" i="1"/>
  <c r="F402" i="1"/>
  <c r="D402" i="1"/>
  <c r="C402" i="1"/>
  <c r="B402" i="1"/>
  <c r="E402" i="1" s="1"/>
  <c r="A402" i="1"/>
  <c r="G401" i="1"/>
  <c r="E401" i="1"/>
  <c r="D401" i="1"/>
  <c r="C401" i="1"/>
  <c r="B401" i="1"/>
  <c r="F401" i="1" s="1"/>
  <c r="A401" i="1"/>
  <c r="G400" i="1"/>
  <c r="E400" i="1"/>
  <c r="D400" i="1"/>
  <c r="C400" i="1"/>
  <c r="B400" i="1"/>
  <c r="F400" i="1" s="1"/>
  <c r="A400" i="1"/>
  <c r="G399" i="1"/>
  <c r="F399" i="1"/>
  <c r="D399" i="1"/>
  <c r="C399" i="1"/>
  <c r="B399" i="1"/>
  <c r="E399" i="1" s="1"/>
  <c r="A399" i="1"/>
  <c r="G398" i="1"/>
  <c r="E398" i="1"/>
  <c r="D398" i="1"/>
  <c r="C398" i="1"/>
  <c r="B398" i="1"/>
  <c r="F398" i="1" s="1"/>
  <c r="A398" i="1"/>
  <c r="G397" i="1"/>
  <c r="D397" i="1"/>
  <c r="C397" i="1"/>
  <c r="B397" i="1"/>
  <c r="A397" i="1"/>
  <c r="G396" i="1"/>
  <c r="D396" i="1"/>
  <c r="C396" i="1"/>
  <c r="B396" i="1"/>
  <c r="A396" i="1"/>
  <c r="G395" i="1"/>
  <c r="D395" i="1"/>
  <c r="C395" i="1"/>
  <c r="B395" i="1"/>
  <c r="A395" i="1"/>
  <c r="G394" i="1"/>
  <c r="D394" i="1"/>
  <c r="C394" i="1"/>
  <c r="B394" i="1"/>
  <c r="A394" i="1"/>
  <c r="G393" i="1"/>
  <c r="D393" i="1"/>
  <c r="C393" i="1"/>
  <c r="B393" i="1"/>
  <c r="A393" i="1"/>
  <c r="G392" i="1"/>
  <c r="E392" i="1"/>
  <c r="D392" i="1"/>
  <c r="C392" i="1"/>
  <c r="B392" i="1"/>
  <c r="F392" i="1" s="1"/>
  <c r="A392" i="1"/>
  <c r="G391" i="1"/>
  <c r="D391" i="1"/>
  <c r="C391" i="1"/>
  <c r="B391" i="1"/>
  <c r="A391" i="1"/>
  <c r="G390" i="1"/>
  <c r="D390" i="1"/>
  <c r="C390" i="1"/>
  <c r="B390" i="1"/>
  <c r="A390" i="1"/>
  <c r="G389" i="1"/>
  <c r="D389" i="1"/>
  <c r="C389" i="1"/>
  <c r="B389" i="1"/>
  <c r="A389" i="1"/>
  <c r="G388" i="1"/>
  <c r="D388" i="1"/>
  <c r="C388" i="1"/>
  <c r="B388" i="1"/>
  <c r="A388" i="1"/>
  <c r="G387" i="1"/>
  <c r="D387" i="1"/>
  <c r="C387" i="1"/>
  <c r="B387" i="1"/>
  <c r="A387" i="1"/>
  <c r="G386" i="1"/>
  <c r="E386" i="1"/>
  <c r="D386" i="1"/>
  <c r="C386" i="1"/>
  <c r="B386" i="1"/>
  <c r="F386" i="1" s="1"/>
  <c r="A386" i="1"/>
  <c r="G385" i="1"/>
  <c r="D385" i="1"/>
  <c r="C385" i="1"/>
  <c r="B385" i="1"/>
  <c r="A385" i="1"/>
  <c r="G384" i="1"/>
  <c r="D384" i="1"/>
  <c r="C384" i="1"/>
  <c r="B384" i="1"/>
  <c r="A384" i="1"/>
  <c r="G383" i="1"/>
  <c r="D383" i="1"/>
  <c r="C383" i="1"/>
  <c r="B383" i="1"/>
  <c r="A383" i="1"/>
  <c r="G382" i="1"/>
  <c r="D382" i="1"/>
  <c r="C382" i="1"/>
  <c r="B382" i="1"/>
  <c r="E382" i="1" s="1"/>
  <c r="A382" i="1"/>
  <c r="G381" i="1"/>
  <c r="E381" i="1"/>
  <c r="D381" i="1"/>
  <c r="C381" i="1"/>
  <c r="B381" i="1"/>
  <c r="F381" i="1" s="1"/>
  <c r="A381" i="1"/>
  <c r="G380" i="1"/>
  <c r="E380" i="1"/>
  <c r="D380" i="1"/>
  <c r="C380" i="1"/>
  <c r="B380" i="1"/>
  <c r="F380" i="1" s="1"/>
  <c r="A380" i="1"/>
  <c r="G379" i="1"/>
  <c r="D379" i="1"/>
  <c r="C379" i="1"/>
  <c r="B379" i="1"/>
  <c r="A379" i="1"/>
  <c r="G378" i="1"/>
  <c r="D378" i="1"/>
  <c r="C378" i="1"/>
  <c r="B378" i="1"/>
  <c r="A378" i="1"/>
  <c r="G377" i="1"/>
  <c r="D377" i="1"/>
  <c r="C377" i="1"/>
  <c r="B377" i="1"/>
  <c r="E377" i="1" s="1"/>
  <c r="A377" i="1"/>
  <c r="G376" i="1"/>
  <c r="E376" i="1"/>
  <c r="D376" i="1"/>
  <c r="C376" i="1"/>
  <c r="B376" i="1"/>
  <c r="F376" i="1" s="1"/>
  <c r="A376" i="1"/>
  <c r="G375" i="1"/>
  <c r="D375" i="1"/>
  <c r="C375" i="1"/>
  <c r="B375" i="1"/>
  <c r="A375" i="1"/>
  <c r="G374" i="1"/>
  <c r="D374" i="1"/>
  <c r="C374" i="1"/>
  <c r="B374" i="1"/>
  <c r="A374" i="1"/>
  <c r="G373" i="1"/>
  <c r="D373" i="1"/>
  <c r="C373" i="1"/>
  <c r="B373" i="1"/>
  <c r="A373" i="1"/>
  <c r="G372" i="1"/>
  <c r="D372" i="1"/>
  <c r="C372" i="1"/>
  <c r="B372" i="1"/>
  <c r="A372" i="1"/>
  <c r="G371" i="1"/>
  <c r="D371" i="1"/>
  <c r="C371" i="1"/>
  <c r="B371" i="1"/>
  <c r="A371" i="1"/>
  <c r="G370" i="1"/>
  <c r="D370" i="1"/>
  <c r="C370" i="1"/>
  <c r="B370" i="1"/>
  <c r="A370" i="1"/>
  <c r="G369" i="1"/>
  <c r="E369" i="1"/>
  <c r="D369" i="1"/>
  <c r="C369" i="1"/>
  <c r="B369" i="1"/>
  <c r="F369" i="1" s="1"/>
  <c r="A369" i="1"/>
  <c r="G368" i="1"/>
  <c r="E368" i="1"/>
  <c r="D368" i="1"/>
  <c r="C368" i="1"/>
  <c r="B368" i="1"/>
  <c r="F368" i="1" s="1"/>
  <c r="A368" i="1"/>
  <c r="G367" i="1"/>
  <c r="E367" i="1"/>
  <c r="D367" i="1"/>
  <c r="C367" i="1"/>
  <c r="B367" i="1"/>
  <c r="F367" i="1" s="1"/>
  <c r="A367" i="1"/>
  <c r="G366" i="1"/>
  <c r="F366" i="1"/>
  <c r="D366" i="1"/>
  <c r="C366" i="1"/>
  <c r="B366" i="1"/>
  <c r="E366" i="1" s="1"/>
  <c r="A366" i="1"/>
  <c r="G365" i="1"/>
  <c r="E365" i="1"/>
  <c r="D365" i="1"/>
  <c r="C365" i="1"/>
  <c r="B365" i="1"/>
  <c r="F365" i="1" s="1"/>
  <c r="A365" i="1"/>
  <c r="G364" i="1"/>
  <c r="E364" i="1"/>
  <c r="D364" i="1"/>
  <c r="C364" i="1"/>
  <c r="B364" i="1"/>
  <c r="F364" i="1" s="1"/>
  <c r="A364" i="1"/>
  <c r="G363" i="1"/>
  <c r="E363" i="1"/>
  <c r="D363" i="1"/>
  <c r="C363" i="1"/>
  <c r="B363" i="1"/>
  <c r="F363" i="1" s="1"/>
  <c r="A363" i="1"/>
  <c r="G362" i="1"/>
  <c r="F362" i="1"/>
  <c r="D362" i="1"/>
  <c r="C362" i="1"/>
  <c r="B362" i="1"/>
  <c r="E362" i="1" s="1"/>
  <c r="A362" i="1"/>
  <c r="G361" i="1"/>
  <c r="F361" i="1"/>
  <c r="D361" i="1"/>
  <c r="C361" i="1"/>
  <c r="B361" i="1"/>
  <c r="E361" i="1" s="1"/>
  <c r="A361" i="1"/>
  <c r="G360" i="1"/>
  <c r="E360" i="1"/>
  <c r="D360" i="1"/>
  <c r="C360" i="1"/>
  <c r="B360" i="1"/>
  <c r="F360" i="1" s="1"/>
  <c r="A360" i="1"/>
  <c r="G359" i="1"/>
  <c r="E359" i="1"/>
  <c r="D359" i="1"/>
  <c r="C359" i="1"/>
  <c r="B359" i="1"/>
  <c r="F359" i="1" s="1"/>
  <c r="A359" i="1"/>
  <c r="G358" i="1"/>
  <c r="E358" i="1"/>
  <c r="D358" i="1"/>
  <c r="C358" i="1"/>
  <c r="B358" i="1"/>
  <c r="F358" i="1" s="1"/>
  <c r="A358" i="1"/>
  <c r="G357" i="1"/>
  <c r="F357" i="1"/>
  <c r="D357" i="1"/>
  <c r="C357" i="1"/>
  <c r="B357" i="1"/>
  <c r="E357" i="1" s="1"/>
  <c r="A357" i="1"/>
  <c r="G356" i="1"/>
  <c r="E356" i="1"/>
  <c r="D356" i="1"/>
  <c r="C356" i="1"/>
  <c r="B356" i="1"/>
  <c r="F356" i="1" s="1"/>
  <c r="A356" i="1"/>
  <c r="G355" i="1"/>
  <c r="D355" i="1"/>
  <c r="C355" i="1"/>
  <c r="B355" i="1"/>
  <c r="A355" i="1"/>
  <c r="G354" i="1"/>
  <c r="D354" i="1"/>
  <c r="C354" i="1"/>
  <c r="B354" i="1"/>
  <c r="A354" i="1"/>
  <c r="G353" i="1"/>
  <c r="D353" i="1"/>
  <c r="C353" i="1"/>
  <c r="B353" i="1"/>
  <c r="A353" i="1"/>
  <c r="G352" i="1"/>
  <c r="D352" i="1"/>
  <c r="C352" i="1"/>
  <c r="B352" i="1"/>
  <c r="A352" i="1"/>
  <c r="G351" i="1"/>
  <c r="D351" i="1"/>
  <c r="C351" i="1"/>
  <c r="B351" i="1"/>
  <c r="A351" i="1"/>
  <c r="G350" i="1"/>
  <c r="D350" i="1"/>
  <c r="C350" i="1"/>
  <c r="B350" i="1"/>
  <c r="A350" i="1"/>
  <c r="G349" i="1"/>
  <c r="D349" i="1"/>
  <c r="C349" i="1"/>
  <c r="B349" i="1"/>
  <c r="A349" i="1"/>
  <c r="G348" i="1"/>
  <c r="D348" i="1"/>
  <c r="C348" i="1"/>
  <c r="B348" i="1"/>
  <c r="A348" i="1"/>
  <c r="G347" i="1"/>
  <c r="D347" i="1"/>
  <c r="C347" i="1"/>
  <c r="B347" i="1"/>
  <c r="A347" i="1"/>
  <c r="G346" i="1"/>
  <c r="D346" i="1"/>
  <c r="C346" i="1"/>
  <c r="B346" i="1"/>
  <c r="A346" i="1"/>
  <c r="G345" i="1"/>
  <c r="D345" i="1"/>
  <c r="C345" i="1"/>
  <c r="B345" i="1"/>
  <c r="A345" i="1"/>
  <c r="G344" i="1"/>
  <c r="D344" i="1"/>
  <c r="C344" i="1"/>
  <c r="B344" i="1"/>
  <c r="A344" i="1"/>
  <c r="G343" i="1"/>
  <c r="D343" i="1"/>
  <c r="C343" i="1"/>
  <c r="B343" i="1"/>
  <c r="A343" i="1"/>
  <c r="G342" i="1"/>
  <c r="D342" i="1"/>
  <c r="C342" i="1"/>
  <c r="B342" i="1"/>
  <c r="A342" i="1"/>
  <c r="G341" i="1"/>
  <c r="D341" i="1"/>
  <c r="C341" i="1"/>
  <c r="B341" i="1"/>
  <c r="A341" i="1"/>
  <c r="G340" i="1"/>
  <c r="D340" i="1"/>
  <c r="C340" i="1"/>
  <c r="B340" i="1"/>
  <c r="A340" i="1"/>
  <c r="G339" i="1"/>
  <c r="D339" i="1"/>
  <c r="C339" i="1"/>
  <c r="B339" i="1"/>
  <c r="A339" i="1"/>
  <c r="G338" i="1"/>
  <c r="E338" i="1"/>
  <c r="D338" i="1"/>
  <c r="C338" i="1"/>
  <c r="B338" i="1"/>
  <c r="F338" i="1" s="1"/>
  <c r="A338" i="1"/>
  <c r="G337" i="1"/>
  <c r="D337" i="1"/>
  <c r="C337" i="1"/>
  <c r="B337" i="1"/>
  <c r="A337" i="1"/>
  <c r="G336" i="1"/>
  <c r="D336" i="1"/>
  <c r="C336" i="1"/>
  <c r="B336" i="1"/>
  <c r="A336" i="1"/>
  <c r="G335" i="1"/>
  <c r="D335" i="1"/>
  <c r="C335" i="1"/>
  <c r="B335" i="1"/>
  <c r="A335" i="1"/>
  <c r="G334" i="1"/>
  <c r="F334" i="1"/>
  <c r="D334" i="1"/>
  <c r="C334" i="1"/>
  <c r="B334" i="1"/>
  <c r="E334" i="1" s="1"/>
  <c r="A334" i="1"/>
  <c r="G333" i="1"/>
  <c r="E333" i="1"/>
  <c r="D333" i="1"/>
  <c r="C333" i="1"/>
  <c r="B333" i="1"/>
  <c r="F333" i="1" s="1"/>
  <c r="A333" i="1"/>
  <c r="G332" i="1"/>
  <c r="E332" i="1"/>
  <c r="D332" i="1"/>
  <c r="C332" i="1"/>
  <c r="B332" i="1"/>
  <c r="F332" i="1" s="1"/>
  <c r="A332" i="1"/>
  <c r="G331" i="1"/>
  <c r="D331" i="1"/>
  <c r="C331" i="1"/>
  <c r="B331" i="1"/>
  <c r="A331" i="1"/>
  <c r="G330" i="1"/>
  <c r="D330" i="1"/>
  <c r="C330" i="1"/>
  <c r="B330" i="1"/>
  <c r="A330" i="1"/>
  <c r="G329" i="1"/>
  <c r="D329" i="1"/>
  <c r="C329" i="1"/>
  <c r="B329" i="1"/>
  <c r="A329" i="1"/>
  <c r="G328" i="1"/>
  <c r="D328" i="1"/>
  <c r="C328" i="1"/>
  <c r="B328" i="1"/>
  <c r="A328" i="1"/>
  <c r="G327" i="1"/>
  <c r="D327" i="1"/>
  <c r="C327" i="1"/>
  <c r="B327" i="1"/>
  <c r="A327" i="1"/>
  <c r="G326" i="1"/>
  <c r="D326" i="1"/>
  <c r="C326" i="1"/>
  <c r="B326" i="1"/>
  <c r="A326" i="1"/>
  <c r="G325" i="1"/>
  <c r="E325" i="1"/>
  <c r="D325" i="1"/>
  <c r="C325" i="1"/>
  <c r="B325" i="1"/>
  <c r="F325" i="1" s="1"/>
  <c r="A325" i="1"/>
  <c r="G324" i="1"/>
  <c r="E324" i="1"/>
  <c r="D324" i="1"/>
  <c r="C324" i="1"/>
  <c r="B324" i="1"/>
  <c r="F324" i="1" s="1"/>
  <c r="A324" i="1"/>
  <c r="G323" i="1"/>
  <c r="F323" i="1"/>
  <c r="D323" i="1"/>
  <c r="C323" i="1"/>
  <c r="B323" i="1"/>
  <c r="E323" i="1" s="1"/>
  <c r="A323" i="1"/>
  <c r="G322" i="1"/>
  <c r="E322" i="1"/>
  <c r="D322" i="1"/>
  <c r="C322" i="1"/>
  <c r="B322" i="1"/>
  <c r="F322" i="1" s="1"/>
  <c r="A322" i="1"/>
  <c r="G321" i="1"/>
  <c r="F321" i="1"/>
  <c r="D321" i="1"/>
  <c r="C321" i="1"/>
  <c r="B321" i="1"/>
  <c r="E321" i="1" s="1"/>
  <c r="A321" i="1"/>
  <c r="G320" i="1"/>
  <c r="E320" i="1"/>
  <c r="D320" i="1"/>
  <c r="C320" i="1"/>
  <c r="B320" i="1"/>
  <c r="F320" i="1" s="1"/>
  <c r="A320" i="1"/>
  <c r="G319" i="1"/>
  <c r="E319" i="1"/>
  <c r="D319" i="1"/>
  <c r="C319" i="1"/>
  <c r="B319" i="1"/>
  <c r="F319" i="1" s="1"/>
  <c r="A319" i="1"/>
  <c r="G318" i="1"/>
  <c r="E318" i="1"/>
  <c r="D318" i="1"/>
  <c r="C318" i="1"/>
  <c r="B318" i="1"/>
  <c r="F318" i="1" s="1"/>
  <c r="A318" i="1"/>
  <c r="G317" i="1"/>
  <c r="F317" i="1"/>
  <c r="D317" i="1"/>
  <c r="C317" i="1"/>
  <c r="B317" i="1"/>
  <c r="E317" i="1" s="1"/>
  <c r="A317" i="1"/>
  <c r="G316" i="1"/>
  <c r="E316" i="1"/>
  <c r="D316" i="1"/>
  <c r="C316" i="1"/>
  <c r="B316" i="1"/>
  <c r="F316" i="1" s="1"/>
  <c r="A316" i="1"/>
  <c r="G315" i="1"/>
  <c r="E315" i="1"/>
  <c r="D315" i="1"/>
  <c r="C315" i="1"/>
  <c r="B315" i="1"/>
  <c r="F315" i="1" s="1"/>
  <c r="A315" i="1"/>
  <c r="G314" i="1"/>
  <c r="E314" i="1"/>
  <c r="D314" i="1"/>
  <c r="C314" i="1"/>
  <c r="B314" i="1"/>
  <c r="F314" i="1" s="1"/>
  <c r="A314" i="1"/>
  <c r="G313" i="1"/>
  <c r="F313" i="1"/>
  <c r="D313" i="1"/>
  <c r="C313" i="1"/>
  <c r="B313" i="1"/>
  <c r="E313" i="1" s="1"/>
  <c r="A313" i="1"/>
  <c r="G312" i="1"/>
  <c r="D312" i="1"/>
  <c r="C312" i="1"/>
  <c r="B312" i="1"/>
  <c r="A312" i="1"/>
  <c r="G311" i="1"/>
  <c r="D311" i="1"/>
  <c r="C311" i="1"/>
  <c r="B311" i="1"/>
  <c r="A311" i="1"/>
  <c r="G310" i="1"/>
  <c r="D310" i="1"/>
  <c r="C310" i="1"/>
  <c r="B310" i="1"/>
  <c r="A310" i="1"/>
  <c r="G309" i="1"/>
  <c r="D309" i="1"/>
  <c r="C309" i="1"/>
  <c r="B309" i="1"/>
  <c r="A309" i="1"/>
  <c r="G308" i="1"/>
  <c r="E308" i="1"/>
  <c r="D308" i="1"/>
  <c r="C308" i="1"/>
  <c r="B308" i="1"/>
  <c r="F308" i="1" s="1"/>
  <c r="A308" i="1"/>
  <c r="G307" i="1"/>
  <c r="F307" i="1"/>
  <c r="D307" i="1"/>
  <c r="C307" i="1"/>
  <c r="B307" i="1"/>
  <c r="E307" i="1" s="1"/>
  <c r="A307" i="1"/>
  <c r="G306" i="1"/>
  <c r="E306" i="1"/>
  <c r="D306" i="1"/>
  <c r="C306" i="1"/>
  <c r="B306" i="1"/>
  <c r="F306" i="1" s="1"/>
  <c r="A306" i="1"/>
  <c r="G305" i="1"/>
  <c r="F305" i="1"/>
  <c r="D305" i="1"/>
  <c r="C305" i="1"/>
  <c r="B305" i="1"/>
  <c r="E305" i="1" s="1"/>
  <c r="A305" i="1"/>
  <c r="G304" i="1"/>
  <c r="E304" i="1"/>
  <c r="D304" i="1"/>
  <c r="C304" i="1"/>
  <c r="B304" i="1"/>
  <c r="F304" i="1" s="1"/>
  <c r="A304" i="1"/>
  <c r="G303" i="1"/>
  <c r="E303" i="1"/>
  <c r="D303" i="1"/>
  <c r="C303" i="1"/>
  <c r="B303" i="1"/>
  <c r="F303" i="1" s="1"/>
  <c r="A303" i="1"/>
  <c r="G302" i="1"/>
  <c r="E302" i="1"/>
  <c r="D302" i="1"/>
  <c r="C302" i="1"/>
  <c r="B302" i="1"/>
  <c r="F302" i="1" s="1"/>
  <c r="A302" i="1"/>
  <c r="G301" i="1"/>
  <c r="D301" i="1"/>
  <c r="C301" i="1"/>
  <c r="B301" i="1"/>
  <c r="A301" i="1"/>
  <c r="G300" i="1"/>
  <c r="D300" i="1"/>
  <c r="C300" i="1"/>
  <c r="B300" i="1"/>
  <c r="A300" i="1"/>
  <c r="G299" i="1"/>
  <c r="D299" i="1"/>
  <c r="C299" i="1"/>
  <c r="B299" i="1"/>
  <c r="A299" i="1"/>
  <c r="G298" i="1"/>
  <c r="D298" i="1"/>
  <c r="C298" i="1"/>
  <c r="B298" i="1"/>
  <c r="A298" i="1"/>
  <c r="G297" i="1"/>
  <c r="D297" i="1"/>
  <c r="C297" i="1"/>
  <c r="B297" i="1"/>
  <c r="A297" i="1"/>
  <c r="G296" i="1"/>
  <c r="E296" i="1"/>
  <c r="D296" i="1"/>
  <c r="C296" i="1"/>
  <c r="B296" i="1"/>
  <c r="F296" i="1" s="1"/>
  <c r="A296" i="1"/>
  <c r="G295" i="1"/>
  <c r="E295" i="1"/>
  <c r="D295" i="1"/>
  <c r="C295" i="1"/>
  <c r="B295" i="1"/>
  <c r="F295" i="1" s="1"/>
  <c r="A295" i="1"/>
  <c r="G294" i="1"/>
  <c r="D294" i="1"/>
  <c r="C294" i="1"/>
  <c r="B294" i="1"/>
  <c r="A294" i="1"/>
  <c r="G293" i="1"/>
  <c r="D293" i="1"/>
  <c r="C293" i="1"/>
  <c r="B293" i="1"/>
  <c r="F293" i="1" s="1"/>
  <c r="A293" i="1"/>
  <c r="G292" i="1"/>
  <c r="E292" i="1"/>
  <c r="D292" i="1"/>
  <c r="C292" i="1"/>
  <c r="B292" i="1"/>
  <c r="F292" i="1" s="1"/>
  <c r="A292" i="1"/>
  <c r="G291" i="1"/>
  <c r="E291" i="1"/>
  <c r="D291" i="1"/>
  <c r="C291" i="1"/>
  <c r="B291" i="1"/>
  <c r="F291" i="1" s="1"/>
  <c r="A291" i="1"/>
  <c r="G290" i="1"/>
  <c r="D290" i="1"/>
  <c r="C290" i="1"/>
  <c r="B290" i="1"/>
  <c r="E290" i="1" s="1"/>
  <c r="A290" i="1"/>
  <c r="G289" i="1"/>
  <c r="D289" i="1"/>
  <c r="C289" i="1"/>
  <c r="B289" i="1"/>
  <c r="A289" i="1"/>
  <c r="G288" i="1"/>
  <c r="D288" i="1"/>
  <c r="C288" i="1"/>
  <c r="B288" i="1"/>
  <c r="A288" i="1"/>
  <c r="G287" i="1"/>
  <c r="D287" i="1"/>
  <c r="C287" i="1"/>
  <c r="B287" i="1"/>
  <c r="A287" i="1"/>
  <c r="G286" i="1"/>
  <c r="D286" i="1"/>
  <c r="C286" i="1"/>
  <c r="B286" i="1"/>
  <c r="A286" i="1"/>
  <c r="G285" i="1"/>
  <c r="D285" i="1"/>
  <c r="C285" i="1"/>
  <c r="B285" i="1"/>
  <c r="A285" i="1"/>
  <c r="G284" i="1"/>
  <c r="D284" i="1"/>
  <c r="C284" i="1"/>
  <c r="B284" i="1"/>
  <c r="A284" i="1"/>
  <c r="G283" i="1"/>
  <c r="D283" i="1"/>
  <c r="C283" i="1"/>
  <c r="B283" i="1"/>
  <c r="A283" i="1"/>
  <c r="G282" i="1"/>
  <c r="D282" i="1"/>
  <c r="C282" i="1"/>
  <c r="B282" i="1"/>
  <c r="A282" i="1"/>
  <c r="G281" i="1"/>
  <c r="F281" i="1"/>
  <c r="D281" i="1"/>
  <c r="C281" i="1"/>
  <c r="B281" i="1"/>
  <c r="E281" i="1" s="1"/>
  <c r="A281" i="1"/>
  <c r="G280" i="1"/>
  <c r="D280" i="1"/>
  <c r="C280" i="1"/>
  <c r="B280" i="1"/>
  <c r="A280" i="1"/>
  <c r="G279" i="1"/>
  <c r="D279" i="1"/>
  <c r="C279" i="1"/>
  <c r="B279" i="1"/>
  <c r="A279" i="1"/>
  <c r="G278" i="1"/>
  <c r="D278" i="1"/>
  <c r="C278" i="1"/>
  <c r="B278" i="1"/>
  <c r="A278" i="1"/>
  <c r="G277" i="1"/>
  <c r="D277" i="1"/>
  <c r="C277" i="1"/>
  <c r="B277" i="1"/>
  <c r="A277" i="1"/>
  <c r="G276" i="1"/>
  <c r="D276" i="1"/>
  <c r="C276" i="1"/>
  <c r="B276" i="1"/>
  <c r="A276" i="1"/>
  <c r="G275" i="1"/>
  <c r="D275" i="1"/>
  <c r="C275" i="1"/>
  <c r="B275" i="1"/>
  <c r="A275" i="1"/>
  <c r="G274" i="1"/>
  <c r="D274" i="1"/>
  <c r="C274" i="1"/>
  <c r="B274" i="1"/>
  <c r="A274" i="1"/>
  <c r="G273" i="1"/>
  <c r="E273" i="1"/>
  <c r="D273" i="1"/>
  <c r="C273" i="1"/>
  <c r="B273" i="1"/>
  <c r="F273" i="1" s="1"/>
  <c r="A273" i="1"/>
  <c r="G272" i="1"/>
  <c r="D272" i="1"/>
  <c r="C272" i="1"/>
  <c r="B272" i="1"/>
  <c r="A272" i="1"/>
  <c r="G271" i="1"/>
  <c r="D271" i="1"/>
  <c r="C271" i="1"/>
  <c r="B271" i="1"/>
  <c r="A271" i="1"/>
  <c r="G270" i="1"/>
  <c r="D270" i="1"/>
  <c r="C270" i="1"/>
  <c r="B270" i="1"/>
  <c r="A270" i="1"/>
  <c r="G269" i="1"/>
  <c r="D269" i="1"/>
  <c r="C269" i="1"/>
  <c r="B269" i="1"/>
  <c r="A269" i="1"/>
  <c r="G268" i="1"/>
  <c r="E268" i="1"/>
  <c r="D268" i="1"/>
  <c r="C268" i="1"/>
  <c r="B268" i="1"/>
  <c r="F268" i="1" s="1"/>
  <c r="A268" i="1"/>
  <c r="G267" i="1"/>
  <c r="E267" i="1"/>
  <c r="D267" i="1"/>
  <c r="C267" i="1"/>
  <c r="B267" i="1"/>
  <c r="F267" i="1" s="1"/>
  <c r="A267" i="1"/>
  <c r="G266" i="1"/>
  <c r="D266" i="1"/>
  <c r="C266" i="1"/>
  <c r="B266" i="1"/>
  <c r="A266" i="1"/>
  <c r="G265" i="1"/>
  <c r="D265" i="1"/>
  <c r="C265" i="1"/>
  <c r="B265" i="1"/>
  <c r="A265" i="1"/>
  <c r="G264" i="1"/>
  <c r="D264" i="1"/>
  <c r="C264" i="1"/>
  <c r="B264" i="1"/>
  <c r="A264" i="1"/>
  <c r="G263" i="1"/>
  <c r="D263" i="1"/>
  <c r="C263" i="1"/>
  <c r="B263" i="1"/>
  <c r="A263" i="1"/>
  <c r="G262" i="1"/>
  <c r="D262" i="1"/>
  <c r="C262" i="1"/>
  <c r="B262" i="1"/>
  <c r="A262" i="1"/>
  <c r="G261" i="1"/>
  <c r="D261" i="1"/>
  <c r="C261" i="1"/>
  <c r="B261" i="1"/>
  <c r="A261" i="1"/>
  <c r="G260" i="1"/>
  <c r="D260" i="1"/>
  <c r="C260" i="1"/>
  <c r="B260" i="1"/>
  <c r="A260" i="1"/>
  <c r="G259" i="1"/>
  <c r="D259" i="1"/>
  <c r="C259" i="1"/>
  <c r="B259" i="1"/>
  <c r="A259" i="1"/>
  <c r="G258" i="1"/>
  <c r="D258" i="1"/>
  <c r="C258" i="1"/>
  <c r="B258" i="1"/>
  <c r="A258" i="1"/>
  <c r="G257" i="1"/>
  <c r="D257" i="1"/>
  <c r="C257" i="1"/>
  <c r="B257" i="1"/>
  <c r="A257" i="1"/>
  <c r="G256" i="1"/>
  <c r="D256" i="1"/>
  <c r="C256" i="1"/>
  <c r="B256" i="1"/>
  <c r="A256" i="1"/>
  <c r="G255" i="1"/>
  <c r="D255" i="1"/>
  <c r="C255" i="1"/>
  <c r="B255" i="1"/>
  <c r="A255" i="1"/>
  <c r="G254" i="1"/>
  <c r="D254" i="1"/>
  <c r="C254" i="1"/>
  <c r="B254" i="1"/>
  <c r="A254" i="1"/>
  <c r="G253" i="1"/>
  <c r="D253" i="1"/>
  <c r="C253" i="1"/>
  <c r="B253" i="1"/>
  <c r="A253" i="1"/>
  <c r="G252" i="1"/>
  <c r="D252" i="1"/>
  <c r="C252" i="1"/>
  <c r="B252" i="1"/>
  <c r="E252" i="1" s="1"/>
  <c r="A252" i="1"/>
  <c r="G251" i="1"/>
  <c r="D251" i="1"/>
  <c r="C251" i="1"/>
  <c r="B251" i="1"/>
  <c r="A251" i="1"/>
  <c r="G250" i="1"/>
  <c r="E250" i="1"/>
  <c r="D250" i="1"/>
  <c r="C250" i="1"/>
  <c r="B250" i="1"/>
  <c r="F250" i="1" s="1"/>
  <c r="A250" i="1"/>
  <c r="G249" i="1"/>
  <c r="D249" i="1"/>
  <c r="C249" i="1"/>
  <c r="B249" i="1"/>
  <c r="A249" i="1"/>
  <c r="G248" i="1"/>
  <c r="D248" i="1"/>
  <c r="C248" i="1"/>
  <c r="B248" i="1"/>
  <c r="A248" i="1"/>
  <c r="G247" i="1"/>
  <c r="D247" i="1"/>
  <c r="C247" i="1"/>
  <c r="B247" i="1"/>
  <c r="A247" i="1"/>
  <c r="G246" i="1"/>
  <c r="D246" i="1"/>
  <c r="C246" i="1"/>
  <c r="B246" i="1"/>
  <c r="A246" i="1"/>
  <c r="G245" i="1"/>
  <c r="F245" i="1"/>
  <c r="D245" i="1"/>
  <c r="C245" i="1"/>
  <c r="B245" i="1"/>
  <c r="E245" i="1" s="1"/>
  <c r="A245" i="1"/>
  <c r="G244" i="1"/>
  <c r="D244" i="1"/>
  <c r="C244" i="1"/>
  <c r="B244" i="1"/>
  <c r="A244" i="1"/>
  <c r="G243" i="1"/>
  <c r="D243" i="1"/>
  <c r="C243" i="1"/>
  <c r="B243" i="1"/>
  <c r="A243" i="1"/>
  <c r="G242" i="1"/>
  <c r="D242" i="1"/>
  <c r="C242" i="1"/>
  <c r="B242" i="1"/>
  <c r="A242" i="1"/>
  <c r="G241" i="1"/>
  <c r="D241" i="1"/>
  <c r="C241" i="1"/>
  <c r="B241" i="1"/>
  <c r="A241" i="1"/>
  <c r="G240" i="1"/>
  <c r="D240" i="1"/>
  <c r="C240" i="1"/>
  <c r="B240" i="1"/>
  <c r="A240" i="1"/>
  <c r="G239" i="1"/>
  <c r="D239" i="1"/>
  <c r="C239" i="1"/>
  <c r="B239" i="1"/>
  <c r="A239" i="1"/>
  <c r="G238" i="1"/>
  <c r="D238" i="1"/>
  <c r="C238" i="1"/>
  <c r="B238" i="1"/>
  <c r="A238" i="1"/>
  <c r="G237" i="1"/>
  <c r="D237" i="1"/>
  <c r="C237" i="1"/>
  <c r="B237" i="1"/>
  <c r="E237" i="1" s="1"/>
  <c r="A237" i="1"/>
  <c r="G236" i="1"/>
  <c r="F236" i="1"/>
  <c r="D236" i="1"/>
  <c r="C236" i="1"/>
  <c r="B236" i="1"/>
  <c r="E236" i="1" s="1"/>
  <c r="A236" i="1"/>
  <c r="G235" i="1"/>
  <c r="E235" i="1"/>
  <c r="D235" i="1"/>
  <c r="C235" i="1"/>
  <c r="B235" i="1"/>
  <c r="F235" i="1" s="1"/>
  <c r="A235" i="1"/>
  <c r="G234" i="1"/>
  <c r="E234" i="1"/>
  <c r="D234" i="1"/>
  <c r="C234" i="1"/>
  <c r="B234" i="1"/>
  <c r="F234" i="1" s="1"/>
  <c r="A234" i="1"/>
  <c r="G233" i="1"/>
  <c r="D233" i="1"/>
  <c r="C233" i="1"/>
  <c r="B233" i="1"/>
  <c r="A233" i="1"/>
  <c r="G232" i="1"/>
  <c r="E232" i="1"/>
  <c r="D232" i="1"/>
  <c r="C232" i="1"/>
  <c r="B232" i="1"/>
  <c r="F232" i="1" s="1"/>
  <c r="A232" i="1"/>
  <c r="G231" i="1"/>
  <c r="E231" i="1"/>
  <c r="D231" i="1"/>
  <c r="C231" i="1"/>
  <c r="B231" i="1"/>
  <c r="F231" i="1" s="1"/>
  <c r="A231" i="1"/>
  <c r="G230" i="1"/>
  <c r="E230" i="1"/>
  <c r="D230" i="1"/>
  <c r="C230" i="1"/>
  <c r="B230" i="1"/>
  <c r="F230" i="1" s="1"/>
  <c r="A230" i="1"/>
  <c r="G229" i="1"/>
  <c r="F229" i="1"/>
  <c r="D229" i="1"/>
  <c r="C229" i="1"/>
  <c r="B229" i="1"/>
  <c r="E229" i="1" s="1"/>
  <c r="A229" i="1"/>
  <c r="G228" i="1"/>
  <c r="E228" i="1"/>
  <c r="D228" i="1"/>
  <c r="C228" i="1"/>
  <c r="B228" i="1"/>
  <c r="F228" i="1" s="1"/>
  <c r="A228" i="1"/>
  <c r="G227" i="1"/>
  <c r="E227" i="1"/>
  <c r="D227" i="1"/>
  <c r="C227" i="1"/>
  <c r="B227" i="1"/>
  <c r="F227" i="1" s="1"/>
  <c r="A227" i="1"/>
  <c r="G226" i="1"/>
  <c r="E226" i="1"/>
  <c r="D226" i="1"/>
  <c r="C226" i="1"/>
  <c r="B226" i="1"/>
  <c r="F226" i="1" s="1"/>
  <c r="A226" i="1"/>
  <c r="G225" i="1"/>
  <c r="F225" i="1"/>
  <c r="D225" i="1"/>
  <c r="C225" i="1"/>
  <c r="B225" i="1"/>
  <c r="E225" i="1" s="1"/>
  <c r="A225" i="1"/>
  <c r="G224" i="1"/>
  <c r="E224" i="1"/>
  <c r="D224" i="1"/>
  <c r="C224" i="1"/>
  <c r="B224" i="1"/>
  <c r="F224" i="1" s="1"/>
  <c r="A224" i="1"/>
  <c r="G223" i="1"/>
  <c r="E223" i="1"/>
  <c r="D223" i="1"/>
  <c r="C223" i="1"/>
  <c r="B223" i="1"/>
  <c r="F223" i="1" s="1"/>
  <c r="A223" i="1"/>
  <c r="G222" i="1"/>
  <c r="E222" i="1"/>
  <c r="D222" i="1"/>
  <c r="C222" i="1"/>
  <c r="B222" i="1"/>
  <c r="F222" i="1" s="1"/>
  <c r="A222" i="1"/>
  <c r="G221" i="1"/>
  <c r="D221" i="1"/>
  <c r="C221" i="1"/>
  <c r="B221" i="1"/>
  <c r="E221" i="1" s="1"/>
  <c r="A221" i="1"/>
  <c r="G220" i="1"/>
  <c r="D220" i="1"/>
  <c r="C220" i="1"/>
  <c r="B220" i="1"/>
  <c r="A220" i="1"/>
  <c r="G219" i="1"/>
  <c r="D219" i="1"/>
  <c r="C219" i="1"/>
  <c r="B219" i="1"/>
  <c r="A219" i="1"/>
  <c r="G218" i="1"/>
  <c r="E218" i="1"/>
  <c r="D218" i="1"/>
  <c r="C218" i="1"/>
  <c r="B218" i="1"/>
  <c r="F218" i="1" s="1"/>
  <c r="A218" i="1"/>
  <c r="G217" i="1"/>
  <c r="D217" i="1"/>
  <c r="C217" i="1"/>
  <c r="B217" i="1"/>
  <c r="A217" i="1"/>
  <c r="G216" i="1"/>
  <c r="E216" i="1"/>
  <c r="D216" i="1"/>
  <c r="C216" i="1"/>
  <c r="B216" i="1"/>
  <c r="F216" i="1" s="1"/>
  <c r="A216" i="1"/>
  <c r="G215" i="1"/>
  <c r="E215" i="1"/>
  <c r="D215" i="1"/>
  <c r="C215" i="1"/>
  <c r="B215" i="1"/>
  <c r="F215" i="1" s="1"/>
  <c r="A215" i="1"/>
  <c r="G214" i="1"/>
  <c r="E214" i="1"/>
  <c r="D214" i="1"/>
  <c r="C214" i="1"/>
  <c r="B214" i="1"/>
  <c r="F214" i="1" s="1"/>
  <c r="A214" i="1"/>
  <c r="G213" i="1"/>
  <c r="F213" i="1"/>
  <c r="D213" i="1"/>
  <c r="C213" i="1"/>
  <c r="B213" i="1"/>
  <c r="E213" i="1" s="1"/>
  <c r="A213" i="1"/>
  <c r="G212" i="1"/>
  <c r="E212" i="1"/>
  <c r="D212" i="1"/>
  <c r="C212" i="1"/>
  <c r="B212" i="1"/>
  <c r="F212" i="1" s="1"/>
  <c r="A212" i="1"/>
  <c r="G211" i="1"/>
  <c r="E211" i="1"/>
  <c r="D211" i="1"/>
  <c r="C211" i="1"/>
  <c r="B211" i="1"/>
  <c r="F211" i="1" s="1"/>
  <c r="A211" i="1"/>
  <c r="G210" i="1"/>
  <c r="E210" i="1"/>
  <c r="D210" i="1"/>
  <c r="C210" i="1"/>
  <c r="B210" i="1"/>
  <c r="F210" i="1" s="1"/>
  <c r="A210" i="1"/>
  <c r="G209" i="1"/>
  <c r="D209" i="1"/>
  <c r="C209" i="1"/>
  <c r="B209" i="1"/>
  <c r="A209" i="1"/>
  <c r="G208" i="1"/>
  <c r="E208" i="1"/>
  <c r="D208" i="1"/>
  <c r="C208" i="1"/>
  <c r="B208" i="1"/>
  <c r="F208" i="1" s="1"/>
  <c r="A208" i="1"/>
  <c r="G207" i="1"/>
  <c r="F207" i="1"/>
  <c r="D207" i="1"/>
  <c r="C207" i="1"/>
  <c r="B207" i="1"/>
  <c r="E207" i="1" s="1"/>
  <c r="A207" i="1"/>
  <c r="G206" i="1"/>
  <c r="E206" i="1"/>
  <c r="D206" i="1"/>
  <c r="C206" i="1"/>
  <c r="B206" i="1"/>
  <c r="F206" i="1" s="1"/>
  <c r="A206" i="1"/>
  <c r="G205" i="1"/>
  <c r="F205" i="1"/>
  <c r="D205" i="1"/>
  <c r="C205" i="1"/>
  <c r="B205" i="1"/>
  <c r="E205" i="1" s="1"/>
  <c r="A205" i="1"/>
  <c r="G204" i="1"/>
  <c r="D204" i="1"/>
  <c r="C204" i="1"/>
  <c r="B204" i="1"/>
  <c r="A204" i="1"/>
  <c r="G203" i="1"/>
  <c r="E203" i="1"/>
  <c r="D203" i="1"/>
  <c r="C203" i="1"/>
  <c r="B203" i="1"/>
  <c r="F203" i="1" s="1"/>
  <c r="A203" i="1"/>
  <c r="G202" i="1"/>
  <c r="E202" i="1"/>
  <c r="D202" i="1"/>
  <c r="C202" i="1"/>
  <c r="B202" i="1"/>
  <c r="F202" i="1" s="1"/>
  <c r="A202" i="1"/>
  <c r="G201" i="1"/>
  <c r="D201" i="1"/>
  <c r="C201" i="1"/>
  <c r="B201" i="1"/>
  <c r="A201" i="1"/>
  <c r="G200" i="1"/>
  <c r="E200" i="1"/>
  <c r="D200" i="1"/>
  <c r="C200" i="1"/>
  <c r="B200" i="1"/>
  <c r="F200" i="1" s="1"/>
  <c r="A200" i="1"/>
  <c r="G199" i="1"/>
  <c r="F199" i="1"/>
  <c r="D199" i="1"/>
  <c r="C199" i="1"/>
  <c r="B199" i="1"/>
  <c r="E199" i="1" s="1"/>
  <c r="A199" i="1"/>
  <c r="G198" i="1"/>
  <c r="E198" i="1"/>
  <c r="D198" i="1"/>
  <c r="C198" i="1"/>
  <c r="B198" i="1"/>
  <c r="F198" i="1" s="1"/>
  <c r="A198" i="1"/>
  <c r="G197" i="1"/>
  <c r="F197" i="1"/>
  <c r="D197" i="1"/>
  <c r="C197" i="1"/>
  <c r="B197" i="1"/>
  <c r="E197" i="1" s="1"/>
  <c r="A197" i="1"/>
  <c r="G196" i="1"/>
  <c r="D196" i="1"/>
  <c r="C196" i="1"/>
  <c r="B196" i="1"/>
  <c r="A196" i="1"/>
  <c r="G195" i="1"/>
  <c r="E195" i="1"/>
  <c r="D195" i="1"/>
  <c r="C195" i="1"/>
  <c r="B195" i="1"/>
  <c r="F195" i="1" s="1"/>
  <c r="A195" i="1"/>
  <c r="G194" i="1"/>
  <c r="E194" i="1"/>
  <c r="D194" i="1"/>
  <c r="C194" i="1"/>
  <c r="B194" i="1"/>
  <c r="F194" i="1" s="1"/>
  <c r="A194" i="1"/>
  <c r="G193" i="1"/>
  <c r="D193" i="1"/>
  <c r="C193" i="1"/>
  <c r="B193" i="1"/>
  <c r="A193" i="1"/>
  <c r="G192" i="1"/>
  <c r="E192" i="1"/>
  <c r="D192" i="1"/>
  <c r="C192" i="1"/>
  <c r="B192" i="1"/>
  <c r="F192" i="1" s="1"/>
  <c r="A192" i="1"/>
  <c r="G191" i="1"/>
  <c r="D191" i="1"/>
  <c r="C191" i="1"/>
  <c r="B191" i="1"/>
  <c r="E191" i="1" s="1"/>
  <c r="A191" i="1"/>
  <c r="G190" i="1"/>
  <c r="E190" i="1"/>
  <c r="D190" i="1"/>
  <c r="C190" i="1"/>
  <c r="B190" i="1"/>
  <c r="F190" i="1" s="1"/>
  <c r="A190" i="1"/>
  <c r="G189" i="1"/>
  <c r="F189" i="1"/>
  <c r="D189" i="1"/>
  <c r="C189" i="1"/>
  <c r="B189" i="1"/>
  <c r="E189" i="1" s="1"/>
  <c r="A189" i="1"/>
  <c r="G188" i="1"/>
  <c r="F188" i="1"/>
  <c r="D188" i="1"/>
  <c r="C188" i="1"/>
  <c r="B188" i="1"/>
  <c r="E188" i="1" s="1"/>
  <c r="A188" i="1"/>
  <c r="G187" i="1"/>
  <c r="E187" i="1"/>
  <c r="D187" i="1"/>
  <c r="C187" i="1"/>
  <c r="B187" i="1"/>
  <c r="F187" i="1" s="1"/>
  <c r="A187" i="1"/>
  <c r="G186" i="1"/>
  <c r="E186" i="1"/>
  <c r="D186" i="1"/>
  <c r="C186" i="1"/>
  <c r="B186" i="1"/>
  <c r="F186" i="1" s="1"/>
  <c r="A186" i="1"/>
  <c r="G185" i="1"/>
  <c r="D185" i="1"/>
  <c r="C185" i="1"/>
  <c r="B185" i="1"/>
  <c r="A185" i="1"/>
  <c r="G184" i="1"/>
  <c r="E184" i="1"/>
  <c r="D184" i="1"/>
  <c r="C184" i="1"/>
  <c r="B184" i="1"/>
  <c r="F184" i="1" s="1"/>
  <c r="A184" i="1"/>
  <c r="G183" i="1"/>
  <c r="D183" i="1"/>
  <c r="C183" i="1"/>
  <c r="B183" i="1"/>
  <c r="A183" i="1"/>
  <c r="G182" i="1"/>
  <c r="E182" i="1"/>
  <c r="D182" i="1"/>
  <c r="C182" i="1"/>
  <c r="B182" i="1"/>
  <c r="F182" i="1" s="1"/>
  <c r="A182" i="1"/>
  <c r="G181" i="1"/>
  <c r="F181" i="1"/>
  <c r="D181" i="1"/>
  <c r="C181" i="1"/>
  <c r="B181" i="1"/>
  <c r="E181" i="1" s="1"/>
  <c r="A181" i="1"/>
  <c r="G180" i="1"/>
  <c r="D180" i="1"/>
  <c r="C180" i="1"/>
  <c r="B180" i="1"/>
  <c r="E180" i="1" s="1"/>
  <c r="A180" i="1"/>
  <c r="G179" i="1"/>
  <c r="E179" i="1"/>
  <c r="D179" i="1"/>
  <c r="C179" i="1"/>
  <c r="B179" i="1"/>
  <c r="F179" i="1" s="1"/>
  <c r="A179" i="1"/>
  <c r="G178" i="1"/>
  <c r="D178" i="1"/>
  <c r="C178" i="1"/>
  <c r="B178" i="1"/>
  <c r="A178" i="1"/>
  <c r="G177" i="1"/>
  <c r="D177" i="1"/>
  <c r="C177" i="1"/>
  <c r="B177" i="1"/>
  <c r="E177" i="1" s="1"/>
  <c r="A177" i="1"/>
  <c r="G176" i="1"/>
  <c r="D176" i="1"/>
  <c r="C176" i="1"/>
  <c r="B176" i="1"/>
  <c r="A176" i="1"/>
  <c r="G175" i="1"/>
  <c r="E175" i="1"/>
  <c r="D175" i="1"/>
  <c r="C175" i="1"/>
  <c r="B175" i="1"/>
  <c r="F175" i="1" s="1"/>
  <c r="A175" i="1"/>
  <c r="G174" i="1"/>
  <c r="E174" i="1"/>
  <c r="D174" i="1"/>
  <c r="C174" i="1"/>
  <c r="B174" i="1"/>
  <c r="F174" i="1" s="1"/>
  <c r="A174" i="1"/>
  <c r="G173" i="1"/>
  <c r="F173" i="1"/>
  <c r="D173" i="1"/>
  <c r="C173" i="1"/>
  <c r="B173" i="1"/>
  <c r="E173" i="1" s="1"/>
  <c r="A173" i="1"/>
  <c r="G172" i="1"/>
  <c r="E172" i="1"/>
  <c r="D172" i="1"/>
  <c r="C172" i="1"/>
  <c r="B172" i="1"/>
  <c r="F172" i="1" s="1"/>
  <c r="A172" i="1"/>
  <c r="G171" i="1"/>
  <c r="E171" i="1"/>
  <c r="D171" i="1"/>
  <c r="C171" i="1"/>
  <c r="B171" i="1"/>
  <c r="F171" i="1" s="1"/>
  <c r="A171" i="1"/>
  <c r="G170" i="1"/>
  <c r="E170" i="1"/>
  <c r="D170" i="1"/>
  <c r="C170" i="1"/>
  <c r="B170" i="1"/>
  <c r="F170" i="1" s="1"/>
  <c r="A170" i="1"/>
  <c r="G169" i="1"/>
  <c r="F169" i="1"/>
  <c r="D169" i="1"/>
  <c r="C169" i="1"/>
  <c r="B169" i="1"/>
  <c r="E169" i="1" s="1"/>
  <c r="A169" i="1"/>
  <c r="G168" i="1"/>
  <c r="F168" i="1"/>
  <c r="D168" i="1"/>
  <c r="C168" i="1"/>
  <c r="B168" i="1"/>
  <c r="E168" i="1" s="1"/>
  <c r="A168" i="1"/>
  <c r="G167" i="1"/>
  <c r="E167" i="1"/>
  <c r="D167" i="1"/>
  <c r="C167" i="1"/>
  <c r="B167" i="1"/>
  <c r="F167" i="1" s="1"/>
  <c r="A167" i="1"/>
  <c r="G166" i="1"/>
  <c r="E166" i="1"/>
  <c r="D166" i="1"/>
  <c r="C166" i="1"/>
  <c r="B166" i="1"/>
  <c r="F166" i="1" s="1"/>
  <c r="A166" i="1"/>
  <c r="G165" i="1"/>
  <c r="D165" i="1"/>
  <c r="C165" i="1"/>
  <c r="B165" i="1"/>
  <c r="A165" i="1"/>
  <c r="G164" i="1"/>
  <c r="D164" i="1"/>
  <c r="C164" i="1"/>
  <c r="B164" i="1"/>
  <c r="F164" i="1" s="1"/>
  <c r="A164" i="1"/>
  <c r="G163" i="1"/>
  <c r="D163" i="1"/>
  <c r="C163" i="1"/>
  <c r="B163" i="1"/>
  <c r="A163" i="1"/>
  <c r="G162" i="1"/>
  <c r="D162" i="1"/>
  <c r="C162" i="1"/>
  <c r="B162" i="1"/>
  <c r="A162" i="1"/>
  <c r="G161" i="1"/>
  <c r="D161" i="1"/>
  <c r="C161" i="1"/>
  <c r="B161" i="1"/>
  <c r="E161" i="1" s="1"/>
  <c r="A161" i="1"/>
  <c r="G160" i="1"/>
  <c r="D160" i="1"/>
  <c r="C160" i="1"/>
  <c r="B160" i="1"/>
  <c r="A160" i="1"/>
  <c r="G159" i="1"/>
  <c r="D159" i="1"/>
  <c r="C159" i="1"/>
  <c r="B159" i="1"/>
  <c r="A159" i="1"/>
  <c r="G158" i="1"/>
  <c r="D158" i="1"/>
  <c r="C158" i="1"/>
  <c r="B158" i="1"/>
  <c r="A158" i="1"/>
  <c r="G157" i="1"/>
  <c r="D157" i="1"/>
  <c r="C157" i="1"/>
  <c r="B157" i="1"/>
  <c r="A157" i="1"/>
  <c r="G156" i="1"/>
  <c r="D156" i="1"/>
  <c r="C156" i="1"/>
  <c r="B156" i="1"/>
  <c r="A156" i="1"/>
  <c r="G155" i="1"/>
  <c r="D155" i="1"/>
  <c r="C155" i="1"/>
  <c r="B155" i="1"/>
  <c r="A155" i="1"/>
  <c r="G154" i="1"/>
  <c r="D154" i="1"/>
  <c r="C154" i="1"/>
  <c r="B154" i="1"/>
  <c r="A154" i="1"/>
  <c r="G153" i="1"/>
  <c r="F153" i="1"/>
  <c r="D153" i="1"/>
  <c r="C153" i="1"/>
  <c r="B153" i="1"/>
  <c r="E153" i="1" s="1"/>
  <c r="A153" i="1"/>
  <c r="G152" i="1"/>
  <c r="F152" i="1"/>
  <c r="D152" i="1"/>
  <c r="C152" i="1"/>
  <c r="B152" i="1"/>
  <c r="E152" i="1" s="1"/>
  <c r="A152" i="1"/>
  <c r="G151" i="1"/>
  <c r="D151" i="1"/>
  <c r="C151" i="1"/>
  <c r="B151" i="1"/>
  <c r="A151" i="1"/>
  <c r="G150" i="1"/>
  <c r="D150" i="1"/>
  <c r="C150" i="1"/>
  <c r="B150" i="1"/>
  <c r="A150" i="1"/>
  <c r="G149" i="1"/>
  <c r="D149" i="1"/>
  <c r="C149" i="1"/>
  <c r="B149" i="1"/>
  <c r="A149" i="1"/>
  <c r="G148" i="1"/>
  <c r="D148" i="1"/>
  <c r="C148" i="1"/>
  <c r="B148" i="1"/>
  <c r="F148" i="1" s="1"/>
  <c r="A148" i="1"/>
  <c r="G147" i="1"/>
  <c r="D147" i="1"/>
  <c r="C147" i="1"/>
  <c r="B147" i="1"/>
  <c r="A147" i="1"/>
  <c r="G146" i="1"/>
  <c r="D146" i="1"/>
  <c r="C146" i="1"/>
  <c r="B146" i="1"/>
  <c r="A146" i="1"/>
  <c r="G145" i="1"/>
  <c r="D145" i="1"/>
  <c r="C145" i="1"/>
  <c r="B145" i="1"/>
  <c r="E145" i="1" s="1"/>
  <c r="A145" i="1"/>
  <c r="G144" i="1"/>
  <c r="E144" i="1"/>
  <c r="D144" i="1"/>
  <c r="C144" i="1"/>
  <c r="B144" i="1"/>
  <c r="F144" i="1" s="1"/>
  <c r="A144" i="1"/>
  <c r="G143" i="1"/>
  <c r="D143" i="1"/>
  <c r="C143" i="1"/>
  <c r="B143" i="1"/>
  <c r="A143" i="1"/>
  <c r="G142" i="1"/>
  <c r="D142" i="1"/>
  <c r="C142" i="1"/>
  <c r="B142" i="1"/>
  <c r="A142" i="1"/>
  <c r="G141" i="1"/>
  <c r="D141" i="1"/>
  <c r="C141" i="1"/>
  <c r="B141" i="1"/>
  <c r="A141" i="1"/>
  <c r="G140" i="1"/>
  <c r="D140" i="1"/>
  <c r="C140" i="1"/>
  <c r="B140" i="1"/>
  <c r="A140" i="1"/>
  <c r="G139" i="1"/>
  <c r="D139" i="1"/>
  <c r="C139" i="1"/>
  <c r="B139" i="1"/>
  <c r="A139" i="1"/>
  <c r="G138" i="1"/>
  <c r="D138" i="1"/>
  <c r="C138" i="1"/>
  <c r="B138" i="1"/>
  <c r="A138" i="1"/>
  <c r="G137" i="1"/>
  <c r="D137" i="1"/>
  <c r="C137" i="1"/>
  <c r="B137" i="1"/>
  <c r="A137" i="1"/>
  <c r="G136" i="1"/>
  <c r="D136" i="1"/>
  <c r="C136" i="1"/>
  <c r="B136" i="1"/>
  <c r="A136" i="1"/>
  <c r="G135" i="1"/>
  <c r="D135" i="1"/>
  <c r="C135" i="1"/>
  <c r="B135" i="1"/>
  <c r="A135" i="1"/>
  <c r="G134" i="1"/>
  <c r="D134" i="1"/>
  <c r="C134" i="1"/>
  <c r="B134" i="1"/>
  <c r="A134" i="1"/>
  <c r="G133" i="1"/>
  <c r="D133" i="1"/>
  <c r="C133" i="1"/>
  <c r="B133" i="1"/>
  <c r="E133" i="1" s="1"/>
  <c r="A133" i="1"/>
  <c r="G132" i="1"/>
  <c r="D132" i="1"/>
  <c r="C132" i="1"/>
  <c r="B132" i="1"/>
  <c r="A132" i="1"/>
  <c r="G131" i="1"/>
  <c r="D131" i="1"/>
  <c r="C131" i="1"/>
  <c r="B131" i="1"/>
  <c r="F131" i="1" s="1"/>
  <c r="A131" i="1"/>
  <c r="G130" i="1"/>
  <c r="E130" i="1"/>
  <c r="D130" i="1"/>
  <c r="C130" i="1"/>
  <c r="B130" i="1"/>
  <c r="F130" i="1" s="1"/>
  <c r="A130" i="1"/>
  <c r="G129" i="1"/>
  <c r="D129" i="1"/>
  <c r="C129" i="1"/>
  <c r="B129" i="1"/>
  <c r="A129" i="1"/>
  <c r="G128" i="1"/>
  <c r="D128" i="1"/>
  <c r="C128" i="1"/>
  <c r="B128" i="1"/>
  <c r="F128" i="1" s="1"/>
  <c r="A128" i="1"/>
  <c r="G127" i="1"/>
  <c r="E127" i="1"/>
  <c r="D127" i="1"/>
  <c r="C127" i="1"/>
  <c r="B127" i="1"/>
  <c r="F127" i="1" s="1"/>
  <c r="A127" i="1"/>
  <c r="G126" i="1"/>
  <c r="E126" i="1"/>
  <c r="D126" i="1"/>
  <c r="C126" i="1"/>
  <c r="B126" i="1"/>
  <c r="F126" i="1" s="1"/>
  <c r="A126" i="1"/>
  <c r="G125" i="1"/>
  <c r="D125" i="1"/>
  <c r="C125" i="1"/>
  <c r="B125" i="1"/>
  <c r="E125" i="1" s="1"/>
  <c r="A125" i="1"/>
  <c r="G124" i="1"/>
  <c r="F124" i="1"/>
  <c r="D124" i="1"/>
  <c r="C124" i="1"/>
  <c r="B124" i="1"/>
  <c r="E124" i="1" s="1"/>
  <c r="A124" i="1"/>
  <c r="G123" i="1"/>
  <c r="D123" i="1"/>
  <c r="C123" i="1"/>
  <c r="B123" i="1"/>
  <c r="F123" i="1" s="1"/>
  <c r="A123" i="1"/>
  <c r="G122" i="1"/>
  <c r="E122" i="1"/>
  <c r="D122" i="1"/>
  <c r="C122" i="1"/>
  <c r="B122" i="1"/>
  <c r="F122" i="1" s="1"/>
  <c r="A122" i="1"/>
  <c r="G121" i="1"/>
  <c r="F121" i="1"/>
  <c r="D121" i="1"/>
  <c r="C121" i="1"/>
  <c r="B121" i="1"/>
  <c r="E121" i="1" s="1"/>
  <c r="A121" i="1"/>
  <c r="G120" i="1"/>
  <c r="D120" i="1"/>
  <c r="C120" i="1"/>
  <c r="B120" i="1"/>
  <c r="F120" i="1" s="1"/>
  <c r="A120" i="1"/>
  <c r="G119" i="1"/>
  <c r="E119" i="1"/>
  <c r="D119" i="1"/>
  <c r="C119" i="1"/>
  <c r="B119" i="1"/>
  <c r="F119" i="1" s="1"/>
  <c r="A119" i="1"/>
  <c r="G118" i="1"/>
  <c r="E118" i="1"/>
  <c r="D118" i="1"/>
  <c r="C118" i="1"/>
  <c r="B118" i="1"/>
  <c r="F118" i="1" s="1"/>
  <c r="A118" i="1"/>
  <c r="G117" i="1"/>
  <c r="D117" i="1"/>
  <c r="C117" i="1"/>
  <c r="B117" i="1"/>
  <c r="E117" i="1" s="1"/>
  <c r="A117" i="1"/>
  <c r="G116" i="1"/>
  <c r="E116" i="1"/>
  <c r="D116" i="1"/>
  <c r="C116" i="1"/>
  <c r="B116" i="1"/>
  <c r="F116" i="1" s="1"/>
  <c r="A116" i="1"/>
  <c r="G115" i="1"/>
  <c r="D115" i="1"/>
  <c r="C115" i="1"/>
  <c r="B115" i="1"/>
  <c r="F115" i="1" s="1"/>
  <c r="A115" i="1"/>
  <c r="G114" i="1"/>
  <c r="E114" i="1"/>
  <c r="D114" i="1"/>
  <c r="C114" i="1"/>
  <c r="B114" i="1"/>
  <c r="F114" i="1" s="1"/>
  <c r="A114" i="1"/>
  <c r="G113" i="1"/>
  <c r="D113" i="1"/>
  <c r="C113" i="1"/>
  <c r="B113" i="1"/>
  <c r="A113" i="1"/>
  <c r="G112" i="1"/>
  <c r="D112" i="1"/>
  <c r="C112" i="1"/>
  <c r="B112" i="1"/>
  <c r="F112" i="1" s="1"/>
  <c r="A112" i="1"/>
  <c r="G111" i="1"/>
  <c r="E111" i="1"/>
  <c r="D111" i="1"/>
  <c r="C111" i="1"/>
  <c r="B111" i="1"/>
  <c r="F111" i="1" s="1"/>
  <c r="A111" i="1"/>
  <c r="G110" i="1"/>
  <c r="D110" i="1"/>
  <c r="C110" i="1"/>
  <c r="B110" i="1"/>
  <c r="A110" i="1"/>
  <c r="G109" i="1"/>
  <c r="D109" i="1"/>
  <c r="C109" i="1"/>
  <c r="B109" i="1"/>
  <c r="E109" i="1" s="1"/>
  <c r="A109" i="1"/>
  <c r="G108" i="1"/>
  <c r="E108" i="1"/>
  <c r="D108" i="1"/>
  <c r="C108" i="1"/>
  <c r="B108" i="1"/>
  <c r="F108" i="1" s="1"/>
  <c r="A108" i="1"/>
  <c r="G107" i="1"/>
  <c r="D107" i="1"/>
  <c r="C107" i="1"/>
  <c r="B107" i="1"/>
  <c r="F107" i="1" s="1"/>
  <c r="A107" i="1"/>
  <c r="G106" i="1"/>
  <c r="D106" i="1"/>
  <c r="C106" i="1"/>
  <c r="B106" i="1"/>
  <c r="A106" i="1"/>
  <c r="G105" i="1"/>
  <c r="D105" i="1"/>
  <c r="C105" i="1"/>
  <c r="B105" i="1"/>
  <c r="A105" i="1"/>
  <c r="G104" i="1"/>
  <c r="D104" i="1"/>
  <c r="C104" i="1"/>
  <c r="B104" i="1"/>
  <c r="A104" i="1"/>
  <c r="G103" i="1"/>
  <c r="D103" i="1"/>
  <c r="C103" i="1"/>
  <c r="B103" i="1"/>
  <c r="F103" i="1" s="1"/>
  <c r="A103" i="1"/>
  <c r="G102" i="1"/>
  <c r="F102" i="1"/>
  <c r="D102" i="1"/>
  <c r="C102" i="1"/>
  <c r="B102" i="1"/>
  <c r="E102" i="1" s="1"/>
  <c r="A102" i="1"/>
  <c r="G101" i="1"/>
  <c r="D101" i="1"/>
  <c r="C101" i="1"/>
  <c r="B101" i="1"/>
  <c r="F101" i="1" s="1"/>
  <c r="A101" i="1"/>
  <c r="G100" i="1"/>
  <c r="D100" i="1"/>
  <c r="C100" i="1"/>
  <c r="B100" i="1"/>
  <c r="A100" i="1"/>
  <c r="G99" i="1"/>
  <c r="D99" i="1"/>
  <c r="C99" i="1"/>
  <c r="B99" i="1"/>
  <c r="F99" i="1" s="1"/>
  <c r="A99" i="1"/>
  <c r="G98" i="1"/>
  <c r="F98" i="1"/>
  <c r="D98" i="1"/>
  <c r="C98" i="1"/>
  <c r="B98" i="1"/>
  <c r="E98" i="1" s="1"/>
  <c r="A98" i="1"/>
  <c r="G97" i="1"/>
  <c r="D97" i="1"/>
  <c r="C97" i="1"/>
  <c r="B97" i="1"/>
  <c r="F97" i="1" s="1"/>
  <c r="A97" i="1"/>
  <c r="G96" i="1"/>
  <c r="D96" i="1"/>
  <c r="C96" i="1"/>
  <c r="B96" i="1"/>
  <c r="A96" i="1"/>
  <c r="G95" i="1"/>
  <c r="D95" i="1"/>
  <c r="C95" i="1"/>
  <c r="B95" i="1"/>
  <c r="A95" i="1"/>
  <c r="G94" i="1"/>
  <c r="D94" i="1"/>
  <c r="C94" i="1"/>
  <c r="B94" i="1"/>
  <c r="A94" i="1"/>
  <c r="G93" i="1"/>
  <c r="D93" i="1"/>
  <c r="C93" i="1"/>
  <c r="B93" i="1"/>
  <c r="A93" i="1"/>
  <c r="G92" i="1"/>
  <c r="D92" i="1"/>
  <c r="C92" i="1"/>
  <c r="B92" i="1"/>
  <c r="A92" i="1"/>
  <c r="G91" i="1"/>
  <c r="D91" i="1"/>
  <c r="C91" i="1"/>
  <c r="B91" i="1"/>
  <c r="A91" i="1"/>
  <c r="G90" i="1"/>
  <c r="E90" i="1"/>
  <c r="D90" i="1"/>
  <c r="C90" i="1"/>
  <c r="B90" i="1"/>
  <c r="F90" i="1" s="1"/>
  <c r="A90" i="1"/>
  <c r="G89" i="1"/>
  <c r="E89" i="1"/>
  <c r="D89" i="1"/>
  <c r="C89" i="1"/>
  <c r="B89" i="1"/>
  <c r="F89" i="1" s="1"/>
  <c r="A89" i="1"/>
  <c r="G88" i="1"/>
  <c r="D88" i="1"/>
  <c r="C88" i="1"/>
  <c r="B88" i="1"/>
  <c r="A88" i="1"/>
  <c r="G87" i="1"/>
  <c r="D87" i="1"/>
  <c r="C87" i="1"/>
  <c r="B87" i="1"/>
  <c r="A87" i="1"/>
  <c r="G86" i="1"/>
  <c r="D86" i="1"/>
  <c r="C86" i="1"/>
  <c r="B86" i="1"/>
  <c r="A86" i="1"/>
  <c r="G85" i="1"/>
  <c r="D85" i="1"/>
  <c r="C85" i="1"/>
  <c r="B85" i="1"/>
  <c r="A85" i="1"/>
  <c r="G84" i="1"/>
  <c r="E84" i="1"/>
  <c r="D84" i="1"/>
  <c r="C84" i="1"/>
  <c r="B84" i="1"/>
  <c r="F84" i="1" s="1"/>
  <c r="A84" i="1"/>
  <c r="G83" i="1"/>
  <c r="D83" i="1"/>
  <c r="C83" i="1"/>
  <c r="B83" i="1"/>
  <c r="A83" i="1"/>
  <c r="G82" i="1"/>
  <c r="D82" i="1"/>
  <c r="C82" i="1"/>
  <c r="B82" i="1"/>
  <c r="A82" i="1"/>
  <c r="G81" i="1"/>
  <c r="D81" i="1"/>
  <c r="C81" i="1"/>
  <c r="B81" i="1"/>
  <c r="A81" i="1"/>
  <c r="G80" i="1"/>
  <c r="D80" i="1"/>
  <c r="C80" i="1"/>
  <c r="B80" i="1"/>
  <c r="A80" i="1"/>
  <c r="G79" i="1"/>
  <c r="D79" i="1"/>
  <c r="C79" i="1"/>
  <c r="B79" i="1"/>
  <c r="A79" i="1"/>
  <c r="G78" i="1"/>
  <c r="D78" i="1"/>
  <c r="C78" i="1"/>
  <c r="B78" i="1"/>
  <c r="A78" i="1"/>
  <c r="G77" i="1"/>
  <c r="D77" i="1"/>
  <c r="C77" i="1"/>
  <c r="B77" i="1"/>
  <c r="A77" i="1"/>
  <c r="G76" i="1"/>
  <c r="D76" i="1"/>
  <c r="C76" i="1"/>
  <c r="B76" i="1"/>
  <c r="A76" i="1"/>
  <c r="G75" i="1"/>
  <c r="D75" i="1"/>
  <c r="C75" i="1"/>
  <c r="B75" i="1"/>
  <c r="A75" i="1"/>
  <c r="G74" i="1"/>
  <c r="D74" i="1"/>
  <c r="C74" i="1"/>
  <c r="B74" i="1"/>
  <c r="E74" i="1" s="1"/>
  <c r="A74" i="1"/>
  <c r="G73" i="1"/>
  <c r="E73" i="1"/>
  <c r="D73" i="1"/>
  <c r="C73" i="1"/>
  <c r="B73" i="1"/>
  <c r="F73" i="1" s="1"/>
  <c r="A73" i="1"/>
  <c r="G72" i="1"/>
  <c r="E72" i="1"/>
  <c r="D72" i="1"/>
  <c r="C72" i="1"/>
  <c r="B72" i="1"/>
  <c r="F72" i="1" s="1"/>
  <c r="A72" i="1"/>
  <c r="G71" i="1"/>
  <c r="D71" i="1"/>
  <c r="C71" i="1"/>
  <c r="B71" i="1"/>
  <c r="E71" i="1" s="1"/>
  <c r="A71" i="1"/>
  <c r="G70" i="1"/>
  <c r="E70" i="1"/>
  <c r="D70" i="1"/>
  <c r="C70" i="1"/>
  <c r="B70" i="1"/>
  <c r="F70" i="1" s="1"/>
  <c r="A70" i="1"/>
  <c r="G69" i="1"/>
  <c r="E69" i="1"/>
  <c r="D69" i="1"/>
  <c r="C69" i="1"/>
  <c r="B69" i="1"/>
  <c r="F69" i="1" s="1"/>
  <c r="A69" i="1"/>
  <c r="G68" i="1"/>
  <c r="E68" i="1"/>
  <c r="D68" i="1"/>
  <c r="C68" i="1"/>
  <c r="B68" i="1"/>
  <c r="F68" i="1" s="1"/>
  <c r="A68" i="1"/>
  <c r="G67" i="1"/>
  <c r="F67" i="1"/>
  <c r="D67" i="1"/>
  <c r="C67" i="1"/>
  <c r="B67" i="1"/>
  <c r="E67" i="1" s="1"/>
  <c r="A67" i="1"/>
  <c r="G66" i="1"/>
  <c r="E66" i="1"/>
  <c r="D66" i="1"/>
  <c r="C66" i="1"/>
  <c r="B66" i="1"/>
  <c r="F66" i="1" s="1"/>
  <c r="A66" i="1"/>
  <c r="G65" i="1"/>
  <c r="E65" i="1"/>
  <c r="D65" i="1"/>
  <c r="C65" i="1"/>
  <c r="B65" i="1"/>
  <c r="F65" i="1" s="1"/>
  <c r="A65" i="1"/>
  <c r="G64" i="1"/>
  <c r="E64" i="1"/>
  <c r="D64" i="1"/>
  <c r="C64" i="1"/>
  <c r="B64" i="1"/>
  <c r="F64" i="1" s="1"/>
  <c r="A64" i="1"/>
  <c r="G63" i="1"/>
  <c r="F63" i="1"/>
  <c r="D63" i="1"/>
  <c r="C63" i="1"/>
  <c r="B63" i="1"/>
  <c r="E63" i="1" s="1"/>
  <c r="A63" i="1"/>
  <c r="G62" i="1"/>
  <c r="E62" i="1"/>
  <c r="D62" i="1"/>
  <c r="C62" i="1"/>
  <c r="B62" i="1"/>
  <c r="F62" i="1" s="1"/>
  <c r="A62" i="1"/>
  <c r="G61" i="1"/>
  <c r="E61" i="1"/>
  <c r="D61" i="1"/>
  <c r="C61" i="1"/>
  <c r="B61" i="1"/>
  <c r="F61" i="1" s="1"/>
  <c r="A61" i="1"/>
  <c r="G60" i="1"/>
  <c r="E60" i="1"/>
  <c r="D60" i="1"/>
  <c r="C60" i="1"/>
  <c r="B60" i="1"/>
  <c r="F60" i="1" s="1"/>
  <c r="A60" i="1"/>
  <c r="G59" i="1"/>
  <c r="F59" i="1"/>
  <c r="D59" i="1"/>
  <c r="C59" i="1"/>
  <c r="B59" i="1"/>
  <c r="E59" i="1" s="1"/>
  <c r="A59" i="1"/>
  <c r="G58" i="1"/>
  <c r="D58" i="1"/>
  <c r="C58" i="1"/>
  <c r="B58" i="1"/>
  <c r="E58" i="1" s="1"/>
  <c r="A58" i="1"/>
  <c r="G57" i="1"/>
  <c r="D57" i="1"/>
  <c r="C57" i="1"/>
  <c r="B57" i="1"/>
  <c r="A57" i="1"/>
  <c r="G56" i="1"/>
  <c r="D56" i="1"/>
  <c r="C56" i="1"/>
  <c r="B56" i="1"/>
  <c r="A56" i="1"/>
  <c r="G55" i="1"/>
  <c r="D55" i="1"/>
  <c r="C55" i="1"/>
  <c r="B55" i="1"/>
  <c r="E55" i="1" s="1"/>
  <c r="A55" i="1"/>
  <c r="G54" i="1"/>
  <c r="E54" i="1"/>
  <c r="D54" i="1"/>
  <c r="C54" i="1"/>
  <c r="B54" i="1"/>
  <c r="F54" i="1" s="1"/>
  <c r="A54" i="1"/>
  <c r="G53" i="1"/>
  <c r="E53" i="1"/>
  <c r="D53" i="1"/>
  <c r="C53" i="1"/>
  <c r="B53" i="1"/>
  <c r="F53" i="1" s="1"/>
  <c r="A53" i="1"/>
  <c r="G52" i="1"/>
  <c r="E52" i="1"/>
  <c r="D52" i="1"/>
  <c r="C52" i="1"/>
  <c r="B52" i="1"/>
  <c r="F52" i="1" s="1"/>
  <c r="A52" i="1"/>
  <c r="G51" i="1"/>
  <c r="F51" i="1"/>
  <c r="D51" i="1"/>
  <c r="C51" i="1"/>
  <c r="B51" i="1"/>
  <c r="E51" i="1" s="1"/>
  <c r="A51" i="1"/>
  <c r="G50" i="1"/>
  <c r="E50" i="1"/>
  <c r="D50" i="1"/>
  <c r="C50" i="1"/>
  <c r="B50" i="1"/>
  <c r="F50" i="1" s="1"/>
  <c r="A50" i="1"/>
  <c r="G49" i="1"/>
  <c r="E49" i="1"/>
  <c r="D49" i="1"/>
  <c r="C49" i="1"/>
  <c r="B49" i="1"/>
  <c r="F49" i="1" s="1"/>
  <c r="A49" i="1"/>
  <c r="G48" i="1"/>
  <c r="E48" i="1"/>
  <c r="D48" i="1"/>
  <c r="C48" i="1"/>
  <c r="B48" i="1"/>
  <c r="F48" i="1" s="1"/>
  <c r="A48" i="1"/>
  <c r="G47" i="1"/>
  <c r="F47" i="1"/>
  <c r="D47" i="1"/>
  <c r="C47" i="1"/>
  <c r="B47" i="1"/>
  <c r="E47" i="1" s="1"/>
  <c r="A47" i="1"/>
  <c r="G46" i="1"/>
  <c r="E46" i="1"/>
  <c r="D46" i="1"/>
  <c r="C46" i="1"/>
  <c r="B46" i="1"/>
  <c r="F46" i="1" s="1"/>
  <c r="A46" i="1"/>
  <c r="G45" i="1"/>
  <c r="E45" i="1"/>
  <c r="D45" i="1"/>
  <c r="C45" i="1"/>
  <c r="B45" i="1"/>
  <c r="F45" i="1" s="1"/>
  <c r="A45" i="1"/>
  <c r="G44" i="1"/>
  <c r="E44" i="1"/>
  <c r="D44" i="1"/>
  <c r="C44" i="1"/>
  <c r="B44" i="1"/>
  <c r="F44" i="1" s="1"/>
  <c r="A44" i="1"/>
  <c r="G43" i="1"/>
  <c r="F43" i="1"/>
  <c r="D43" i="1"/>
  <c r="C43" i="1"/>
  <c r="B43" i="1"/>
  <c r="E43" i="1" s="1"/>
  <c r="A43" i="1"/>
  <c r="G42" i="1"/>
  <c r="D42" i="1"/>
  <c r="C42" i="1"/>
  <c r="B42" i="1"/>
  <c r="E42" i="1" s="1"/>
  <c r="A42" i="1"/>
  <c r="G41" i="1"/>
  <c r="E41" i="1"/>
  <c r="D41" i="1"/>
  <c r="C41" i="1"/>
  <c r="B41" i="1"/>
  <c r="F41" i="1" s="1"/>
  <c r="A41" i="1"/>
  <c r="G40" i="1"/>
  <c r="E40" i="1"/>
  <c r="D40" i="1"/>
  <c r="C40" i="1"/>
  <c r="B40" i="1"/>
  <c r="F40" i="1" s="1"/>
  <c r="A40" i="1"/>
  <c r="G39" i="1"/>
  <c r="D39" i="1"/>
  <c r="C39" i="1"/>
  <c r="B39" i="1"/>
  <c r="E39" i="1" s="1"/>
  <c r="A39" i="1"/>
  <c r="G38" i="1"/>
  <c r="E38" i="1"/>
  <c r="D38" i="1"/>
  <c r="C38" i="1"/>
  <c r="B38" i="1"/>
  <c r="F38" i="1" s="1"/>
  <c r="A38" i="1"/>
  <c r="G37" i="1"/>
  <c r="E37" i="1"/>
  <c r="D37" i="1"/>
  <c r="C37" i="1"/>
  <c r="B37" i="1"/>
  <c r="F37" i="1" s="1"/>
  <c r="A37" i="1"/>
  <c r="G36" i="1"/>
  <c r="E36" i="1"/>
  <c r="D36" i="1"/>
  <c r="C36" i="1"/>
  <c r="B36" i="1"/>
  <c r="F36" i="1" s="1"/>
  <c r="A36" i="1"/>
  <c r="G35" i="1"/>
  <c r="F35" i="1"/>
  <c r="D35" i="1"/>
  <c r="C35" i="1"/>
  <c r="B35" i="1"/>
  <c r="E35" i="1" s="1"/>
  <c r="A35" i="1"/>
  <c r="G34" i="1"/>
  <c r="E34" i="1"/>
  <c r="D34" i="1"/>
  <c r="C34" i="1"/>
  <c r="B34" i="1"/>
  <c r="F34" i="1" s="1"/>
  <c r="A34" i="1"/>
  <c r="G33" i="1"/>
  <c r="E33" i="1"/>
  <c r="D33" i="1"/>
  <c r="C33" i="1"/>
  <c r="B33" i="1"/>
  <c r="F33" i="1" s="1"/>
  <c r="A33" i="1"/>
  <c r="G32" i="1"/>
  <c r="E32" i="1"/>
  <c r="D32" i="1"/>
  <c r="C32" i="1"/>
  <c r="B32" i="1"/>
  <c r="F32" i="1" s="1"/>
  <c r="A32" i="1"/>
  <c r="G31" i="1"/>
  <c r="F31" i="1"/>
  <c r="D31" i="1"/>
  <c r="C31" i="1"/>
  <c r="B31" i="1"/>
  <c r="E31" i="1" s="1"/>
  <c r="A31" i="1"/>
  <c r="G30" i="1"/>
  <c r="E30" i="1"/>
  <c r="D30" i="1"/>
  <c r="C30" i="1"/>
  <c r="B30" i="1"/>
  <c r="F30" i="1" s="1"/>
  <c r="A30" i="1"/>
  <c r="G29" i="1"/>
  <c r="E29" i="1"/>
  <c r="D29" i="1"/>
  <c r="C29" i="1"/>
  <c r="B29" i="1"/>
  <c r="F29" i="1" s="1"/>
  <c r="A29" i="1"/>
  <c r="G28" i="1"/>
  <c r="E28" i="1"/>
  <c r="D28" i="1"/>
  <c r="C28" i="1"/>
  <c r="B28" i="1"/>
  <c r="F28" i="1" s="1"/>
  <c r="A28" i="1"/>
  <c r="G27" i="1"/>
  <c r="F27" i="1"/>
  <c r="D27" i="1"/>
  <c r="C27" i="1"/>
  <c r="B27" i="1"/>
  <c r="E27" i="1" s="1"/>
  <c r="A27" i="1"/>
  <c r="G26" i="1"/>
  <c r="D26" i="1"/>
  <c r="C26" i="1"/>
  <c r="B26" i="1"/>
  <c r="E26" i="1" s="1"/>
  <c r="A26" i="1"/>
  <c r="G25" i="1"/>
  <c r="D25" i="1"/>
  <c r="C25" i="1"/>
  <c r="B25" i="1"/>
  <c r="A25" i="1"/>
  <c r="G24" i="1"/>
  <c r="D24" i="1"/>
  <c r="C24" i="1"/>
  <c r="B24" i="1"/>
  <c r="A24" i="1"/>
  <c r="G23" i="1"/>
  <c r="D23" i="1"/>
  <c r="C23" i="1"/>
  <c r="B23" i="1"/>
  <c r="E23" i="1" s="1"/>
  <c r="A23" i="1"/>
  <c r="G22" i="1"/>
  <c r="E22" i="1"/>
  <c r="D22" i="1"/>
  <c r="C22" i="1"/>
  <c r="B22" i="1"/>
  <c r="F22" i="1" s="1"/>
  <c r="A22" i="1"/>
  <c r="G21" i="1"/>
  <c r="E21" i="1"/>
  <c r="D21" i="1"/>
  <c r="C21" i="1"/>
  <c r="B21" i="1"/>
  <c r="F21" i="1" s="1"/>
  <c r="A21" i="1"/>
  <c r="G20" i="1"/>
  <c r="E20" i="1"/>
  <c r="D20" i="1"/>
  <c r="C20" i="1"/>
  <c r="B20" i="1"/>
  <c r="F20" i="1" s="1"/>
  <c r="A20" i="1"/>
  <c r="G19" i="1"/>
  <c r="F19" i="1"/>
  <c r="D19" i="1"/>
  <c r="C19" i="1"/>
  <c r="B19" i="1"/>
  <c r="E19" i="1" s="1"/>
  <c r="A19" i="1"/>
  <c r="G18" i="1"/>
  <c r="E18" i="1"/>
  <c r="D18" i="1"/>
  <c r="C18" i="1"/>
  <c r="B18" i="1"/>
  <c r="F18" i="1" s="1"/>
  <c r="A18" i="1"/>
  <c r="G17" i="1"/>
  <c r="E17" i="1"/>
  <c r="D17" i="1"/>
  <c r="C17" i="1"/>
  <c r="B17" i="1"/>
  <c r="F17" i="1" s="1"/>
  <c r="A17" i="1"/>
  <c r="G16" i="1"/>
  <c r="E16" i="1"/>
  <c r="D16" i="1"/>
  <c r="C16" i="1"/>
  <c r="B16" i="1"/>
  <c r="F16" i="1" s="1"/>
  <c r="A16" i="1"/>
  <c r="G15" i="1"/>
  <c r="F15" i="1"/>
  <c r="D15" i="1"/>
  <c r="C15" i="1"/>
  <c r="B15" i="1"/>
  <c r="E15" i="1" s="1"/>
  <c r="A15" i="1"/>
  <c r="G14" i="1"/>
  <c r="E14" i="1"/>
  <c r="D14" i="1"/>
  <c r="C14" i="1"/>
  <c r="B14" i="1"/>
  <c r="F14" i="1" s="1"/>
  <c r="A14" i="1"/>
  <c r="G13" i="1"/>
  <c r="E13" i="1"/>
  <c r="D13" i="1"/>
  <c r="C13" i="1"/>
  <c r="B13" i="1"/>
  <c r="F13" i="1" s="1"/>
  <c r="A13" i="1"/>
  <c r="G11" i="1" s="1"/>
  <c r="G12" i="1"/>
  <c r="E12" i="1"/>
  <c r="D12" i="1"/>
  <c r="C12" i="1"/>
  <c r="B12" i="1"/>
  <c r="F12" i="1" s="1"/>
  <c r="A12" i="1"/>
  <c r="A5" i="1"/>
  <c r="BD4" i="1"/>
  <c r="BF192" i="1" s="1"/>
  <c r="AF4" i="1"/>
  <c r="L4" i="1"/>
  <c r="B4" i="1"/>
  <c r="AN4" i="1" s="1"/>
  <c r="A3" i="1"/>
  <c r="A2" i="1"/>
  <c r="A1" i="1"/>
  <c r="AP183" i="1" l="1"/>
  <c r="AP160" i="1"/>
  <c r="AQ160" i="1" s="1"/>
  <c r="AO66" i="1"/>
  <c r="AP62" i="1"/>
  <c r="AQ47" i="1"/>
  <c r="AP208" i="1"/>
  <c r="AP19" i="1"/>
  <c r="AQ213" i="1"/>
  <c r="AO119" i="1"/>
  <c r="AP51" i="1"/>
  <c r="AQ51" i="1" s="1"/>
  <c r="AP46" i="1"/>
  <c r="AP67" i="1"/>
  <c r="AQ63" i="1"/>
  <c r="AP35" i="1"/>
  <c r="AQ35" i="1" s="1"/>
  <c r="AG199" i="1"/>
  <c r="AG186" i="1"/>
  <c r="AI185" i="1"/>
  <c r="AI184" i="1"/>
  <c r="AH128" i="1"/>
  <c r="AI118" i="1"/>
  <c r="AH144" i="1"/>
  <c r="AI125" i="1"/>
  <c r="AG123" i="1"/>
  <c r="AH334" i="1"/>
  <c r="AG232" i="1"/>
  <c r="AG191" i="1"/>
  <c r="AH185" i="1"/>
  <c r="AG175" i="1"/>
  <c r="AH113" i="1"/>
  <c r="AH70" i="1"/>
  <c r="AI67" i="1"/>
  <c r="AI63" i="1"/>
  <c r="AH51" i="1"/>
  <c r="AH43" i="1"/>
  <c r="AG42" i="1"/>
  <c r="AG38" i="1"/>
  <c r="AH245" i="1"/>
  <c r="AG204" i="1"/>
  <c r="AI190" i="1"/>
  <c r="AH83" i="1"/>
  <c r="AH71" i="1"/>
  <c r="AG66" i="1"/>
  <c r="AG62" i="1"/>
  <c r="AH47" i="1"/>
  <c r="AH46" i="1"/>
  <c r="AF46" i="1" s="1"/>
  <c r="AH35" i="1"/>
  <c r="AH19" i="1"/>
  <c r="AC29" i="1"/>
  <c r="X4" i="1"/>
  <c r="AR4" i="1"/>
  <c r="AH18" i="1"/>
  <c r="F24" i="1"/>
  <c r="M24" i="1" s="1"/>
  <c r="E24" i="1"/>
  <c r="AH34" i="1"/>
  <c r="AI43" i="1"/>
  <c r="F57" i="1"/>
  <c r="E57" i="1"/>
  <c r="N57" i="1" s="1"/>
  <c r="O57" i="1" s="1"/>
  <c r="AH63" i="1"/>
  <c r="AH67" i="1"/>
  <c r="AG69" i="1"/>
  <c r="E75" i="1"/>
  <c r="F75" i="1"/>
  <c r="AH77" i="1"/>
  <c r="E79" i="1"/>
  <c r="F79" i="1"/>
  <c r="F81" i="1"/>
  <c r="E81" i="1"/>
  <c r="E83" i="1"/>
  <c r="F83" i="1"/>
  <c r="M83" i="1" s="1"/>
  <c r="F85" i="1"/>
  <c r="E85" i="1"/>
  <c r="F94" i="1"/>
  <c r="E94" i="1"/>
  <c r="F132" i="1"/>
  <c r="E132" i="1"/>
  <c r="F135" i="1"/>
  <c r="N135" i="1" s="1"/>
  <c r="E135" i="1"/>
  <c r="F146" i="1"/>
  <c r="E146" i="1"/>
  <c r="F150" i="1"/>
  <c r="N150" i="1" s="1"/>
  <c r="E150" i="1"/>
  <c r="AH179" i="1"/>
  <c r="AI182" i="1"/>
  <c r="F239" i="1"/>
  <c r="E239" i="1"/>
  <c r="F243" i="1"/>
  <c r="M243" i="1" s="1"/>
  <c r="E243" i="1"/>
  <c r="F341" i="1"/>
  <c r="E341" i="1"/>
  <c r="E345" i="1"/>
  <c r="F345" i="1"/>
  <c r="F349" i="1"/>
  <c r="E349" i="1"/>
  <c r="F353" i="1"/>
  <c r="E353" i="1"/>
  <c r="F371" i="1"/>
  <c r="E371" i="1"/>
  <c r="F378" i="1"/>
  <c r="E378" i="1"/>
  <c r="F384" i="1"/>
  <c r="E384" i="1"/>
  <c r="F394" i="1"/>
  <c r="E394" i="1"/>
  <c r="H4" i="1"/>
  <c r="AB4" i="1"/>
  <c r="AV4" i="1"/>
  <c r="G10" i="1"/>
  <c r="AO17" i="1"/>
  <c r="F25" i="1"/>
  <c r="E25" i="1"/>
  <c r="AH42" i="1"/>
  <c r="AG46" i="1"/>
  <c r="AI47" i="1"/>
  <c r="AO49" i="1"/>
  <c r="AT59" i="1"/>
  <c r="AH62" i="1"/>
  <c r="AF62" i="1" s="1"/>
  <c r="AH66" i="1"/>
  <c r="F76" i="1"/>
  <c r="E76" i="1"/>
  <c r="F82" i="1"/>
  <c r="E82" i="1"/>
  <c r="AH82" i="1"/>
  <c r="AI82" i="1" s="1"/>
  <c r="F86" i="1"/>
  <c r="E86" i="1"/>
  <c r="AG86" i="1" s="1"/>
  <c r="E91" i="1"/>
  <c r="F91" i="1"/>
  <c r="R91" i="1" s="1"/>
  <c r="E95" i="1"/>
  <c r="F95" i="1"/>
  <c r="F100" i="1"/>
  <c r="BF100" i="1" s="1"/>
  <c r="BG100" i="1" s="1"/>
  <c r="E100" i="1"/>
  <c r="F105" i="1"/>
  <c r="E105" i="1"/>
  <c r="AG116" i="1"/>
  <c r="F140" i="1"/>
  <c r="E140" i="1"/>
  <c r="N140" i="1" s="1"/>
  <c r="E157" i="1"/>
  <c r="F157" i="1"/>
  <c r="F160" i="1"/>
  <c r="E160" i="1"/>
  <c r="F219" i="1"/>
  <c r="E219" i="1"/>
  <c r="F247" i="1"/>
  <c r="E247" i="1"/>
  <c r="M247" i="1" s="1"/>
  <c r="F254" i="1"/>
  <c r="E254" i="1"/>
  <c r="F258" i="1"/>
  <c r="E258" i="1"/>
  <c r="E262" i="1"/>
  <c r="F262" i="1"/>
  <c r="E272" i="1"/>
  <c r="F272" i="1"/>
  <c r="N272" i="1" s="1"/>
  <c r="F275" i="1"/>
  <c r="E275" i="1"/>
  <c r="F279" i="1"/>
  <c r="E279" i="1"/>
  <c r="M279" i="1" s="1"/>
  <c r="E286" i="1"/>
  <c r="F286" i="1"/>
  <c r="E298" i="1"/>
  <c r="F298" i="1"/>
  <c r="F311" i="1"/>
  <c r="E311" i="1"/>
  <c r="F330" i="1"/>
  <c r="E330" i="1"/>
  <c r="AD15" i="1"/>
  <c r="AD27" i="1"/>
  <c r="AD31" i="1"/>
  <c r="AI68" i="1"/>
  <c r="AI71" i="1"/>
  <c r="F77" i="1"/>
  <c r="E77" i="1"/>
  <c r="F80" i="1"/>
  <c r="E80" i="1"/>
  <c r="AG80" i="1" s="1"/>
  <c r="E87" i="1"/>
  <c r="F87" i="1"/>
  <c r="F92" i="1"/>
  <c r="E92" i="1"/>
  <c r="E106" i="1"/>
  <c r="F106" i="1"/>
  <c r="F134" i="1"/>
  <c r="N134" i="1" s="1"/>
  <c r="E134" i="1"/>
  <c r="AG134" i="1"/>
  <c r="F178" i="1"/>
  <c r="E178" i="1"/>
  <c r="AH180" i="1"/>
  <c r="AG194" i="1"/>
  <c r="E241" i="1"/>
  <c r="F241" i="1"/>
  <c r="M241" i="1" s="1"/>
  <c r="F336" i="1"/>
  <c r="E336" i="1"/>
  <c r="E343" i="1"/>
  <c r="F343" i="1"/>
  <c r="E347" i="1"/>
  <c r="F347" i="1"/>
  <c r="E351" i="1"/>
  <c r="F351" i="1"/>
  <c r="E373" i="1"/>
  <c r="F373" i="1"/>
  <c r="F389" i="1"/>
  <c r="E389" i="1"/>
  <c r="F396" i="1"/>
  <c r="E396" i="1"/>
  <c r="P4" i="1"/>
  <c r="Q22" i="1" s="1"/>
  <c r="AY48" i="1"/>
  <c r="F56" i="1"/>
  <c r="M56" i="1" s="1"/>
  <c r="E56" i="1"/>
  <c r="AG70" i="1"/>
  <c r="F78" i="1"/>
  <c r="E78" i="1"/>
  <c r="F88" i="1"/>
  <c r="E88" i="1"/>
  <c r="N88" i="1" s="1"/>
  <c r="O88" i="1" s="1"/>
  <c r="F93" i="1"/>
  <c r="E93" i="1"/>
  <c r="F96" i="1"/>
  <c r="N96" i="1" s="1"/>
  <c r="E96" i="1"/>
  <c r="AG96" i="1" s="1"/>
  <c r="F104" i="1"/>
  <c r="E104" i="1"/>
  <c r="F110" i="1"/>
  <c r="E110" i="1"/>
  <c r="E113" i="1"/>
  <c r="F113" i="1"/>
  <c r="F138" i="1"/>
  <c r="E138" i="1"/>
  <c r="F142" i="1"/>
  <c r="E142" i="1"/>
  <c r="F155" i="1"/>
  <c r="E155" i="1"/>
  <c r="F159" i="1"/>
  <c r="E159" i="1"/>
  <c r="F162" i="1"/>
  <c r="E162" i="1"/>
  <c r="AH188" i="1"/>
  <c r="AG228" i="1"/>
  <c r="F256" i="1"/>
  <c r="E256" i="1"/>
  <c r="F260" i="1"/>
  <c r="E260" i="1"/>
  <c r="E264" i="1"/>
  <c r="N264" i="1" s="1"/>
  <c r="O264" i="1" s="1"/>
  <c r="F264" i="1"/>
  <c r="E270" i="1"/>
  <c r="F270" i="1"/>
  <c r="E277" i="1"/>
  <c r="F277" i="1"/>
  <c r="F284" i="1"/>
  <c r="E284" i="1"/>
  <c r="F288" i="1"/>
  <c r="E288" i="1"/>
  <c r="F300" i="1"/>
  <c r="E300" i="1"/>
  <c r="F328" i="1"/>
  <c r="E328" i="1"/>
  <c r="AW21" i="1"/>
  <c r="AX31" i="1"/>
  <c r="AY72" i="1"/>
  <c r="E136" i="1"/>
  <c r="F136" i="1"/>
  <c r="F139" i="1"/>
  <c r="E139" i="1"/>
  <c r="F143" i="1"/>
  <c r="N143" i="1" s="1"/>
  <c r="E143" i="1"/>
  <c r="F154" i="1"/>
  <c r="E154" i="1"/>
  <c r="F158" i="1"/>
  <c r="N158" i="1" s="1"/>
  <c r="E158" i="1"/>
  <c r="Q175" i="1"/>
  <c r="F176" i="1"/>
  <c r="E176" i="1"/>
  <c r="F238" i="1"/>
  <c r="E238" i="1"/>
  <c r="F242" i="1"/>
  <c r="E242" i="1"/>
  <c r="F248" i="1"/>
  <c r="E248" i="1"/>
  <c r="F251" i="1"/>
  <c r="E251" i="1"/>
  <c r="AG251" i="1" s="1"/>
  <c r="F255" i="1"/>
  <c r="E255" i="1"/>
  <c r="F259" i="1"/>
  <c r="E259" i="1"/>
  <c r="F263" i="1"/>
  <c r="E263" i="1"/>
  <c r="F276" i="1"/>
  <c r="E276" i="1"/>
  <c r="F283" i="1"/>
  <c r="E283" i="1"/>
  <c r="N283" i="1" s="1"/>
  <c r="F287" i="1"/>
  <c r="E287" i="1"/>
  <c r="AS287" i="1" s="1"/>
  <c r="F299" i="1"/>
  <c r="E299" i="1"/>
  <c r="E327" i="1"/>
  <c r="F327" i="1"/>
  <c r="E335" i="1"/>
  <c r="F335" i="1"/>
  <c r="E342" i="1"/>
  <c r="F342" i="1"/>
  <c r="E346" i="1"/>
  <c r="F346" i="1"/>
  <c r="F350" i="1"/>
  <c r="E350" i="1"/>
  <c r="F354" i="1"/>
  <c r="E354" i="1"/>
  <c r="N354" i="1" s="1"/>
  <c r="F372" i="1"/>
  <c r="E372" i="1"/>
  <c r="F388" i="1"/>
  <c r="E388" i="1"/>
  <c r="E395" i="1"/>
  <c r="F395" i="1"/>
  <c r="F405" i="1"/>
  <c r="E405" i="1"/>
  <c r="N405" i="1" s="1"/>
  <c r="AW33" i="1"/>
  <c r="AX59" i="1"/>
  <c r="J89" i="1"/>
  <c r="E137" i="1"/>
  <c r="F137" i="1"/>
  <c r="E141" i="1"/>
  <c r="F141" i="1"/>
  <c r="F147" i="1"/>
  <c r="E147" i="1"/>
  <c r="F151" i="1"/>
  <c r="E151" i="1"/>
  <c r="N151" i="1" s="1"/>
  <c r="F156" i="1"/>
  <c r="E156" i="1"/>
  <c r="F163" i="1"/>
  <c r="E163" i="1"/>
  <c r="S206" i="1"/>
  <c r="E220" i="1"/>
  <c r="F220" i="1"/>
  <c r="F240" i="1"/>
  <c r="E240" i="1"/>
  <c r="F244" i="1"/>
  <c r="E244" i="1"/>
  <c r="F246" i="1"/>
  <c r="E246" i="1"/>
  <c r="E253" i="1"/>
  <c r="F253" i="1"/>
  <c r="E257" i="1"/>
  <c r="F257" i="1"/>
  <c r="E261" i="1"/>
  <c r="F261" i="1"/>
  <c r="F265" i="1"/>
  <c r="E265" i="1"/>
  <c r="F271" i="1"/>
  <c r="M271" i="1" s="1"/>
  <c r="E271" i="1"/>
  <c r="E278" i="1"/>
  <c r="F278" i="1"/>
  <c r="F285" i="1"/>
  <c r="E285" i="1"/>
  <c r="F289" i="1"/>
  <c r="E289" i="1"/>
  <c r="F310" i="1"/>
  <c r="E310" i="1"/>
  <c r="E329" i="1"/>
  <c r="M329" i="1" s="1"/>
  <c r="F329" i="1"/>
  <c r="F340" i="1"/>
  <c r="E340" i="1"/>
  <c r="F344" i="1"/>
  <c r="E344" i="1"/>
  <c r="F348" i="1"/>
  <c r="E348" i="1"/>
  <c r="F352" i="1"/>
  <c r="E352" i="1"/>
  <c r="E374" i="1"/>
  <c r="F374" i="1"/>
  <c r="E383" i="1"/>
  <c r="F383" i="1"/>
  <c r="E390" i="1"/>
  <c r="F390" i="1"/>
  <c r="I22" i="1"/>
  <c r="AT22" i="1"/>
  <c r="AG22" i="1"/>
  <c r="AD22" i="1"/>
  <c r="AD38" i="1"/>
  <c r="Q38" i="1"/>
  <c r="AT38" i="1"/>
  <c r="AG26" i="1"/>
  <c r="AX38" i="1"/>
  <c r="I81" i="1"/>
  <c r="J86" i="1"/>
  <c r="Q86" i="1"/>
  <c r="AO50" i="1"/>
  <c r="I50" i="1"/>
  <c r="AG50" i="1"/>
  <c r="Q50" i="1"/>
  <c r="AS58" i="1"/>
  <c r="AG18" i="1"/>
  <c r="AF18" i="1" s="1"/>
  <c r="Q18" i="1"/>
  <c r="AO18" i="1"/>
  <c r="I18" i="1"/>
  <c r="AW34" i="1"/>
  <c r="AG34" i="1"/>
  <c r="AF34" i="1" s="1"/>
  <c r="Q34" i="1"/>
  <c r="AO34" i="1"/>
  <c r="I34" i="1"/>
  <c r="Y54" i="1"/>
  <c r="AT54" i="1"/>
  <c r="AG54" i="1"/>
  <c r="Q54" i="1"/>
  <c r="AD54" i="1"/>
  <c r="N411" i="1"/>
  <c r="N407" i="1"/>
  <c r="N408" i="1"/>
  <c r="N412" i="1"/>
  <c r="O412" i="1" s="1"/>
  <c r="M405" i="1"/>
  <c r="M412" i="1"/>
  <c r="M408" i="1"/>
  <c r="M407" i="1"/>
  <c r="M411" i="1"/>
  <c r="M403" i="1"/>
  <c r="N400" i="1"/>
  <c r="L400" i="1" s="1"/>
  <c r="M399" i="1"/>
  <c r="N396" i="1"/>
  <c r="M395" i="1"/>
  <c r="N402" i="1"/>
  <c r="M400" i="1"/>
  <c r="O399" i="1"/>
  <c r="N392" i="1"/>
  <c r="N401" i="1"/>
  <c r="O401" i="1" s="1"/>
  <c r="O400" i="1"/>
  <c r="O396" i="1"/>
  <c r="N399" i="1"/>
  <c r="L399" i="1" s="1"/>
  <c r="M398" i="1"/>
  <c r="M394" i="1"/>
  <c r="N384" i="1"/>
  <c r="L384" i="1" s="1"/>
  <c r="N380" i="1"/>
  <c r="N376" i="1"/>
  <c r="O376" i="1" s="1"/>
  <c r="N398" i="1"/>
  <c r="O398" i="1" s="1"/>
  <c r="N395" i="1"/>
  <c r="L395" i="1" s="1"/>
  <c r="M392" i="1"/>
  <c r="N382" i="1"/>
  <c r="M380" i="1"/>
  <c r="M402" i="1"/>
  <c r="O392" i="1"/>
  <c r="M386" i="1"/>
  <c r="N383" i="1"/>
  <c r="M378" i="1"/>
  <c r="N377" i="1"/>
  <c r="L377" i="1" s="1"/>
  <c r="N371" i="1"/>
  <c r="N367" i="1"/>
  <c r="M366" i="1"/>
  <c r="N363" i="1"/>
  <c r="O363" i="1" s="1"/>
  <c r="M362" i="1"/>
  <c r="M401" i="1"/>
  <c r="N378" i="1"/>
  <c r="L378" i="1" s="1"/>
  <c r="M377" i="1"/>
  <c r="M376" i="1"/>
  <c r="N373" i="1"/>
  <c r="M371" i="1"/>
  <c r="M368" i="1"/>
  <c r="N365" i="1"/>
  <c r="L365" i="1" s="1"/>
  <c r="M363" i="1"/>
  <c r="M361" i="1"/>
  <c r="N358" i="1"/>
  <c r="M357" i="1"/>
  <c r="N394" i="1"/>
  <c r="N369" i="1"/>
  <c r="N362" i="1"/>
  <c r="M360" i="1"/>
  <c r="N359" i="1"/>
  <c r="L359" i="1" s="1"/>
  <c r="N357" i="1"/>
  <c r="N353" i="1"/>
  <c r="L353" i="1" s="1"/>
  <c r="M352" i="1"/>
  <c r="N349" i="1"/>
  <c r="M348" i="1"/>
  <c r="N403" i="1"/>
  <c r="M372" i="1"/>
  <c r="O369" i="1"/>
  <c r="N368" i="1"/>
  <c r="L368" i="1" s="1"/>
  <c r="M367" i="1"/>
  <c r="N366" i="1"/>
  <c r="O366" i="1" s="1"/>
  <c r="M365" i="1"/>
  <c r="N360" i="1"/>
  <c r="L360" i="1" s="1"/>
  <c r="M358" i="1"/>
  <c r="O357" i="1"/>
  <c r="N352" i="1"/>
  <c r="M351" i="1"/>
  <c r="N348" i="1"/>
  <c r="M347" i="1"/>
  <c r="N344" i="1"/>
  <c r="O344" i="1" s="1"/>
  <c r="M343" i="1"/>
  <c r="N340" i="1"/>
  <c r="O340" i="1" s="1"/>
  <c r="M335" i="1"/>
  <c r="N332" i="1"/>
  <c r="N328" i="1"/>
  <c r="M327" i="1"/>
  <c r="N324" i="1"/>
  <c r="M323" i="1"/>
  <c r="M382" i="1"/>
  <c r="N364" i="1"/>
  <c r="N351" i="1"/>
  <c r="M349" i="1"/>
  <c r="N346" i="1"/>
  <c r="N342" i="1"/>
  <c r="M340" i="1"/>
  <c r="N334" i="1"/>
  <c r="M332" i="1"/>
  <c r="M324" i="1"/>
  <c r="M381" i="1"/>
  <c r="O371" i="1"/>
  <c r="M369" i="1"/>
  <c r="O360" i="1"/>
  <c r="O358" i="1"/>
  <c r="M354" i="1"/>
  <c r="M353" i="1"/>
  <c r="O352" i="1"/>
  <c r="N350" i="1"/>
  <c r="N343" i="1"/>
  <c r="O342" i="1"/>
  <c r="M338" i="1"/>
  <c r="N335" i="1"/>
  <c r="N329" i="1"/>
  <c r="L329" i="1" s="1"/>
  <c r="N327" i="1"/>
  <c r="O324" i="1"/>
  <c r="N322" i="1"/>
  <c r="M321" i="1"/>
  <c r="N318" i="1"/>
  <c r="M317" i="1"/>
  <c r="N314" i="1"/>
  <c r="M313" i="1"/>
  <c r="N310" i="1"/>
  <c r="N306" i="1"/>
  <c r="L306" i="1" s="1"/>
  <c r="M305" i="1"/>
  <c r="N302" i="1"/>
  <c r="M364" i="1"/>
  <c r="N361" i="1"/>
  <c r="M359" i="1"/>
  <c r="N356" i="1"/>
  <c r="O343" i="1"/>
  <c r="M328" i="1"/>
  <c r="N325" i="1"/>
  <c r="O325" i="1" s="1"/>
  <c r="M320" i="1"/>
  <c r="N319" i="1"/>
  <c r="O319" i="1" s="1"/>
  <c r="N317" i="1"/>
  <c r="O314" i="1"/>
  <c r="O308" i="1"/>
  <c r="M304" i="1"/>
  <c r="N303" i="1"/>
  <c r="N300" i="1"/>
  <c r="M299" i="1"/>
  <c r="N296" i="1"/>
  <c r="M295" i="1"/>
  <c r="N292" i="1"/>
  <c r="M291" i="1"/>
  <c r="N288" i="1"/>
  <c r="M287" i="1"/>
  <c r="N284" i="1"/>
  <c r="M283" i="1"/>
  <c r="O402" i="1"/>
  <c r="N347" i="1"/>
  <c r="O347" i="1" s="1"/>
  <c r="M341" i="1"/>
  <c r="O328" i="1"/>
  <c r="N323" i="1"/>
  <c r="L323" i="1" s="1"/>
  <c r="N320" i="1"/>
  <c r="M318" i="1"/>
  <c r="O317" i="1"/>
  <c r="M315" i="1"/>
  <c r="M310" i="1"/>
  <c r="M307" i="1"/>
  <c r="N304" i="1"/>
  <c r="L304" i="1" s="1"/>
  <c r="M302" i="1"/>
  <c r="O300" i="1"/>
  <c r="N299" i="1"/>
  <c r="M298" i="1"/>
  <c r="N295" i="1"/>
  <c r="L295" i="1" s="1"/>
  <c r="N291" i="1"/>
  <c r="M290" i="1"/>
  <c r="O288" i="1"/>
  <c r="N287" i="1"/>
  <c r="O287" i="1" s="1"/>
  <c r="M286" i="1"/>
  <c r="O284" i="1"/>
  <c r="N279" i="1"/>
  <c r="L279" i="1" s="1"/>
  <c r="N275" i="1"/>
  <c r="N267" i="1"/>
  <c r="O267" i="1" s="1"/>
  <c r="N263" i="1"/>
  <c r="N386" i="1"/>
  <c r="L386" i="1" s="1"/>
  <c r="N381" i="1"/>
  <c r="O338" i="1"/>
  <c r="O327" i="1"/>
  <c r="M316" i="1"/>
  <c r="M292" i="1"/>
  <c r="O291" i="1"/>
  <c r="N289" i="1"/>
  <c r="M273" i="1"/>
  <c r="M265" i="1"/>
  <c r="M384" i="1"/>
  <c r="M356" i="1"/>
  <c r="M346" i="1"/>
  <c r="N341" i="1"/>
  <c r="L341" i="1" s="1"/>
  <c r="N338" i="1"/>
  <c r="M325" i="1"/>
  <c r="M322" i="1"/>
  <c r="O320" i="1"/>
  <c r="N315" i="1"/>
  <c r="N313" i="1"/>
  <c r="L313" i="1" s="1"/>
  <c r="N308" i="1"/>
  <c r="M306" i="1"/>
  <c r="O304" i="1"/>
  <c r="N290" i="1"/>
  <c r="M289" i="1"/>
  <c r="M288" i="1"/>
  <c r="N285" i="1"/>
  <c r="N277" i="1"/>
  <c r="M272" i="1"/>
  <c r="M267" i="1"/>
  <c r="M264" i="1"/>
  <c r="N258" i="1"/>
  <c r="M333" i="1"/>
  <c r="N321" i="1"/>
  <c r="O299" i="1"/>
  <c r="M284" i="1"/>
  <c r="N268" i="1"/>
  <c r="N265" i="1"/>
  <c r="O265" i="1" s="1"/>
  <c r="N251" i="1"/>
  <c r="M250" i="1"/>
  <c r="N247" i="1"/>
  <c r="M246" i="1"/>
  <c r="N243" i="1"/>
  <c r="O243" i="1" s="1"/>
  <c r="N239" i="1"/>
  <c r="O239" i="1" s="1"/>
  <c r="N235" i="1"/>
  <c r="M234" i="1"/>
  <c r="N231" i="1"/>
  <c r="M230" i="1"/>
  <c r="N227" i="1"/>
  <c r="M226" i="1"/>
  <c r="O224" i="1"/>
  <c r="N223" i="1"/>
  <c r="M222" i="1"/>
  <c r="N219" i="1"/>
  <c r="M218" i="1"/>
  <c r="O216" i="1"/>
  <c r="N215" i="1"/>
  <c r="M214" i="1"/>
  <c r="O212" i="1"/>
  <c r="N211" i="1"/>
  <c r="M210" i="1"/>
  <c r="M344" i="1"/>
  <c r="M334" i="1"/>
  <c r="N333" i="1"/>
  <c r="O321" i="1"/>
  <c r="M319" i="1"/>
  <c r="N307" i="1"/>
  <c r="N305" i="1"/>
  <c r="L305" i="1" s="1"/>
  <c r="N298" i="1"/>
  <c r="L298" i="1" s="1"/>
  <c r="M296" i="1"/>
  <c r="M281" i="1"/>
  <c r="M263" i="1"/>
  <c r="M258" i="1"/>
  <c r="M255" i="1"/>
  <c r="N250" i="1"/>
  <c r="L250" i="1" s="1"/>
  <c r="M249" i="1"/>
  <c r="N246" i="1"/>
  <c r="M245" i="1"/>
  <c r="N234" i="1"/>
  <c r="L234" i="1" s="1"/>
  <c r="N230" i="1"/>
  <c r="M229" i="1"/>
  <c r="O227" i="1"/>
  <c r="N226" i="1"/>
  <c r="O226" i="1" s="1"/>
  <c r="M225" i="1"/>
  <c r="O223" i="1"/>
  <c r="N222" i="1"/>
  <c r="L222" i="1" s="1"/>
  <c r="N218" i="1"/>
  <c r="L218" i="1" s="1"/>
  <c r="M217" i="1"/>
  <c r="O215" i="1"/>
  <c r="N214" i="1"/>
  <c r="M213" i="1"/>
  <c r="O211" i="1"/>
  <c r="N210" i="1"/>
  <c r="M209" i="1"/>
  <c r="O207" i="1"/>
  <c r="N206" i="1"/>
  <c r="M205" i="1"/>
  <c r="O203" i="1"/>
  <c r="N202" i="1"/>
  <c r="L202" i="1" s="1"/>
  <c r="M201" i="1"/>
  <c r="O199" i="1"/>
  <c r="N198" i="1"/>
  <c r="M197" i="1"/>
  <c r="O195" i="1"/>
  <c r="N194" i="1"/>
  <c r="M193" i="1"/>
  <c r="O191" i="1"/>
  <c r="N190" i="1"/>
  <c r="M189" i="1"/>
  <c r="O187" i="1"/>
  <c r="N186" i="1"/>
  <c r="L186" i="1" s="1"/>
  <c r="M185" i="1"/>
  <c r="O183" i="1"/>
  <c r="N182" i="1"/>
  <c r="M181" i="1"/>
  <c r="M342" i="1"/>
  <c r="N316" i="1"/>
  <c r="L316" i="1" s="1"/>
  <c r="N286" i="1"/>
  <c r="L286" i="1" s="1"/>
  <c r="M285" i="1"/>
  <c r="N281" i="1"/>
  <c r="O281" i="1" s="1"/>
  <c r="M277" i="1"/>
  <c r="N255" i="1"/>
  <c r="L255" i="1" s="1"/>
  <c r="N245" i="1"/>
  <c r="N240" i="1"/>
  <c r="L240" i="1" s="1"/>
  <c r="N229" i="1"/>
  <c r="M228" i="1"/>
  <c r="M227" i="1"/>
  <c r="N224" i="1"/>
  <c r="N213" i="1"/>
  <c r="M212" i="1"/>
  <c r="M211" i="1"/>
  <c r="O210" i="1"/>
  <c r="O209" i="1"/>
  <c r="M207" i="1"/>
  <c r="N204" i="1"/>
  <c r="M202" i="1"/>
  <c r="O201" i="1"/>
  <c r="M199" i="1"/>
  <c r="N196" i="1"/>
  <c r="M194" i="1"/>
  <c r="O193" i="1"/>
  <c r="M191" i="1"/>
  <c r="N188" i="1"/>
  <c r="M186" i="1"/>
  <c r="O185" i="1"/>
  <c r="M183" i="1"/>
  <c r="N180" i="1"/>
  <c r="N175" i="1"/>
  <c r="M174" i="1"/>
  <c r="N171" i="1"/>
  <c r="M170" i="1"/>
  <c r="N167" i="1"/>
  <c r="O167" i="1" s="1"/>
  <c r="M166" i="1"/>
  <c r="N163" i="1"/>
  <c r="M158" i="1"/>
  <c r="M154" i="1"/>
  <c r="M150" i="1"/>
  <c r="M146" i="1"/>
  <c r="M138" i="1"/>
  <c r="M373" i="1"/>
  <c r="M314" i="1"/>
  <c r="M268" i="1"/>
  <c r="N249" i="1"/>
  <c r="M248" i="1"/>
  <c r="O246" i="1"/>
  <c r="M232" i="1"/>
  <c r="M231" i="1"/>
  <c r="O229" i="1"/>
  <c r="N228" i="1"/>
  <c r="N217" i="1"/>
  <c r="L217" i="1" s="1"/>
  <c r="M216" i="1"/>
  <c r="M215" i="1"/>
  <c r="O214" i="1"/>
  <c r="O213" i="1"/>
  <c r="N212" i="1"/>
  <c r="M208" i="1"/>
  <c r="N207" i="1"/>
  <c r="N205" i="1"/>
  <c r="L205" i="1" s="1"/>
  <c r="O204" i="1"/>
  <c r="O202" i="1"/>
  <c r="M200" i="1"/>
  <c r="N199" i="1"/>
  <c r="N197" i="1"/>
  <c r="O196" i="1"/>
  <c r="O194" i="1"/>
  <c r="M192" i="1"/>
  <c r="N191" i="1"/>
  <c r="N189" i="1"/>
  <c r="L189" i="1" s="1"/>
  <c r="O188" i="1"/>
  <c r="O186" i="1"/>
  <c r="M184" i="1"/>
  <c r="N183" i="1"/>
  <c r="N181" i="1"/>
  <c r="O180" i="1"/>
  <c r="N174" i="1"/>
  <c r="M173" i="1"/>
  <c r="O171" i="1"/>
  <c r="N170" i="1"/>
  <c r="L170" i="1" s="1"/>
  <c r="M169" i="1"/>
  <c r="N166" i="1"/>
  <c r="O163" i="1"/>
  <c r="N154" i="1"/>
  <c r="L154" i="1" s="1"/>
  <c r="M153" i="1"/>
  <c r="O151" i="1"/>
  <c r="N146" i="1"/>
  <c r="M141" i="1"/>
  <c r="N138" i="1"/>
  <c r="O135" i="1"/>
  <c r="N130" i="1"/>
  <c r="O127" i="1"/>
  <c r="N126" i="1"/>
  <c r="M125" i="1"/>
  <c r="O123" i="1"/>
  <c r="N122" i="1"/>
  <c r="L122" i="1" s="1"/>
  <c r="M121" i="1"/>
  <c r="O119" i="1"/>
  <c r="N118" i="1"/>
  <c r="M117" i="1"/>
  <c r="N114" i="1"/>
  <c r="N273" i="1"/>
  <c r="N241" i="1"/>
  <c r="L241" i="1" s="1"/>
  <c r="N236" i="1"/>
  <c r="O236" i="1" s="1"/>
  <c r="N225" i="1"/>
  <c r="O222" i="1"/>
  <c r="O206" i="1"/>
  <c r="N201" i="1"/>
  <c r="L201" i="1" s="1"/>
  <c r="O200" i="1"/>
  <c r="M198" i="1"/>
  <c r="M196" i="1"/>
  <c r="N195" i="1"/>
  <c r="N192" i="1"/>
  <c r="L192" i="1" s="1"/>
  <c r="M187" i="1"/>
  <c r="O181" i="1"/>
  <c r="N144" i="1"/>
  <c r="L144" i="1" s="1"/>
  <c r="M130" i="1"/>
  <c r="M127" i="1"/>
  <c r="N124" i="1"/>
  <c r="L124" i="1" s="1"/>
  <c r="M122" i="1"/>
  <c r="O121" i="1"/>
  <c r="M119" i="1"/>
  <c r="N116" i="1"/>
  <c r="L116" i="1" s="1"/>
  <c r="M114" i="1"/>
  <c r="M111" i="1"/>
  <c r="M102" i="1"/>
  <c r="M98" i="1"/>
  <c r="M303" i="1"/>
  <c r="O298" i="1"/>
  <c r="O249" i="1"/>
  <c r="M236" i="1"/>
  <c r="O217" i="1"/>
  <c r="N209" i="1"/>
  <c r="L209" i="1" s="1"/>
  <c r="O208" i="1"/>
  <c r="M206" i="1"/>
  <c r="M204" i="1"/>
  <c r="N203" i="1"/>
  <c r="L203" i="1" s="1"/>
  <c r="N200" i="1"/>
  <c r="M195" i="1"/>
  <c r="O189" i="1"/>
  <c r="O182" i="1"/>
  <c r="M175" i="1"/>
  <c r="N172" i="1"/>
  <c r="M159" i="1"/>
  <c r="O158" i="1"/>
  <c r="M144" i="1"/>
  <c r="M143" i="1"/>
  <c r="O134" i="1"/>
  <c r="O128" i="1"/>
  <c r="O126" i="1"/>
  <c r="M124" i="1"/>
  <c r="N123" i="1"/>
  <c r="N121" i="1"/>
  <c r="L121" i="1" s="1"/>
  <c r="O120" i="1"/>
  <c r="O118" i="1"/>
  <c r="M116" i="1"/>
  <c r="N108" i="1"/>
  <c r="N100" i="1"/>
  <c r="O100" i="1" s="1"/>
  <c r="M95" i="1"/>
  <c r="N92" i="1"/>
  <c r="M91" i="1"/>
  <c r="N84" i="1"/>
  <c r="N80" i="1"/>
  <c r="M79" i="1"/>
  <c r="M308" i="1"/>
  <c r="M251" i="1"/>
  <c r="O250" i="1"/>
  <c r="N232" i="1"/>
  <c r="L232" i="1" s="1"/>
  <c r="M203" i="1"/>
  <c r="N193" i="1"/>
  <c r="O184" i="1"/>
  <c r="M172" i="1"/>
  <c r="N169" i="1"/>
  <c r="M167" i="1"/>
  <c r="M152" i="1"/>
  <c r="M140" i="1"/>
  <c r="M135" i="1"/>
  <c r="M134" i="1"/>
  <c r="N128" i="1"/>
  <c r="O125" i="1"/>
  <c r="M123" i="1"/>
  <c r="M120" i="1"/>
  <c r="N119" i="1"/>
  <c r="N117" i="1"/>
  <c r="O114" i="1"/>
  <c r="N105" i="1"/>
  <c r="M94" i="1"/>
  <c r="N91" i="1"/>
  <c r="M86" i="1"/>
  <c r="N83" i="1"/>
  <c r="L83" i="1" s="1"/>
  <c r="O80" i="1"/>
  <c r="M78" i="1"/>
  <c r="N77" i="1"/>
  <c r="N73" i="1"/>
  <c r="M72" i="1"/>
  <c r="O70" i="1"/>
  <c r="N69" i="1"/>
  <c r="M68" i="1"/>
  <c r="O66" i="1"/>
  <c r="N65" i="1"/>
  <c r="M64" i="1"/>
  <c r="O62" i="1"/>
  <c r="N61" i="1"/>
  <c r="M60" i="1"/>
  <c r="N53" i="1"/>
  <c r="M52" i="1"/>
  <c r="N49" i="1"/>
  <c r="M48" i="1"/>
  <c r="O46" i="1"/>
  <c r="N45" i="1"/>
  <c r="M44" i="1"/>
  <c r="O42" i="1"/>
  <c r="N41" i="1"/>
  <c r="M40" i="1"/>
  <c r="N37" i="1"/>
  <c r="M36" i="1"/>
  <c r="N33" i="1"/>
  <c r="M32" i="1"/>
  <c r="N29" i="1"/>
  <c r="M28" i="1"/>
  <c r="N25" i="1"/>
  <c r="O25" i="1" s="1"/>
  <c r="N21" i="1"/>
  <c r="M20" i="1"/>
  <c r="N17" i="1"/>
  <c r="M16" i="1"/>
  <c r="N13" i="1"/>
  <c r="M12" i="1"/>
  <c r="M300" i="1"/>
  <c r="O197" i="1"/>
  <c r="O190" i="1"/>
  <c r="N184" i="1"/>
  <c r="L184" i="1" s="1"/>
  <c r="N173" i="1"/>
  <c r="L173" i="1" s="1"/>
  <c r="N168" i="1"/>
  <c r="O310" i="1"/>
  <c r="M240" i="1"/>
  <c r="M239" i="1"/>
  <c r="M235" i="1"/>
  <c r="N216" i="1"/>
  <c r="L216" i="1" s="1"/>
  <c r="N208" i="1"/>
  <c r="O205" i="1"/>
  <c r="M171" i="1"/>
  <c r="O169" i="1"/>
  <c r="N157" i="1"/>
  <c r="N152" i="1"/>
  <c r="M126" i="1"/>
  <c r="N120" i="1"/>
  <c r="O117" i="1"/>
  <c r="N111" i="1"/>
  <c r="N94" i="1"/>
  <c r="L94" i="1" s="1"/>
  <c r="M92" i="1"/>
  <c r="O91" i="1"/>
  <c r="M89" i="1"/>
  <c r="N86" i="1"/>
  <c r="M84" i="1"/>
  <c r="O83" i="1"/>
  <c r="N78" i="1"/>
  <c r="M75" i="1"/>
  <c r="O73" i="1"/>
  <c r="N72" i="1"/>
  <c r="L72" i="1" s="1"/>
  <c r="M71" i="1"/>
  <c r="O69" i="1"/>
  <c r="N68" i="1"/>
  <c r="M67" i="1"/>
  <c r="O65" i="1"/>
  <c r="N64" i="1"/>
  <c r="M63" i="1"/>
  <c r="O61" i="1"/>
  <c r="N60" i="1"/>
  <c r="M59" i="1"/>
  <c r="N56" i="1"/>
  <c r="L56" i="1" s="1"/>
  <c r="N52" i="1"/>
  <c r="M51" i="1"/>
  <c r="O49" i="1"/>
  <c r="N48" i="1"/>
  <c r="M47" i="1"/>
  <c r="O45" i="1"/>
  <c r="N44" i="1"/>
  <c r="L44" i="1" s="1"/>
  <c r="M43" i="1"/>
  <c r="O41" i="1"/>
  <c r="N40" i="1"/>
  <c r="N36" i="1"/>
  <c r="L36" i="1" s="1"/>
  <c r="M35" i="1"/>
  <c r="O33" i="1"/>
  <c r="N32" i="1"/>
  <c r="M31" i="1"/>
  <c r="O29" i="1"/>
  <c r="N28" i="1"/>
  <c r="L28" i="1" s="1"/>
  <c r="M27" i="1"/>
  <c r="N24" i="1"/>
  <c r="L24" i="1" s="1"/>
  <c r="N20" i="1"/>
  <c r="M19" i="1"/>
  <c r="O17" i="1"/>
  <c r="N16" i="1"/>
  <c r="M15" i="1"/>
  <c r="O13" i="1"/>
  <c r="N12" i="1"/>
  <c r="O198" i="1"/>
  <c r="N187" i="1"/>
  <c r="L187" i="1" s="1"/>
  <c r="N185" i="1"/>
  <c r="L185" i="1" s="1"/>
  <c r="N179" i="1"/>
  <c r="N141" i="1"/>
  <c r="L141" i="1" s="1"/>
  <c r="N136" i="1"/>
  <c r="R14" i="1"/>
  <c r="AH14" i="1"/>
  <c r="AX14" i="1"/>
  <c r="I17" i="1"/>
  <c r="AG17" i="1"/>
  <c r="AW17" i="1"/>
  <c r="BE18" i="1"/>
  <c r="BF19" i="1"/>
  <c r="F26" i="1"/>
  <c r="AT27" i="1"/>
  <c r="R30" i="1"/>
  <c r="AH30" i="1"/>
  <c r="I33" i="1"/>
  <c r="AO33" i="1"/>
  <c r="BE34" i="1"/>
  <c r="BF35" i="1"/>
  <c r="N38" i="1"/>
  <c r="O40" i="1"/>
  <c r="M41" i="1"/>
  <c r="F42" i="1"/>
  <c r="N43" i="1"/>
  <c r="L43" i="1" s="1"/>
  <c r="AG49" i="1"/>
  <c r="BE49" i="1"/>
  <c r="BF51" i="1"/>
  <c r="BG51" i="1" s="1"/>
  <c r="AS57" i="1"/>
  <c r="N59" i="1"/>
  <c r="AD59" i="1"/>
  <c r="AO65" i="1"/>
  <c r="BF67" i="1"/>
  <c r="O72" i="1"/>
  <c r="N75" i="1"/>
  <c r="L75" i="1" s="1"/>
  <c r="Q77" i="1"/>
  <c r="AP89" i="1"/>
  <c r="AC90" i="1"/>
  <c r="BF95" i="1"/>
  <c r="M105" i="1"/>
  <c r="AS105" i="1"/>
  <c r="BF111" i="1"/>
  <c r="M13" i="1"/>
  <c r="AC13" i="1"/>
  <c r="M14" i="1"/>
  <c r="AC14" i="1"/>
  <c r="AT15" i="1"/>
  <c r="Z18" i="1"/>
  <c r="AX18" i="1"/>
  <c r="BF18" i="1"/>
  <c r="AI19" i="1"/>
  <c r="AQ19" i="1"/>
  <c r="I21" i="1"/>
  <c r="Q21" i="1"/>
  <c r="AG21" i="1"/>
  <c r="AO21" i="1"/>
  <c r="BE21" i="1"/>
  <c r="AO22" i="1"/>
  <c r="AS29" i="1"/>
  <c r="AS30" i="1"/>
  <c r="AT31" i="1"/>
  <c r="AX34" i="1"/>
  <c r="AV34" i="1" s="1"/>
  <c r="BF34" i="1"/>
  <c r="BG35" i="1"/>
  <c r="Q37" i="1"/>
  <c r="AG37" i="1"/>
  <c r="AO37" i="1"/>
  <c r="AW37" i="1"/>
  <c r="BE37" i="1"/>
  <c r="AO38" i="1"/>
  <c r="N42" i="1"/>
  <c r="O43" i="1"/>
  <c r="M45" i="1"/>
  <c r="M46" i="1"/>
  <c r="N47" i="1"/>
  <c r="L47" i="1" s="1"/>
  <c r="R50" i="1"/>
  <c r="P50" i="1" s="1"/>
  <c r="AH50" i="1"/>
  <c r="AP50" i="1"/>
  <c r="AN50" i="1" s="1"/>
  <c r="I53" i="1"/>
  <c r="Q53" i="1"/>
  <c r="AG53" i="1"/>
  <c r="AO53" i="1"/>
  <c r="BE53" i="1"/>
  <c r="AO54" i="1"/>
  <c r="AU59" i="1"/>
  <c r="M61" i="1"/>
  <c r="M62" i="1"/>
  <c r="N63" i="1"/>
  <c r="L63" i="1" s="1"/>
  <c r="BF66" i="1"/>
  <c r="K68" i="1"/>
  <c r="AY68" i="1"/>
  <c r="Q69" i="1"/>
  <c r="AO69" i="1"/>
  <c r="AW69" i="1"/>
  <c r="BE69" i="1"/>
  <c r="AO70" i="1"/>
  <c r="AP71" i="1"/>
  <c r="BF71" i="1"/>
  <c r="R77" i="1"/>
  <c r="P77" i="1" s="1"/>
  <c r="M80" i="1"/>
  <c r="AO84" i="1"/>
  <c r="AP86" i="1"/>
  <c r="N89" i="1"/>
  <c r="L89" i="1" s="1"/>
  <c r="AT89" i="1"/>
  <c r="BE89" i="1"/>
  <c r="AD90" i="1"/>
  <c r="AB90" i="1" s="1"/>
  <c r="AO90" i="1"/>
  <c r="AC93" i="1"/>
  <c r="M96" i="1"/>
  <c r="M104" i="1"/>
  <c r="AX105" i="1"/>
  <c r="BF116" i="1"/>
  <c r="M223" i="1"/>
  <c r="M224" i="1"/>
  <c r="AT411" i="1"/>
  <c r="AR411" i="1" s="1"/>
  <c r="AS410" i="1"/>
  <c r="AT407" i="1"/>
  <c r="AT408" i="1"/>
  <c r="AT412" i="1"/>
  <c r="AU412" i="1" s="1"/>
  <c r="AS405" i="1"/>
  <c r="AS412" i="1"/>
  <c r="AS411" i="1"/>
  <c r="AS408" i="1"/>
  <c r="AT400" i="1"/>
  <c r="AS399" i="1"/>
  <c r="AS395" i="1"/>
  <c r="AS407" i="1"/>
  <c r="AT403" i="1"/>
  <c r="AT402" i="1"/>
  <c r="AU402" i="1" s="1"/>
  <c r="AS400" i="1"/>
  <c r="AU399" i="1"/>
  <c r="AT394" i="1"/>
  <c r="AU394" i="1" s="1"/>
  <c r="AT392" i="1"/>
  <c r="AR392" i="1" s="1"/>
  <c r="AT405" i="1"/>
  <c r="AU405" i="1" s="1"/>
  <c r="AS403" i="1"/>
  <c r="AS402" i="1"/>
  <c r="AT398" i="1"/>
  <c r="AU398" i="1" s="1"/>
  <c r="AU403" i="1"/>
  <c r="AS401" i="1"/>
  <c r="AS396" i="1"/>
  <c r="AT395" i="1"/>
  <c r="AS394" i="1"/>
  <c r="AT388" i="1"/>
  <c r="AU388" i="1" s="1"/>
  <c r="AT384" i="1"/>
  <c r="AS383" i="1"/>
  <c r="AT380" i="1"/>
  <c r="AU380" i="1" s="1"/>
  <c r="AT376" i="1"/>
  <c r="AS392" i="1"/>
  <c r="AS388" i="1"/>
  <c r="AT382" i="1"/>
  <c r="AU382" i="1" s="1"/>
  <c r="AS380" i="1"/>
  <c r="AS398" i="1"/>
  <c r="AU395" i="1"/>
  <c r="AS390" i="1"/>
  <c r="AS386" i="1"/>
  <c r="AS378" i="1"/>
  <c r="AT377" i="1"/>
  <c r="AT371" i="1"/>
  <c r="AT367" i="1"/>
  <c r="AS366" i="1"/>
  <c r="AT363" i="1"/>
  <c r="AU363" i="1" s="1"/>
  <c r="AS362" i="1"/>
  <c r="AU400" i="1"/>
  <c r="AT390" i="1"/>
  <c r="AS389" i="1"/>
  <c r="AT399" i="1"/>
  <c r="AR399" i="1" s="1"/>
  <c r="AU384" i="1"/>
  <c r="AT373" i="1"/>
  <c r="AU373" i="1" s="1"/>
  <c r="AS371" i="1"/>
  <c r="AS368" i="1"/>
  <c r="AT365" i="1"/>
  <c r="AU365" i="1" s="1"/>
  <c r="AS363" i="1"/>
  <c r="AU362" i="1"/>
  <c r="AS361" i="1"/>
  <c r="AT358" i="1"/>
  <c r="AR358" i="1" s="1"/>
  <c r="AS357" i="1"/>
  <c r="AS384" i="1"/>
  <c r="AS382" i="1"/>
  <c r="AS381" i="1"/>
  <c r="AS377" i="1"/>
  <c r="AU367" i="1"/>
  <c r="AS364" i="1"/>
  <c r="AS360" i="1"/>
  <c r="AT359" i="1"/>
  <c r="AU359" i="1" s="1"/>
  <c r="AT357" i="1"/>
  <c r="AT353" i="1"/>
  <c r="AR353" i="1" s="1"/>
  <c r="AS352" i="1"/>
  <c r="AT349" i="1"/>
  <c r="AU349" i="1" s="1"/>
  <c r="AS348" i="1"/>
  <c r="AU346" i="1"/>
  <c r="AT389" i="1"/>
  <c r="AT386" i="1"/>
  <c r="AT381" i="1"/>
  <c r="AU381" i="1" s="1"/>
  <c r="AT378" i="1"/>
  <c r="AR378" i="1" s="1"/>
  <c r="AS369" i="1"/>
  <c r="AT364" i="1"/>
  <c r="AR364" i="1" s="1"/>
  <c r="AT360" i="1"/>
  <c r="AS358" i="1"/>
  <c r="AU357" i="1"/>
  <c r="AT352" i="1"/>
  <c r="AS351" i="1"/>
  <c r="AT348" i="1"/>
  <c r="AU348" i="1" s="1"/>
  <c r="AS347" i="1"/>
  <c r="AT344" i="1"/>
  <c r="AS343" i="1"/>
  <c r="AT340" i="1"/>
  <c r="AU340" i="1" s="1"/>
  <c r="AS335" i="1"/>
  <c r="AT332" i="1"/>
  <c r="AU332" i="1" s="1"/>
  <c r="AT328" i="1"/>
  <c r="AU328" i="1" s="1"/>
  <c r="AS327" i="1"/>
  <c r="AT324" i="1"/>
  <c r="AS323" i="1"/>
  <c r="AT401" i="1"/>
  <c r="AT362" i="1"/>
  <c r="AR362" i="1" s="1"/>
  <c r="AT351" i="1"/>
  <c r="AR351" i="1" s="1"/>
  <c r="AS350" i="1"/>
  <c r="AS349" i="1"/>
  <c r="AT346" i="1"/>
  <c r="AT342" i="1"/>
  <c r="AU342" i="1" s="1"/>
  <c r="AS340" i="1"/>
  <c r="AT334" i="1"/>
  <c r="AU334" i="1" s="1"/>
  <c r="AS332" i="1"/>
  <c r="AS329" i="1"/>
  <c r="AS324" i="1"/>
  <c r="AS373" i="1"/>
  <c r="AS367" i="1"/>
  <c r="AS365" i="1"/>
  <c r="AS354" i="1"/>
  <c r="AS353" i="1"/>
  <c r="AU352" i="1"/>
  <c r="AT343" i="1"/>
  <c r="AS338" i="1"/>
  <c r="AT335" i="1"/>
  <c r="AT329" i="1"/>
  <c r="AT327" i="1"/>
  <c r="AR327" i="1" s="1"/>
  <c r="AT322" i="1"/>
  <c r="AS321" i="1"/>
  <c r="AU319" i="1"/>
  <c r="AT318" i="1"/>
  <c r="AU318" i="1" s="1"/>
  <c r="AS317" i="1"/>
  <c r="AT314" i="1"/>
  <c r="AS313" i="1"/>
  <c r="AT310" i="1"/>
  <c r="AT306" i="1"/>
  <c r="AS305" i="1"/>
  <c r="AU303" i="1"/>
  <c r="AT302" i="1"/>
  <c r="AS328" i="1"/>
  <c r="AT325" i="1"/>
  <c r="AU322" i="1"/>
  <c r="AS320" i="1"/>
  <c r="AT319" i="1"/>
  <c r="AT317" i="1"/>
  <c r="AR317" i="1" s="1"/>
  <c r="AU316" i="1"/>
  <c r="AU314" i="1"/>
  <c r="AU306" i="1"/>
  <c r="AS304" i="1"/>
  <c r="AT303" i="1"/>
  <c r="AT300" i="1"/>
  <c r="AU300" i="1" s="1"/>
  <c r="AS299" i="1"/>
  <c r="AT296" i="1"/>
  <c r="AS295" i="1"/>
  <c r="AT292" i="1"/>
  <c r="AR292" i="1" s="1"/>
  <c r="AS291" i="1"/>
  <c r="AT288" i="1"/>
  <c r="AU285" i="1"/>
  <c r="AT284" i="1"/>
  <c r="AU284" i="1" s="1"/>
  <c r="AS283" i="1"/>
  <c r="AS376" i="1"/>
  <c r="AS356" i="1"/>
  <c r="AT347" i="1"/>
  <c r="AS341" i="1"/>
  <c r="AU335" i="1"/>
  <c r="AT323" i="1"/>
  <c r="AR323" i="1" s="1"/>
  <c r="AT320" i="1"/>
  <c r="AS318" i="1"/>
  <c r="AU317" i="1"/>
  <c r="AS315" i="1"/>
  <c r="AS310" i="1"/>
  <c r="AS307" i="1"/>
  <c r="AT304" i="1"/>
  <c r="AS302" i="1"/>
  <c r="AT299" i="1"/>
  <c r="AS298" i="1"/>
  <c r="AT295" i="1"/>
  <c r="AR295" i="1" s="1"/>
  <c r="AT291" i="1"/>
  <c r="AU291" i="1" s="1"/>
  <c r="AS290" i="1"/>
  <c r="AU288" i="1"/>
  <c r="AT287" i="1"/>
  <c r="AS286" i="1"/>
  <c r="AT283" i="1"/>
  <c r="AR283" i="1" s="1"/>
  <c r="AT279" i="1"/>
  <c r="AS278" i="1"/>
  <c r="AT271" i="1"/>
  <c r="AU271" i="1" s="1"/>
  <c r="AT267" i="1"/>
  <c r="AU264" i="1"/>
  <c r="AT263" i="1"/>
  <c r="AT368" i="1"/>
  <c r="AR368" i="1" s="1"/>
  <c r="AT366" i="1"/>
  <c r="AR366" i="1" s="1"/>
  <c r="AS344" i="1"/>
  <c r="AS342" i="1"/>
  <c r="AS336" i="1"/>
  <c r="AS334" i="1"/>
  <c r="AT333" i="1"/>
  <c r="AS316" i="1"/>
  <c r="AS292" i="1"/>
  <c r="AT289" i="1"/>
  <c r="AR289" i="1" s="1"/>
  <c r="AT278" i="1"/>
  <c r="AS273" i="1"/>
  <c r="AT272" i="1"/>
  <c r="AU267" i="1"/>
  <c r="AS265" i="1"/>
  <c r="AT264" i="1"/>
  <c r="AS359" i="1"/>
  <c r="AS346" i="1"/>
  <c r="AS333" i="1"/>
  <c r="AS322" i="1"/>
  <c r="AU320" i="1"/>
  <c r="AT315" i="1"/>
  <c r="AU315" i="1" s="1"/>
  <c r="AT313" i="1"/>
  <c r="AR313" i="1" s="1"/>
  <c r="AS311" i="1"/>
  <c r="AT308" i="1"/>
  <c r="AU308" i="1" s="1"/>
  <c r="AS306" i="1"/>
  <c r="AU302" i="1"/>
  <c r="AT290" i="1"/>
  <c r="AU290" i="1" s="1"/>
  <c r="AS289" i="1"/>
  <c r="AS288" i="1"/>
  <c r="AU287" i="1"/>
  <c r="AT285" i="1"/>
  <c r="AT277" i="1"/>
  <c r="AS272" i="1"/>
  <c r="AS267" i="1"/>
  <c r="AS264" i="1"/>
  <c r="AT258" i="1"/>
  <c r="AS257" i="1"/>
  <c r="AS253" i="1"/>
  <c r="AT356" i="1"/>
  <c r="AT354" i="1"/>
  <c r="AU354" i="1" s="1"/>
  <c r="AT330" i="1"/>
  <c r="AT316" i="1"/>
  <c r="AR316" i="1" s="1"/>
  <c r="AS308" i="1"/>
  <c r="AS303" i="1"/>
  <c r="AU299" i="1"/>
  <c r="AS284" i="1"/>
  <c r="AS271" i="1"/>
  <c r="AT268" i="1"/>
  <c r="AT265" i="1"/>
  <c r="AR265" i="1" s="1"/>
  <c r="AS260" i="1"/>
  <c r="AT257" i="1"/>
  <c r="AR257" i="1" s="1"/>
  <c r="AT251" i="1"/>
  <c r="AS250" i="1"/>
  <c r="AT247" i="1"/>
  <c r="AS246" i="1"/>
  <c r="AT243" i="1"/>
  <c r="AU243" i="1" s="1"/>
  <c r="AT239" i="1"/>
  <c r="AU239" i="1" s="1"/>
  <c r="AS238" i="1"/>
  <c r="AT235" i="1"/>
  <c r="AS234" i="1"/>
  <c r="AT231" i="1"/>
  <c r="AS230" i="1"/>
  <c r="AT227" i="1"/>
  <c r="AS226" i="1"/>
  <c r="AT223" i="1"/>
  <c r="AS222" i="1"/>
  <c r="AS218" i="1"/>
  <c r="AU216" i="1"/>
  <c r="AT215" i="1"/>
  <c r="AR215" i="1" s="1"/>
  <c r="AS214" i="1"/>
  <c r="AU212" i="1"/>
  <c r="AT211" i="1"/>
  <c r="AS210" i="1"/>
  <c r="AS314" i="1"/>
  <c r="AU310" i="1"/>
  <c r="AT298" i="1"/>
  <c r="AR298" i="1" s="1"/>
  <c r="AS296" i="1"/>
  <c r="AS281" i="1"/>
  <c r="AS263" i="1"/>
  <c r="AS258" i="1"/>
  <c r="AU257" i="1"/>
  <c r="AS255" i="1"/>
  <c r="AT250" i="1"/>
  <c r="AR250" i="1" s="1"/>
  <c r="AS249" i="1"/>
  <c r="AT246" i="1"/>
  <c r="AU246" i="1" s="1"/>
  <c r="AS245" i="1"/>
  <c r="AT242" i="1"/>
  <c r="AS241" i="1"/>
  <c r="AT238" i="1"/>
  <c r="AT234" i="1"/>
  <c r="AR234" i="1" s="1"/>
  <c r="AT230" i="1"/>
  <c r="AS229" i="1"/>
  <c r="AU227" i="1"/>
  <c r="AT226" i="1"/>
  <c r="AS225" i="1"/>
  <c r="AU223" i="1"/>
  <c r="AT222" i="1"/>
  <c r="AR222" i="1" s="1"/>
  <c r="AT218" i="1"/>
  <c r="AS217" i="1"/>
  <c r="AU215" i="1"/>
  <c r="AT214" i="1"/>
  <c r="AS213" i="1"/>
  <c r="AU211" i="1"/>
  <c r="AT210" i="1"/>
  <c r="AS209" i="1"/>
  <c r="AU207" i="1"/>
  <c r="AT206" i="1"/>
  <c r="AS205" i="1"/>
  <c r="AU203" i="1"/>
  <c r="AT202" i="1"/>
  <c r="AS201" i="1"/>
  <c r="AU199" i="1"/>
  <c r="AT198" i="1"/>
  <c r="AS197" i="1"/>
  <c r="AU195" i="1"/>
  <c r="AT194" i="1"/>
  <c r="AS193" i="1"/>
  <c r="AU191" i="1"/>
  <c r="AT190" i="1"/>
  <c r="AR190" i="1" s="1"/>
  <c r="AS189" i="1"/>
  <c r="AU187" i="1"/>
  <c r="AT186" i="1"/>
  <c r="AS185" i="1"/>
  <c r="AU183" i="1"/>
  <c r="AT182" i="1"/>
  <c r="AS181" i="1"/>
  <c r="AU179" i="1"/>
  <c r="AT178" i="1"/>
  <c r="AU178" i="1" s="1"/>
  <c r="AS319" i="1"/>
  <c r="AT305" i="1"/>
  <c r="AT286" i="1"/>
  <c r="AR286" i="1" s="1"/>
  <c r="AS285" i="1"/>
  <c r="AT281" i="1"/>
  <c r="AU281" i="1" s="1"/>
  <c r="AT273" i="1"/>
  <c r="AU273" i="1" s="1"/>
  <c r="AU258" i="1"/>
  <c r="AT255" i="1"/>
  <c r="AT253" i="1"/>
  <c r="AS251" i="1"/>
  <c r="AT245" i="1"/>
  <c r="AS243" i="1"/>
  <c r="AU242" i="1"/>
  <c r="AT240" i="1"/>
  <c r="AT229" i="1"/>
  <c r="AS228" i="1"/>
  <c r="AS227" i="1"/>
  <c r="AU226" i="1"/>
  <c r="AT224" i="1"/>
  <c r="AU224" i="1" s="1"/>
  <c r="AT213" i="1"/>
  <c r="AS212" i="1"/>
  <c r="AS211" i="1"/>
  <c r="AU210" i="1"/>
  <c r="AU209" i="1"/>
  <c r="AS207" i="1"/>
  <c r="AT204" i="1"/>
  <c r="AS202" i="1"/>
  <c r="AU201" i="1"/>
  <c r="AS199" i="1"/>
  <c r="AT196" i="1"/>
  <c r="AS194" i="1"/>
  <c r="AU193" i="1"/>
  <c r="AS191" i="1"/>
  <c r="AT188" i="1"/>
  <c r="AS186" i="1"/>
  <c r="AU185" i="1"/>
  <c r="AS183" i="1"/>
  <c r="AT180" i="1"/>
  <c r="AS178" i="1"/>
  <c r="AT175" i="1"/>
  <c r="AR175" i="1" s="1"/>
  <c r="AS174" i="1"/>
  <c r="AT171" i="1"/>
  <c r="AS170" i="1"/>
  <c r="AT167" i="1"/>
  <c r="AS166" i="1"/>
  <c r="AT163" i="1"/>
  <c r="AS162" i="1"/>
  <c r="AS158" i="1"/>
  <c r="AT155" i="1"/>
  <c r="AS154" i="1"/>
  <c r="AT151" i="1"/>
  <c r="AU151" i="1" s="1"/>
  <c r="AS150" i="1"/>
  <c r="AT147" i="1"/>
  <c r="AU147" i="1" s="1"/>
  <c r="AS146" i="1"/>
  <c r="AT143" i="1"/>
  <c r="AR143" i="1" s="1"/>
  <c r="AT139" i="1"/>
  <c r="AU139" i="1" s="1"/>
  <c r="AS138" i="1"/>
  <c r="AT135" i="1"/>
  <c r="AT341" i="1"/>
  <c r="AR341" i="1" s="1"/>
  <c r="AT338" i="1"/>
  <c r="AU338" i="1" s="1"/>
  <c r="AS276" i="1"/>
  <c r="AS256" i="1"/>
  <c r="AT249" i="1"/>
  <c r="AS248" i="1"/>
  <c r="AS247" i="1"/>
  <c r="AU245" i="1"/>
  <c r="AS232" i="1"/>
  <c r="AS231" i="1"/>
  <c r="AU230" i="1"/>
  <c r="AT228" i="1"/>
  <c r="AT217" i="1"/>
  <c r="AS216" i="1"/>
  <c r="AS215" i="1"/>
  <c r="AU214" i="1"/>
  <c r="AU213" i="1"/>
  <c r="AT212" i="1"/>
  <c r="AS208" i="1"/>
  <c r="AT207" i="1"/>
  <c r="AT205" i="1"/>
  <c r="AR205" i="1" s="1"/>
  <c r="AU204" i="1"/>
  <c r="AU202" i="1"/>
  <c r="AS200" i="1"/>
  <c r="AT199" i="1"/>
  <c r="AR199" i="1" s="1"/>
  <c r="AT197" i="1"/>
  <c r="AR197" i="1" s="1"/>
  <c r="AU196" i="1"/>
  <c r="AU194" i="1"/>
  <c r="AS192" i="1"/>
  <c r="AT191" i="1"/>
  <c r="AT189" i="1"/>
  <c r="AR189" i="1" s="1"/>
  <c r="AU188" i="1"/>
  <c r="AU186" i="1"/>
  <c r="AS184" i="1"/>
  <c r="AT183" i="1"/>
  <c r="AT181" i="1"/>
  <c r="AU180" i="1"/>
  <c r="AT174" i="1"/>
  <c r="AS173" i="1"/>
  <c r="AU171" i="1"/>
  <c r="AT170" i="1"/>
  <c r="AS169" i="1"/>
  <c r="AU167" i="1"/>
  <c r="AT166" i="1"/>
  <c r="AT162" i="1"/>
  <c r="AT158" i="1"/>
  <c r="AU155" i="1"/>
  <c r="AT154" i="1"/>
  <c r="AS153" i="1"/>
  <c r="AT150" i="1"/>
  <c r="AT146" i="1"/>
  <c r="AT142" i="1"/>
  <c r="AU142" i="1" s="1"/>
  <c r="AS141" i="1"/>
  <c r="AT138" i="1"/>
  <c r="AS137" i="1"/>
  <c r="AU135" i="1"/>
  <c r="AT134" i="1"/>
  <c r="AU134" i="1" s="1"/>
  <c r="AT130" i="1"/>
  <c r="AU127" i="1"/>
  <c r="AT126" i="1"/>
  <c r="AS125" i="1"/>
  <c r="AU123" i="1"/>
  <c r="AT122" i="1"/>
  <c r="AS121" i="1"/>
  <c r="AU119" i="1"/>
  <c r="AT118" i="1"/>
  <c r="AS117" i="1"/>
  <c r="AT114" i="1"/>
  <c r="AS113" i="1"/>
  <c r="AT110" i="1"/>
  <c r="AS325" i="1"/>
  <c r="AS277" i="1"/>
  <c r="AS268" i="1"/>
  <c r="AT241" i="1"/>
  <c r="AR241" i="1" s="1"/>
  <c r="AT236" i="1"/>
  <c r="AU236" i="1" s="1"/>
  <c r="AT225" i="1"/>
  <c r="AT220" i="1"/>
  <c r="AU206" i="1"/>
  <c r="AT201" i="1"/>
  <c r="AU200" i="1"/>
  <c r="AS198" i="1"/>
  <c r="AS196" i="1"/>
  <c r="AT195" i="1"/>
  <c r="AT192" i="1"/>
  <c r="AS187" i="1"/>
  <c r="AU181" i="1"/>
  <c r="AT176" i="1"/>
  <c r="AR176" i="1" s="1"/>
  <c r="AS163" i="1"/>
  <c r="AT160" i="1"/>
  <c r="AU160" i="1" s="1"/>
  <c r="AS147" i="1"/>
  <c r="AT144" i="1"/>
  <c r="AT132" i="1"/>
  <c r="AS130" i="1"/>
  <c r="AS127" i="1"/>
  <c r="AT124" i="1"/>
  <c r="AS122" i="1"/>
  <c r="AU121" i="1"/>
  <c r="AS119" i="1"/>
  <c r="AT116" i="1"/>
  <c r="AS114" i="1"/>
  <c r="AS111" i="1"/>
  <c r="AS102" i="1"/>
  <c r="AS98" i="1"/>
  <c r="AT321" i="1"/>
  <c r="AU321" i="1" s="1"/>
  <c r="AS300" i="1"/>
  <c r="AU249" i="1"/>
  <c r="AS236" i="1"/>
  <c r="AS220" i="1"/>
  <c r="AU217" i="1"/>
  <c r="AT209" i="1"/>
  <c r="AU208" i="1"/>
  <c r="AS206" i="1"/>
  <c r="AS204" i="1"/>
  <c r="AT203" i="1"/>
  <c r="AT200" i="1"/>
  <c r="AR200" i="1" s="1"/>
  <c r="AS195" i="1"/>
  <c r="AU189" i="1"/>
  <c r="AU182" i="1"/>
  <c r="AS176" i="1"/>
  <c r="AS175" i="1"/>
  <c r="AU174" i="1"/>
  <c r="AT172" i="1"/>
  <c r="AS160" i="1"/>
  <c r="AS159" i="1"/>
  <c r="AS144" i="1"/>
  <c r="AS143" i="1"/>
  <c r="AT140" i="1"/>
  <c r="AS132" i="1"/>
  <c r="AU128" i="1"/>
  <c r="AU126" i="1"/>
  <c r="AS124" i="1"/>
  <c r="AT123" i="1"/>
  <c r="AT121" i="1"/>
  <c r="AU120" i="1"/>
  <c r="AU118" i="1"/>
  <c r="AS116" i="1"/>
  <c r="AT108" i="1"/>
  <c r="AU108" i="1" s="1"/>
  <c r="AT100" i="1"/>
  <c r="AT96" i="1"/>
  <c r="AS95" i="1"/>
  <c r="AT92" i="1"/>
  <c r="AU92" i="1" s="1"/>
  <c r="AS91" i="1"/>
  <c r="AU89" i="1"/>
  <c r="AT88" i="1"/>
  <c r="AU88" i="1" s="1"/>
  <c r="AT84" i="1"/>
  <c r="AR84" i="1" s="1"/>
  <c r="AS83" i="1"/>
  <c r="AT80" i="1"/>
  <c r="AS79" i="1"/>
  <c r="AS279" i="1"/>
  <c r="AT256" i="1"/>
  <c r="AR256" i="1" s="1"/>
  <c r="AU250" i="1"/>
  <c r="AT232" i="1"/>
  <c r="AU192" i="1"/>
  <c r="AS190" i="1"/>
  <c r="AS188" i="1"/>
  <c r="AS182" i="1"/>
  <c r="AS180" i="1"/>
  <c r="AS179" i="1"/>
  <c r="AS172" i="1"/>
  <c r="AT169" i="1"/>
  <c r="AS167" i="1"/>
  <c r="AS152" i="1"/>
  <c r="AS140" i="1"/>
  <c r="AS135" i="1"/>
  <c r="AS134" i="1"/>
  <c r="AT128" i="1"/>
  <c r="AU125" i="1"/>
  <c r="AS123" i="1"/>
  <c r="AS120" i="1"/>
  <c r="AT119" i="1"/>
  <c r="AT117" i="1"/>
  <c r="AT105" i="1"/>
  <c r="AR105" i="1" s="1"/>
  <c r="AS94" i="1"/>
  <c r="AT91" i="1"/>
  <c r="AR91" i="1" s="1"/>
  <c r="AS86" i="1"/>
  <c r="AT85" i="1"/>
  <c r="AT83" i="1"/>
  <c r="AR83" i="1" s="1"/>
  <c r="AS78" i="1"/>
  <c r="AT77" i="1"/>
  <c r="AS76" i="1"/>
  <c r="AT73" i="1"/>
  <c r="AS72" i="1"/>
  <c r="AU70" i="1"/>
  <c r="AT69" i="1"/>
  <c r="AS68" i="1"/>
  <c r="AU66" i="1"/>
  <c r="AT65" i="1"/>
  <c r="AS64" i="1"/>
  <c r="AU62" i="1"/>
  <c r="AT61" i="1"/>
  <c r="AS60" i="1"/>
  <c r="AT57" i="1"/>
  <c r="AR57" i="1" s="1"/>
  <c r="AS56" i="1"/>
  <c r="AU54" i="1"/>
  <c r="AT53" i="1"/>
  <c r="AS52" i="1"/>
  <c r="AT49" i="1"/>
  <c r="AS48" i="1"/>
  <c r="AU46" i="1"/>
  <c r="AT45" i="1"/>
  <c r="AS44" i="1"/>
  <c r="AU42" i="1"/>
  <c r="AT41" i="1"/>
  <c r="AS40" i="1"/>
  <c r="AT37" i="1"/>
  <c r="AS36" i="1"/>
  <c r="AT33" i="1"/>
  <c r="AS32" i="1"/>
  <c r="AT29" i="1"/>
  <c r="AU29" i="1" s="1"/>
  <c r="AS28" i="1"/>
  <c r="AT25" i="1"/>
  <c r="AS24" i="1"/>
  <c r="AU22" i="1"/>
  <c r="AT21" i="1"/>
  <c r="AU21" i="1" s="1"/>
  <c r="AS20" i="1"/>
  <c r="AT17" i="1"/>
  <c r="AS16" i="1"/>
  <c r="AU14" i="1"/>
  <c r="AT13" i="1"/>
  <c r="AS12" i="1"/>
  <c r="AT361" i="1"/>
  <c r="AR361" i="1" s="1"/>
  <c r="AT248" i="1"/>
  <c r="AU248" i="1" s="1"/>
  <c r="AT208" i="1"/>
  <c r="AU205" i="1"/>
  <c r="AT168" i="1"/>
  <c r="AU283" i="1"/>
  <c r="AT276" i="1"/>
  <c r="AS224" i="1"/>
  <c r="AT307" i="1"/>
  <c r="AR307" i="1" s="1"/>
  <c r="AS259" i="1"/>
  <c r="AS240" i="1"/>
  <c r="AS239" i="1"/>
  <c r="AS235" i="1"/>
  <c r="AT216" i="1"/>
  <c r="AR216" i="1" s="1"/>
  <c r="AU198" i="1"/>
  <c r="AU197" i="1"/>
  <c r="AU190" i="1"/>
  <c r="AT187" i="1"/>
  <c r="AR187" i="1" s="1"/>
  <c r="AT185" i="1"/>
  <c r="AT184" i="1"/>
  <c r="AT179" i="1"/>
  <c r="AR179" i="1" s="1"/>
  <c r="AS171" i="1"/>
  <c r="AT157" i="1"/>
  <c r="AU157" i="1" s="1"/>
  <c r="AU154" i="1"/>
  <c r="AT152" i="1"/>
  <c r="AS139" i="1"/>
  <c r="AS126" i="1"/>
  <c r="AT120" i="1"/>
  <c r="AU117" i="1"/>
  <c r="AT111" i="1"/>
  <c r="AT94" i="1"/>
  <c r="AS92" i="1"/>
  <c r="AS89" i="1"/>
  <c r="AT86" i="1"/>
  <c r="AR86" i="1" s="1"/>
  <c r="AS84" i="1"/>
  <c r="AU83" i="1"/>
  <c r="AT78" i="1"/>
  <c r="AT76" i="1"/>
  <c r="AS75" i="1"/>
  <c r="AU73" i="1"/>
  <c r="AT72" i="1"/>
  <c r="AR72" i="1" s="1"/>
  <c r="AS71" i="1"/>
  <c r="AU69" i="1"/>
  <c r="AT68" i="1"/>
  <c r="AS67" i="1"/>
  <c r="AU65" i="1"/>
  <c r="AT64" i="1"/>
  <c r="AS63" i="1"/>
  <c r="AU61" i="1"/>
  <c r="AT60" i="1"/>
  <c r="AS59" i="1"/>
  <c r="AR59" i="1" s="1"/>
  <c r="AT56" i="1"/>
  <c r="AR56" i="1" s="1"/>
  <c r="AT52" i="1"/>
  <c r="AU52" i="1" s="1"/>
  <c r="AS51" i="1"/>
  <c r="AU49" i="1"/>
  <c r="AT48" i="1"/>
  <c r="AS47" i="1"/>
  <c r="AU45" i="1"/>
  <c r="AT44" i="1"/>
  <c r="AR44" i="1" s="1"/>
  <c r="AS43" i="1"/>
  <c r="AU41" i="1"/>
  <c r="AT40" i="1"/>
  <c r="AT36" i="1"/>
  <c r="AS35" i="1"/>
  <c r="AU33" i="1"/>
  <c r="AT32" i="1"/>
  <c r="AS31" i="1"/>
  <c r="AT28" i="1"/>
  <c r="AS27" i="1"/>
  <c r="AT24" i="1"/>
  <c r="AR24" i="1" s="1"/>
  <c r="AT20" i="1"/>
  <c r="AS19" i="1"/>
  <c r="AU17" i="1"/>
  <c r="AT16" i="1"/>
  <c r="AU16" i="1" s="1"/>
  <c r="AS15" i="1"/>
  <c r="AU13" i="1"/>
  <c r="AT12" i="1"/>
  <c r="AT369" i="1"/>
  <c r="AT173" i="1"/>
  <c r="AU173" i="1" s="1"/>
  <c r="AU170" i="1"/>
  <c r="AS155" i="1"/>
  <c r="AT141" i="1"/>
  <c r="AR141" i="1" s="1"/>
  <c r="AU138" i="1"/>
  <c r="AT136" i="1"/>
  <c r="N14" i="1"/>
  <c r="L14" i="1" s="1"/>
  <c r="AD14" i="1"/>
  <c r="AB14" i="1" s="1"/>
  <c r="AT14" i="1"/>
  <c r="AE15" i="1"/>
  <c r="AU15" i="1"/>
  <c r="O16" i="1"/>
  <c r="M17" i="1"/>
  <c r="AC17" i="1"/>
  <c r="AS17" i="1"/>
  <c r="M18" i="1"/>
  <c r="AC18" i="1"/>
  <c r="AS18" i="1"/>
  <c r="N19" i="1"/>
  <c r="AD19" i="1"/>
  <c r="AT19" i="1"/>
  <c r="AR19" i="1" s="1"/>
  <c r="J22" i="1"/>
  <c r="R22" i="1"/>
  <c r="AH22" i="1"/>
  <c r="AF22" i="1" s="1"/>
  <c r="AP22" i="1"/>
  <c r="BF22" i="1"/>
  <c r="BG22" i="1" s="1"/>
  <c r="Q25" i="1"/>
  <c r="AG25" i="1"/>
  <c r="BE25" i="1"/>
  <c r="Y26" i="1"/>
  <c r="BE26" i="1"/>
  <c r="J27" i="1"/>
  <c r="R27" i="1"/>
  <c r="S27" i="1" s="1"/>
  <c r="AH27" i="1"/>
  <c r="AP27" i="1"/>
  <c r="BF27" i="1"/>
  <c r="BD27" i="1" s="1"/>
  <c r="N30" i="1"/>
  <c r="AD30" i="1"/>
  <c r="AT30" i="1"/>
  <c r="AR30" i="1" s="1"/>
  <c r="AE31" i="1"/>
  <c r="AU31" i="1"/>
  <c r="O32" i="1"/>
  <c r="AU32" i="1"/>
  <c r="M33" i="1"/>
  <c r="AC33" i="1"/>
  <c r="AS33" i="1"/>
  <c r="M34" i="1"/>
  <c r="AC34" i="1"/>
  <c r="AS34" i="1"/>
  <c r="N35" i="1"/>
  <c r="AD35" i="1"/>
  <c r="AT35" i="1"/>
  <c r="J38" i="1"/>
  <c r="R38" i="1"/>
  <c r="P38" i="1" s="1"/>
  <c r="Z38" i="1"/>
  <c r="AH38" i="1"/>
  <c r="AF38" i="1" s="1"/>
  <c r="AP38" i="1"/>
  <c r="AN38" i="1" s="1"/>
  <c r="BF38" i="1"/>
  <c r="K40" i="1"/>
  <c r="S40" i="1"/>
  <c r="AA40" i="1"/>
  <c r="AI40" i="1"/>
  <c r="AQ40" i="1"/>
  <c r="BG40" i="1"/>
  <c r="I41" i="1"/>
  <c r="Q41" i="1"/>
  <c r="Y41" i="1"/>
  <c r="AG41" i="1"/>
  <c r="AO41" i="1"/>
  <c r="BE41" i="1"/>
  <c r="I42" i="1"/>
  <c r="AO42" i="1"/>
  <c r="BE42" i="1"/>
  <c r="J43" i="1"/>
  <c r="AP43" i="1"/>
  <c r="BF43" i="1"/>
  <c r="N46" i="1"/>
  <c r="AD46" i="1"/>
  <c r="AT46" i="1"/>
  <c r="O47" i="1"/>
  <c r="AE47" i="1"/>
  <c r="AU47" i="1"/>
  <c r="O48" i="1"/>
  <c r="AE48" i="1"/>
  <c r="AU48" i="1"/>
  <c r="M49" i="1"/>
  <c r="AC49" i="1"/>
  <c r="AS49" i="1"/>
  <c r="M50" i="1"/>
  <c r="AC50" i="1"/>
  <c r="AS50" i="1"/>
  <c r="N51" i="1"/>
  <c r="AD51" i="1"/>
  <c r="AT51" i="1"/>
  <c r="J54" i="1"/>
  <c r="R54" i="1"/>
  <c r="AH54" i="1"/>
  <c r="AF54" i="1" s="1"/>
  <c r="AP54" i="1"/>
  <c r="AN54" i="1" s="1"/>
  <c r="BF54" i="1"/>
  <c r="BG54" i="1" s="1"/>
  <c r="I57" i="1"/>
  <c r="Q57" i="1"/>
  <c r="Y57" i="1"/>
  <c r="AG57" i="1"/>
  <c r="AO57" i="1"/>
  <c r="BE57" i="1"/>
  <c r="AO58" i="1"/>
  <c r="J59" i="1"/>
  <c r="K59" i="1" s="1"/>
  <c r="R59" i="1"/>
  <c r="Z59" i="1"/>
  <c r="AH59" i="1"/>
  <c r="AP59" i="1"/>
  <c r="AQ59" i="1" s="1"/>
  <c r="BF59" i="1"/>
  <c r="N62" i="1"/>
  <c r="L62" i="1" s="1"/>
  <c r="AD62" i="1"/>
  <c r="AT62" i="1"/>
  <c r="O63" i="1"/>
  <c r="AE63" i="1"/>
  <c r="AU63" i="1"/>
  <c r="O64" i="1"/>
  <c r="AE64" i="1"/>
  <c r="AU64" i="1"/>
  <c r="M65" i="1"/>
  <c r="AC65" i="1"/>
  <c r="AS65" i="1"/>
  <c r="M66" i="1"/>
  <c r="AC66" i="1"/>
  <c r="AS66" i="1"/>
  <c r="N67" i="1"/>
  <c r="AD67" i="1"/>
  <c r="AT67" i="1"/>
  <c r="J70" i="1"/>
  <c r="Z70" i="1"/>
  <c r="AF70" i="1"/>
  <c r="AP70" i="1"/>
  <c r="BF70" i="1"/>
  <c r="BD70" i="1" s="1"/>
  <c r="K71" i="1"/>
  <c r="AA71" i="1"/>
  <c r="AQ71" i="1"/>
  <c r="BG71" i="1"/>
  <c r="K72" i="1"/>
  <c r="S72" i="1"/>
  <c r="AI72" i="1"/>
  <c r="AQ72" i="1"/>
  <c r="BG72" i="1"/>
  <c r="I73" i="1"/>
  <c r="Q73" i="1"/>
  <c r="AG73" i="1"/>
  <c r="AO73" i="1"/>
  <c r="BE73" i="1"/>
  <c r="J75" i="1"/>
  <c r="R75" i="1"/>
  <c r="Z75" i="1"/>
  <c r="AH75" i="1"/>
  <c r="AP75" i="1"/>
  <c r="AN75" i="1" s="1"/>
  <c r="BF75" i="1"/>
  <c r="AG77" i="1"/>
  <c r="AF77" i="1" s="1"/>
  <c r="Q78" i="1"/>
  <c r="AW78" i="1"/>
  <c r="J79" i="1"/>
  <c r="AP79" i="1"/>
  <c r="AQ79" i="1" s="1"/>
  <c r="Q80" i="1"/>
  <c r="AW80" i="1"/>
  <c r="AP81" i="1"/>
  <c r="AQ81" i="1" s="1"/>
  <c r="R82" i="1"/>
  <c r="AC82" i="1"/>
  <c r="AX82" i="1"/>
  <c r="AW85" i="1"/>
  <c r="K86" i="1"/>
  <c r="AQ86" i="1"/>
  <c r="AG88" i="1"/>
  <c r="BF89" i="1"/>
  <c r="BD89" i="1" s="1"/>
  <c r="M90" i="1"/>
  <c r="AH90" i="1"/>
  <c r="AI90" i="1" s="1"/>
  <c r="AS90" i="1"/>
  <c r="AG93" i="1"/>
  <c r="Q94" i="1"/>
  <c r="J95" i="1"/>
  <c r="AP95" i="1"/>
  <c r="Q96" i="1"/>
  <c r="AW96" i="1"/>
  <c r="E97" i="1"/>
  <c r="E101" i="1"/>
  <c r="AS110" i="1"/>
  <c r="Z111" i="1"/>
  <c r="AA111" i="1" s="1"/>
  <c r="AP117" i="1"/>
  <c r="I119" i="1"/>
  <c r="AD119" i="1"/>
  <c r="AA121" i="1"/>
  <c r="AU122" i="1"/>
  <c r="AC123" i="1"/>
  <c r="O124" i="1"/>
  <c r="BF124" i="1"/>
  <c r="N125" i="1"/>
  <c r="L125" i="1" s="1"/>
  <c r="N127" i="1"/>
  <c r="L127" i="1" s="1"/>
  <c r="BE127" i="1"/>
  <c r="AO128" i="1"/>
  <c r="O130" i="1"/>
  <c r="BE130" i="1"/>
  <c r="Q132" i="1"/>
  <c r="BG132" i="1"/>
  <c r="AS151" i="1"/>
  <c r="N153" i="1"/>
  <c r="L153" i="1" s="1"/>
  <c r="AC156" i="1"/>
  <c r="J160" i="1"/>
  <c r="BG181" i="1"/>
  <c r="Z184" i="1"/>
  <c r="M190" i="1"/>
  <c r="E196" i="1"/>
  <c r="F196" i="1"/>
  <c r="I200" i="1"/>
  <c r="I206" i="1"/>
  <c r="O218" i="1"/>
  <c r="AS223" i="1"/>
  <c r="BF411" i="1"/>
  <c r="BE410" i="1"/>
  <c r="BF407" i="1"/>
  <c r="BG407" i="1" s="1"/>
  <c r="BF412" i="1"/>
  <c r="BE411" i="1"/>
  <c r="BE408" i="1"/>
  <c r="BE412" i="1"/>
  <c r="BF408" i="1"/>
  <c r="BG408" i="1" s="1"/>
  <c r="BE407" i="1"/>
  <c r="BF400" i="1"/>
  <c r="BE399" i="1"/>
  <c r="BE395" i="1"/>
  <c r="BF405" i="1"/>
  <c r="BE402" i="1"/>
  <c r="BF401" i="1"/>
  <c r="BD401" i="1" s="1"/>
  <c r="BF399" i="1"/>
  <c r="BE394" i="1"/>
  <c r="BF392" i="1"/>
  <c r="BG392" i="1" s="1"/>
  <c r="BE401" i="1"/>
  <c r="BE400" i="1"/>
  <c r="BF395" i="1"/>
  <c r="BF394" i="1"/>
  <c r="BE405" i="1"/>
  <c r="BE403" i="1"/>
  <c r="BG400" i="1"/>
  <c r="BG394" i="1"/>
  <c r="BF390" i="1"/>
  <c r="BG390" i="1" s="1"/>
  <c r="BF388" i="1"/>
  <c r="BF384" i="1"/>
  <c r="BG384" i="1" s="1"/>
  <c r="BE383" i="1"/>
  <c r="BF380" i="1"/>
  <c r="BG380" i="1" s="1"/>
  <c r="BF376" i="1"/>
  <c r="BF403" i="1"/>
  <c r="BE398" i="1"/>
  <c r="BF389" i="1"/>
  <c r="BE382" i="1"/>
  <c r="BF381" i="1"/>
  <c r="BF398" i="1"/>
  <c r="BE392" i="1"/>
  <c r="BE388" i="1"/>
  <c r="BF382" i="1"/>
  <c r="BE380" i="1"/>
  <c r="BE377" i="1"/>
  <c r="BF374" i="1"/>
  <c r="BF371" i="1"/>
  <c r="BG368" i="1"/>
  <c r="BF367" i="1"/>
  <c r="BE366" i="1"/>
  <c r="BF363" i="1"/>
  <c r="BE362" i="1"/>
  <c r="BG399" i="1"/>
  <c r="BF383" i="1"/>
  <c r="BE378" i="1"/>
  <c r="BF373" i="1"/>
  <c r="BG373" i="1" s="1"/>
  <c r="BE371" i="1"/>
  <c r="BF402" i="1"/>
  <c r="BG402" i="1" s="1"/>
  <c r="BE384" i="1"/>
  <c r="BE373" i="1"/>
  <c r="BF372" i="1"/>
  <c r="BG367" i="1"/>
  <c r="BE365" i="1"/>
  <c r="BF364" i="1"/>
  <c r="BG364" i="1" s="1"/>
  <c r="BF362" i="1"/>
  <c r="BG361" i="1"/>
  <c r="BF358" i="1"/>
  <c r="BE357" i="1"/>
  <c r="BF386" i="1"/>
  <c r="BF378" i="1"/>
  <c r="BD378" i="1" s="1"/>
  <c r="BG371" i="1"/>
  <c r="BE369" i="1"/>
  <c r="BE359" i="1"/>
  <c r="BF356" i="1"/>
  <c r="BF353" i="1"/>
  <c r="BD353" i="1" s="1"/>
  <c r="BE352" i="1"/>
  <c r="BF349" i="1"/>
  <c r="BG349" i="1" s="1"/>
  <c r="BE348" i="1"/>
  <c r="BG346" i="1"/>
  <c r="BF345" i="1"/>
  <c r="BG378" i="1"/>
  <c r="BE374" i="1"/>
  <c r="BF369" i="1"/>
  <c r="BD369" i="1" s="1"/>
  <c r="BE368" i="1"/>
  <c r="BG362" i="1"/>
  <c r="BE361" i="1"/>
  <c r="BE360" i="1"/>
  <c r="BF359" i="1"/>
  <c r="BG359" i="1" s="1"/>
  <c r="BF357" i="1"/>
  <c r="BD357" i="1" s="1"/>
  <c r="BG356" i="1"/>
  <c r="BF352" i="1"/>
  <c r="BE351" i="1"/>
  <c r="BF348" i="1"/>
  <c r="BG348" i="1" s="1"/>
  <c r="BE347" i="1"/>
  <c r="BG345" i="1"/>
  <c r="BF344" i="1"/>
  <c r="BE343" i="1"/>
  <c r="BF340" i="1"/>
  <c r="BE335" i="1"/>
  <c r="BF332" i="1"/>
  <c r="BF328" i="1"/>
  <c r="BD328" i="1" s="1"/>
  <c r="BE327" i="1"/>
  <c r="BF324" i="1"/>
  <c r="BD324" i="1" s="1"/>
  <c r="BE323" i="1"/>
  <c r="BG376" i="1"/>
  <c r="BE372" i="1"/>
  <c r="BE367" i="1"/>
  <c r="BF365" i="1"/>
  <c r="BG365" i="1" s="1"/>
  <c r="BE364" i="1"/>
  <c r="BG357" i="1"/>
  <c r="BF354" i="1"/>
  <c r="BE342" i="1"/>
  <c r="BF341" i="1"/>
  <c r="BE334" i="1"/>
  <c r="BF333" i="1"/>
  <c r="BF325" i="1"/>
  <c r="BG325" i="1" s="1"/>
  <c r="BF323" i="1"/>
  <c r="BG323" i="1" s="1"/>
  <c r="BE389" i="1"/>
  <c r="BF377" i="1"/>
  <c r="BD377" i="1" s="1"/>
  <c r="BF368" i="1"/>
  <c r="BF360" i="1"/>
  <c r="BD360" i="1" s="1"/>
  <c r="BE358" i="1"/>
  <c r="BF347" i="1"/>
  <c r="BD347" i="1" s="1"/>
  <c r="BE346" i="1"/>
  <c r="BE345" i="1"/>
  <c r="BF342" i="1"/>
  <c r="BD342" i="1" s="1"/>
  <c r="BE340" i="1"/>
  <c r="BF334" i="1"/>
  <c r="BG334" i="1" s="1"/>
  <c r="BE332" i="1"/>
  <c r="BE329" i="1"/>
  <c r="BE324" i="1"/>
  <c r="BF322" i="1"/>
  <c r="BE321" i="1"/>
  <c r="BF318" i="1"/>
  <c r="BE317" i="1"/>
  <c r="BF314" i="1"/>
  <c r="BG314" i="1" s="1"/>
  <c r="BE313" i="1"/>
  <c r="BF310" i="1"/>
  <c r="BG310" i="1" s="1"/>
  <c r="BF306" i="1"/>
  <c r="BE305" i="1"/>
  <c r="BF302" i="1"/>
  <c r="BE381" i="1"/>
  <c r="BF366" i="1"/>
  <c r="BE363" i="1"/>
  <c r="BF361" i="1"/>
  <c r="BG358" i="1"/>
  <c r="BE356" i="1"/>
  <c r="BG347" i="1"/>
  <c r="BF343" i="1"/>
  <c r="BG340" i="1"/>
  <c r="BF330" i="1"/>
  <c r="BE325" i="1"/>
  <c r="BE322" i="1"/>
  <c r="BE319" i="1"/>
  <c r="BF316" i="1"/>
  <c r="BG316" i="1" s="1"/>
  <c r="BE314" i="1"/>
  <c r="BE311" i="1"/>
  <c r="BF308" i="1"/>
  <c r="BE306" i="1"/>
  <c r="BE303" i="1"/>
  <c r="BF300" i="1"/>
  <c r="BE299" i="1"/>
  <c r="BF296" i="1"/>
  <c r="BD296" i="1" s="1"/>
  <c r="BE295" i="1"/>
  <c r="BF292" i="1"/>
  <c r="BG292" i="1" s="1"/>
  <c r="BE291" i="1"/>
  <c r="BG289" i="1"/>
  <c r="BF288" i="1"/>
  <c r="BE287" i="1"/>
  <c r="BF284" i="1"/>
  <c r="BE283" i="1"/>
  <c r="BE386" i="1"/>
  <c r="BE354" i="1"/>
  <c r="BF351" i="1"/>
  <c r="BE350" i="1"/>
  <c r="BF346" i="1"/>
  <c r="BF335" i="1"/>
  <c r="BG332" i="1"/>
  <c r="BE328" i="1"/>
  <c r="BG322" i="1"/>
  <c r="BE320" i="1"/>
  <c r="BF319" i="1"/>
  <c r="BF317" i="1"/>
  <c r="BF311" i="1"/>
  <c r="BE304" i="1"/>
  <c r="BF303" i="1"/>
  <c r="BD303" i="1" s="1"/>
  <c r="BF299" i="1"/>
  <c r="BD299" i="1" s="1"/>
  <c r="BE298" i="1"/>
  <c r="BF295" i="1"/>
  <c r="BF291" i="1"/>
  <c r="BE290" i="1"/>
  <c r="BG288" i="1"/>
  <c r="BF287" i="1"/>
  <c r="BE286" i="1"/>
  <c r="BF283" i="1"/>
  <c r="BF279" i="1"/>
  <c r="BG279" i="1" s="1"/>
  <c r="BE278" i="1"/>
  <c r="BG276" i="1"/>
  <c r="BG272" i="1"/>
  <c r="BE270" i="1"/>
  <c r="BF267" i="1"/>
  <c r="BF263" i="1"/>
  <c r="BG351" i="1"/>
  <c r="BF338" i="1"/>
  <c r="BE330" i="1"/>
  <c r="BF329" i="1"/>
  <c r="BF327" i="1"/>
  <c r="BD327" i="1" s="1"/>
  <c r="BF315" i="1"/>
  <c r="BF313" i="1"/>
  <c r="BD313" i="1" s="1"/>
  <c r="BE300" i="1"/>
  <c r="BF286" i="1"/>
  <c r="BD286" i="1" s="1"/>
  <c r="BE285" i="1"/>
  <c r="BE284" i="1"/>
  <c r="BG283" i="1"/>
  <c r="BF281" i="1"/>
  <c r="BF277" i="1"/>
  <c r="BE275" i="1"/>
  <c r="BE272" i="1"/>
  <c r="BE267" i="1"/>
  <c r="BE264" i="1"/>
  <c r="BE376" i="1"/>
  <c r="BF350" i="1"/>
  <c r="BE344" i="1"/>
  <c r="BE341" i="1"/>
  <c r="BE338" i="1"/>
  <c r="BG324" i="1"/>
  <c r="BF320" i="1"/>
  <c r="BD320" i="1" s="1"/>
  <c r="BE318" i="1"/>
  <c r="BE315" i="1"/>
  <c r="BE308" i="1"/>
  <c r="BF304" i="1"/>
  <c r="BG304" i="1" s="1"/>
  <c r="BE302" i="1"/>
  <c r="BF298" i="1"/>
  <c r="BG298" i="1" s="1"/>
  <c r="BE296" i="1"/>
  <c r="BG295" i="1"/>
  <c r="BE281" i="1"/>
  <c r="BE277" i="1"/>
  <c r="BF276" i="1"/>
  <c r="BF268" i="1"/>
  <c r="BG263" i="1"/>
  <c r="BG259" i="1"/>
  <c r="BF258" i="1"/>
  <c r="BE257" i="1"/>
  <c r="BE253" i="1"/>
  <c r="BE279" i="1"/>
  <c r="BG277" i="1"/>
  <c r="BF273" i="1"/>
  <c r="BG273" i="1" s="1"/>
  <c r="BE268" i="1"/>
  <c r="BE265" i="1"/>
  <c r="BE259" i="1"/>
  <c r="BF256" i="1"/>
  <c r="BE251" i="1"/>
  <c r="BE250" i="1"/>
  <c r="BG248" i="1"/>
  <c r="BF247" i="1"/>
  <c r="BE246" i="1"/>
  <c r="BF243" i="1"/>
  <c r="BG243" i="1" s="1"/>
  <c r="BE242" i="1"/>
  <c r="BF239" i="1"/>
  <c r="BE238" i="1"/>
  <c r="BF235" i="1"/>
  <c r="BE234" i="1"/>
  <c r="BF231" i="1"/>
  <c r="BE230" i="1"/>
  <c r="BF227" i="1"/>
  <c r="BE226" i="1"/>
  <c r="BF223" i="1"/>
  <c r="BE222" i="1"/>
  <c r="BE218" i="1"/>
  <c r="BG216" i="1"/>
  <c r="BF215" i="1"/>
  <c r="BE214" i="1"/>
  <c r="BG212" i="1"/>
  <c r="BF211" i="1"/>
  <c r="BE210" i="1"/>
  <c r="BG352" i="1"/>
  <c r="BE349" i="1"/>
  <c r="BG335" i="1"/>
  <c r="BE333" i="1"/>
  <c r="BF321" i="1"/>
  <c r="BE307" i="1"/>
  <c r="BF290" i="1"/>
  <c r="BF278" i="1"/>
  <c r="BE271" i="1"/>
  <c r="BF265" i="1"/>
  <c r="BE260" i="1"/>
  <c r="BF259" i="1"/>
  <c r="BD259" i="1" s="1"/>
  <c r="BF257" i="1"/>
  <c r="BF251" i="1"/>
  <c r="BF250" i="1"/>
  <c r="BD250" i="1" s="1"/>
  <c r="BE249" i="1"/>
  <c r="BG247" i="1"/>
  <c r="BF246" i="1"/>
  <c r="BE245" i="1"/>
  <c r="BF242" i="1"/>
  <c r="BE241" i="1"/>
  <c r="BG239" i="1"/>
  <c r="BF238" i="1"/>
  <c r="BG235" i="1"/>
  <c r="BF234" i="1"/>
  <c r="BG231" i="1"/>
  <c r="BF230" i="1"/>
  <c r="BE229" i="1"/>
  <c r="BG227" i="1"/>
  <c r="BF226" i="1"/>
  <c r="BD226" i="1" s="1"/>
  <c r="BE225" i="1"/>
  <c r="BG223" i="1"/>
  <c r="BF222" i="1"/>
  <c r="BF218" i="1"/>
  <c r="BE217" i="1"/>
  <c r="BG215" i="1"/>
  <c r="BF214" i="1"/>
  <c r="BD214" i="1" s="1"/>
  <c r="BE213" i="1"/>
  <c r="BG211" i="1"/>
  <c r="BF210" i="1"/>
  <c r="BE209" i="1"/>
  <c r="BG207" i="1"/>
  <c r="BF206" i="1"/>
  <c r="BE205" i="1"/>
  <c r="BG203" i="1"/>
  <c r="BF202" i="1"/>
  <c r="BE201" i="1"/>
  <c r="BG199" i="1"/>
  <c r="BF198" i="1"/>
  <c r="BE197" i="1"/>
  <c r="BG195" i="1"/>
  <c r="BF194" i="1"/>
  <c r="BE193" i="1"/>
  <c r="BG191" i="1"/>
  <c r="BF190" i="1"/>
  <c r="BE189" i="1"/>
  <c r="BG187" i="1"/>
  <c r="BF186" i="1"/>
  <c r="BE185" i="1"/>
  <c r="BG183" i="1"/>
  <c r="BF182" i="1"/>
  <c r="BE181" i="1"/>
  <c r="BG179" i="1"/>
  <c r="BF178" i="1"/>
  <c r="BE316" i="1"/>
  <c r="BF289" i="1"/>
  <c r="BE276" i="1"/>
  <c r="BF264" i="1"/>
  <c r="BD264" i="1" s="1"/>
  <c r="BE263" i="1"/>
  <c r="BF260" i="1"/>
  <c r="BG260" i="1" s="1"/>
  <c r="BE258" i="1"/>
  <c r="BE255" i="1"/>
  <c r="BG250" i="1"/>
  <c r="BG249" i="1"/>
  <c r="BF248" i="1"/>
  <c r="BE236" i="1"/>
  <c r="BE235" i="1"/>
  <c r="BF232" i="1"/>
  <c r="BD232" i="1" s="1"/>
  <c r="BE219" i="1"/>
  <c r="BG218" i="1"/>
  <c r="BG217" i="1"/>
  <c r="BF216" i="1"/>
  <c r="BF209" i="1"/>
  <c r="BD209" i="1" s="1"/>
  <c r="BG208" i="1"/>
  <c r="BG206" i="1"/>
  <c r="BE204" i="1"/>
  <c r="BF203" i="1"/>
  <c r="BF201" i="1"/>
  <c r="BG200" i="1"/>
  <c r="BG198" i="1"/>
  <c r="BE196" i="1"/>
  <c r="BF195" i="1"/>
  <c r="BD195" i="1" s="1"/>
  <c r="BF193" i="1"/>
  <c r="BD193" i="1" s="1"/>
  <c r="BG192" i="1"/>
  <c r="BG190" i="1"/>
  <c r="BE188" i="1"/>
  <c r="BF187" i="1"/>
  <c r="BF185" i="1"/>
  <c r="BG184" i="1"/>
  <c r="BG182" i="1"/>
  <c r="BE180" i="1"/>
  <c r="BF179" i="1"/>
  <c r="BF175" i="1"/>
  <c r="BE174" i="1"/>
  <c r="BF171" i="1"/>
  <c r="BD171" i="1" s="1"/>
  <c r="BE170" i="1"/>
  <c r="BF167" i="1"/>
  <c r="BE166" i="1"/>
  <c r="BF163" i="1"/>
  <c r="BE162" i="1"/>
  <c r="BE158" i="1"/>
  <c r="BF155" i="1"/>
  <c r="BE154" i="1"/>
  <c r="BF151" i="1"/>
  <c r="BE150" i="1"/>
  <c r="BE146" i="1"/>
  <c r="BF143" i="1"/>
  <c r="BE142" i="1"/>
  <c r="BF139" i="1"/>
  <c r="BE138" i="1"/>
  <c r="BF135" i="1"/>
  <c r="BE134" i="1"/>
  <c r="BF305" i="1"/>
  <c r="BD305" i="1" s="1"/>
  <c r="BG291" i="1"/>
  <c r="BF285" i="1"/>
  <c r="BD285" i="1" s="1"/>
  <c r="BG267" i="1"/>
  <c r="BG258" i="1"/>
  <c r="BF255" i="1"/>
  <c r="BF253" i="1"/>
  <c r="BD253" i="1" s="1"/>
  <c r="BF241" i="1"/>
  <c r="BE240" i="1"/>
  <c r="BE239" i="1"/>
  <c r="BG238" i="1"/>
  <c r="BF236" i="1"/>
  <c r="BF225" i="1"/>
  <c r="BD225" i="1" s="1"/>
  <c r="BE224" i="1"/>
  <c r="BE223" i="1"/>
  <c r="BG209" i="1"/>
  <c r="BE207" i="1"/>
  <c r="BF204" i="1"/>
  <c r="BD204" i="1" s="1"/>
  <c r="BE202" i="1"/>
  <c r="BG201" i="1"/>
  <c r="BE199" i="1"/>
  <c r="BF196" i="1"/>
  <c r="BD196" i="1" s="1"/>
  <c r="BE194" i="1"/>
  <c r="BG193" i="1"/>
  <c r="BE191" i="1"/>
  <c r="BF188" i="1"/>
  <c r="BE186" i="1"/>
  <c r="BG185" i="1"/>
  <c r="BE183" i="1"/>
  <c r="BF180" i="1"/>
  <c r="BD180" i="1" s="1"/>
  <c r="BE178" i="1"/>
  <c r="BF174" i="1"/>
  <c r="BD174" i="1" s="1"/>
  <c r="BE173" i="1"/>
  <c r="BF170" i="1"/>
  <c r="BG170" i="1" s="1"/>
  <c r="BE169" i="1"/>
  <c r="BG167" i="1"/>
  <c r="BF166" i="1"/>
  <c r="BG163" i="1"/>
  <c r="BF162" i="1"/>
  <c r="BF158" i="1"/>
  <c r="BF154" i="1"/>
  <c r="BG154" i="1" s="1"/>
  <c r="BE153" i="1"/>
  <c r="BG151" i="1"/>
  <c r="BF150" i="1"/>
  <c r="BF146" i="1"/>
  <c r="BF142" i="1"/>
  <c r="BE141" i="1"/>
  <c r="BF138" i="1"/>
  <c r="BG138" i="1" s="1"/>
  <c r="BG135" i="1"/>
  <c r="BF134" i="1"/>
  <c r="BF130" i="1"/>
  <c r="BG127" i="1"/>
  <c r="BF126" i="1"/>
  <c r="BD126" i="1" s="1"/>
  <c r="BE125" i="1"/>
  <c r="BG123" i="1"/>
  <c r="BF122" i="1"/>
  <c r="BE121" i="1"/>
  <c r="BG119" i="1"/>
  <c r="BF118" i="1"/>
  <c r="BE117" i="1"/>
  <c r="BF114" i="1"/>
  <c r="BD114" i="1" s="1"/>
  <c r="BG111" i="1"/>
  <c r="BF110" i="1"/>
  <c r="BE310" i="1"/>
  <c r="BE288" i="1"/>
  <c r="BE273" i="1"/>
  <c r="BE256" i="1"/>
  <c r="BE248" i="1"/>
  <c r="BF245" i="1"/>
  <c r="BD245" i="1" s="1"/>
  <c r="BF240" i="1"/>
  <c r="BE232" i="1"/>
  <c r="BF229" i="1"/>
  <c r="BD229" i="1" s="1"/>
  <c r="BE228" i="1"/>
  <c r="BF224" i="1"/>
  <c r="BE216" i="1"/>
  <c r="BF213" i="1"/>
  <c r="BD213" i="1" s="1"/>
  <c r="BE212" i="1"/>
  <c r="BE206" i="1"/>
  <c r="BG204" i="1"/>
  <c r="BF200" i="1"/>
  <c r="BD200" i="1" s="1"/>
  <c r="BE195" i="1"/>
  <c r="BE192" i="1"/>
  <c r="BD192" i="1" s="1"/>
  <c r="BG189" i="1"/>
  <c r="BF183" i="1"/>
  <c r="BD183" i="1" s="1"/>
  <c r="BF181" i="1"/>
  <c r="BG178" i="1"/>
  <c r="BF173" i="1"/>
  <c r="BE172" i="1"/>
  <c r="BE171" i="1"/>
  <c r="BF168" i="1"/>
  <c r="BD168" i="1" s="1"/>
  <c r="BE156" i="1"/>
  <c r="BE155" i="1"/>
  <c r="BF152" i="1"/>
  <c r="BF141" i="1"/>
  <c r="BE140" i="1"/>
  <c r="BE139" i="1"/>
  <c r="BF136" i="1"/>
  <c r="BE132" i="1"/>
  <c r="BG128" i="1"/>
  <c r="BG126" i="1"/>
  <c r="BE124" i="1"/>
  <c r="BF123" i="1"/>
  <c r="BF121" i="1"/>
  <c r="BG120" i="1"/>
  <c r="BG118" i="1"/>
  <c r="BE116" i="1"/>
  <c r="BF113" i="1"/>
  <c r="BG110" i="1"/>
  <c r="BE108" i="1"/>
  <c r="BG104" i="1"/>
  <c r="BE102" i="1"/>
  <c r="BE98" i="1"/>
  <c r="BF307" i="1"/>
  <c r="BG307" i="1" s="1"/>
  <c r="BF261" i="1"/>
  <c r="BG241" i="1"/>
  <c r="BG225" i="1"/>
  <c r="BF208" i="1"/>
  <c r="BE203" i="1"/>
  <c r="BE200" i="1"/>
  <c r="BG197" i="1"/>
  <c r="BF191" i="1"/>
  <c r="BD191" i="1" s="1"/>
  <c r="BF189" i="1"/>
  <c r="BD189" i="1" s="1"/>
  <c r="BG186" i="1"/>
  <c r="BE182" i="1"/>
  <c r="BG180" i="1"/>
  <c r="BF169" i="1"/>
  <c r="BG169" i="1" s="1"/>
  <c r="BE168" i="1"/>
  <c r="BE167" i="1"/>
  <c r="BG166" i="1"/>
  <c r="BF153" i="1"/>
  <c r="BD153" i="1" s="1"/>
  <c r="BE152" i="1"/>
  <c r="BE151" i="1"/>
  <c r="BG150" i="1"/>
  <c r="BE136" i="1"/>
  <c r="BE135" i="1"/>
  <c r="BG134" i="1"/>
  <c r="BF128" i="1"/>
  <c r="BE126" i="1"/>
  <c r="BG125" i="1"/>
  <c r="BE123" i="1"/>
  <c r="BF120" i="1"/>
  <c r="BE118" i="1"/>
  <c r="BG117" i="1"/>
  <c r="BE110" i="1"/>
  <c r="BF104" i="1"/>
  <c r="BF96" i="1"/>
  <c r="BE95" i="1"/>
  <c r="BF92" i="1"/>
  <c r="BG92" i="1" s="1"/>
  <c r="BE91" i="1"/>
  <c r="BG89" i="1"/>
  <c r="BF88" i="1"/>
  <c r="BE87" i="1"/>
  <c r="BF84" i="1"/>
  <c r="BE83" i="1"/>
  <c r="BF80" i="1"/>
  <c r="BE79" i="1"/>
  <c r="BF76" i="1"/>
  <c r="BE292" i="1"/>
  <c r="BF249" i="1"/>
  <c r="BE247" i="1"/>
  <c r="BE243" i="1"/>
  <c r="BG230" i="1"/>
  <c r="BG226" i="1"/>
  <c r="BG213" i="1"/>
  <c r="BG202" i="1"/>
  <c r="BG194" i="1"/>
  <c r="BF184" i="1"/>
  <c r="BF176" i="1"/>
  <c r="BE175" i="1"/>
  <c r="BF144" i="1"/>
  <c r="BG144" i="1" s="1"/>
  <c r="BE143" i="1"/>
  <c r="BE128" i="1"/>
  <c r="BF127" i="1"/>
  <c r="BD127" i="1" s="1"/>
  <c r="BF125" i="1"/>
  <c r="BG122" i="1"/>
  <c r="BE119" i="1"/>
  <c r="BE114" i="1"/>
  <c r="BF108" i="1"/>
  <c r="BD108" i="1" s="1"/>
  <c r="BE96" i="1"/>
  <c r="BE93" i="1"/>
  <c r="BF90" i="1"/>
  <c r="BE88" i="1"/>
  <c r="BE85" i="1"/>
  <c r="BF82" i="1"/>
  <c r="BE80" i="1"/>
  <c r="BE77" i="1"/>
  <c r="BF73" i="1"/>
  <c r="BE72" i="1"/>
  <c r="BG70" i="1"/>
  <c r="BF69" i="1"/>
  <c r="BD69" i="1" s="1"/>
  <c r="BE68" i="1"/>
  <c r="BG66" i="1"/>
  <c r="BF65" i="1"/>
  <c r="BD65" i="1" s="1"/>
  <c r="BE64" i="1"/>
  <c r="BG62" i="1"/>
  <c r="BF61" i="1"/>
  <c r="BE60" i="1"/>
  <c r="BF57" i="1"/>
  <c r="BE56" i="1"/>
  <c r="BF53" i="1"/>
  <c r="BD53" i="1" s="1"/>
  <c r="BE52" i="1"/>
  <c r="BF49" i="1"/>
  <c r="BD49" i="1" s="1"/>
  <c r="BE48" i="1"/>
  <c r="BG46" i="1"/>
  <c r="BF45" i="1"/>
  <c r="BE44" i="1"/>
  <c r="BG42" i="1"/>
  <c r="BF41" i="1"/>
  <c r="BD41" i="1" s="1"/>
  <c r="BE40" i="1"/>
  <c r="BG38" i="1"/>
  <c r="BF37" i="1"/>
  <c r="BD37" i="1" s="1"/>
  <c r="BE36" i="1"/>
  <c r="BF33" i="1"/>
  <c r="BE32" i="1"/>
  <c r="BF29" i="1"/>
  <c r="BG29" i="1" s="1"/>
  <c r="BE28" i="1"/>
  <c r="BE24" i="1"/>
  <c r="BF21" i="1"/>
  <c r="BD21" i="1" s="1"/>
  <c r="BE20" i="1"/>
  <c r="BG18" i="1"/>
  <c r="BF17" i="1"/>
  <c r="BE16" i="1"/>
  <c r="BF13" i="1"/>
  <c r="BE12" i="1"/>
  <c r="BE289" i="1"/>
  <c r="BF272" i="1"/>
  <c r="BD272" i="1" s="1"/>
  <c r="BG246" i="1"/>
  <c r="BF212" i="1"/>
  <c r="BD212" i="1" s="1"/>
  <c r="BE190" i="1"/>
  <c r="BG188" i="1"/>
  <c r="BE176" i="1"/>
  <c r="BF228" i="1"/>
  <c r="BD228" i="1" s="1"/>
  <c r="BE353" i="1"/>
  <c r="BF244" i="1"/>
  <c r="BE231" i="1"/>
  <c r="BE227" i="1"/>
  <c r="BG214" i="1"/>
  <c r="BG210" i="1"/>
  <c r="BE208" i="1"/>
  <c r="BF207" i="1"/>
  <c r="BD207" i="1" s="1"/>
  <c r="BF205" i="1"/>
  <c r="BE163" i="1"/>
  <c r="BE160" i="1"/>
  <c r="BG142" i="1"/>
  <c r="BF132" i="1"/>
  <c r="BE120" i="1"/>
  <c r="BF119" i="1"/>
  <c r="BF117" i="1"/>
  <c r="BD117" i="1" s="1"/>
  <c r="BE111" i="1"/>
  <c r="BG108" i="1"/>
  <c r="BE105" i="1"/>
  <c r="BF102" i="1"/>
  <c r="BD102" i="1" s="1"/>
  <c r="BE100" i="1"/>
  <c r="BF98" i="1"/>
  <c r="BE94" i="1"/>
  <c r="BF91" i="1"/>
  <c r="BD91" i="1" s="1"/>
  <c r="BG88" i="1"/>
  <c r="BE86" i="1"/>
  <c r="BF85" i="1"/>
  <c r="BD85" i="1" s="1"/>
  <c r="BF83" i="1"/>
  <c r="BE78" i="1"/>
  <c r="BF77" i="1"/>
  <c r="BD77" i="1" s="1"/>
  <c r="BE75" i="1"/>
  <c r="BG73" i="1"/>
  <c r="BF72" i="1"/>
  <c r="BD72" i="1" s="1"/>
  <c r="BE71" i="1"/>
  <c r="BG69" i="1"/>
  <c r="BF68" i="1"/>
  <c r="BE67" i="1"/>
  <c r="BG65" i="1"/>
  <c r="BF64" i="1"/>
  <c r="BE63" i="1"/>
  <c r="BG61" i="1"/>
  <c r="BF60" i="1"/>
  <c r="BE59" i="1"/>
  <c r="BG57" i="1"/>
  <c r="BF56" i="1"/>
  <c r="BD56" i="1" s="1"/>
  <c r="BF52" i="1"/>
  <c r="BD52" i="1" s="1"/>
  <c r="BE51" i="1"/>
  <c r="BG49" i="1"/>
  <c r="BF48" i="1"/>
  <c r="BE47" i="1"/>
  <c r="BG45" i="1"/>
  <c r="BF44" i="1"/>
  <c r="BE43" i="1"/>
  <c r="BG41" i="1"/>
  <c r="BF40" i="1"/>
  <c r="BD40" i="1" s="1"/>
  <c r="BF36" i="1"/>
  <c r="BE35" i="1"/>
  <c r="BG33" i="1"/>
  <c r="BF32" i="1"/>
  <c r="BG32" i="1" s="1"/>
  <c r="BE31" i="1"/>
  <c r="BF28" i="1"/>
  <c r="BD28" i="1" s="1"/>
  <c r="BE27" i="1"/>
  <c r="BF24" i="1"/>
  <c r="BE23" i="1"/>
  <c r="BF20" i="1"/>
  <c r="BE19" i="1"/>
  <c r="BG17" i="1"/>
  <c r="BF16" i="1"/>
  <c r="BG16" i="1" s="1"/>
  <c r="BE15" i="1"/>
  <c r="BG13" i="1"/>
  <c r="BF12" i="1"/>
  <c r="BF270" i="1"/>
  <c r="BG229" i="1"/>
  <c r="BF199" i="1"/>
  <c r="BD199" i="1" s="1"/>
  <c r="BE198" i="1"/>
  <c r="BF197" i="1"/>
  <c r="BD197" i="1" s="1"/>
  <c r="BG196" i="1"/>
  <c r="BE187" i="1"/>
  <c r="BE184" i="1"/>
  <c r="BE179" i="1"/>
  <c r="BF172" i="1"/>
  <c r="BG172" i="1" s="1"/>
  <c r="BE144" i="1"/>
  <c r="BF140" i="1"/>
  <c r="BG140" i="1" s="1"/>
  <c r="J14" i="1"/>
  <c r="AP14" i="1"/>
  <c r="BF14" i="1"/>
  <c r="K16" i="1"/>
  <c r="Q17" i="1"/>
  <c r="BE17" i="1"/>
  <c r="N22" i="1"/>
  <c r="O24" i="1"/>
  <c r="N27" i="1"/>
  <c r="J30" i="1"/>
  <c r="Z30" i="1"/>
  <c r="AP30" i="1"/>
  <c r="BF30" i="1"/>
  <c r="Q33" i="1"/>
  <c r="AG33" i="1"/>
  <c r="BE33" i="1"/>
  <c r="M42" i="1"/>
  <c r="BF46" i="1"/>
  <c r="BG47" i="1"/>
  <c r="K48" i="1"/>
  <c r="S48" i="1"/>
  <c r="AA48" i="1"/>
  <c r="AI48" i="1"/>
  <c r="AQ48" i="1"/>
  <c r="BG48" i="1"/>
  <c r="Q49" i="1"/>
  <c r="BE50" i="1"/>
  <c r="N54" i="1"/>
  <c r="L54" i="1" s="1"/>
  <c r="O56" i="1"/>
  <c r="M57" i="1"/>
  <c r="F58" i="1"/>
  <c r="M58" i="1"/>
  <c r="BF62" i="1"/>
  <c r="BG63" i="1"/>
  <c r="K64" i="1"/>
  <c r="S64" i="1"/>
  <c r="AI64" i="1"/>
  <c r="AQ64" i="1"/>
  <c r="BG64" i="1"/>
  <c r="Q65" i="1"/>
  <c r="AG65" i="1"/>
  <c r="BE65" i="1"/>
  <c r="BE66" i="1"/>
  <c r="N70" i="1"/>
  <c r="L70" i="1" s="1"/>
  <c r="O71" i="1"/>
  <c r="M73" i="1"/>
  <c r="F74" i="1"/>
  <c r="AW77" i="1"/>
  <c r="AG78" i="1"/>
  <c r="BF79" i="1"/>
  <c r="M82" i="1"/>
  <c r="J87" i="1"/>
  <c r="AW88" i="1"/>
  <c r="AX90" i="1"/>
  <c r="Q93" i="1"/>
  <c r="BG102" i="1"/>
  <c r="AC105" i="1"/>
  <c r="BG121" i="1"/>
  <c r="O122" i="1"/>
  <c r="BE122" i="1"/>
  <c r="M151" i="1"/>
  <c r="BE215" i="1"/>
  <c r="AP411" i="1"/>
  <c r="AO410" i="1"/>
  <c r="AP407" i="1"/>
  <c r="AP412" i="1"/>
  <c r="AQ412" i="1" s="1"/>
  <c r="AO411" i="1"/>
  <c r="AO408" i="1"/>
  <c r="AQ407" i="1"/>
  <c r="AP408" i="1"/>
  <c r="AN408" i="1" s="1"/>
  <c r="AO407" i="1"/>
  <c r="AQ405" i="1"/>
  <c r="AP405" i="1"/>
  <c r="AO405" i="1"/>
  <c r="AQ401" i="1"/>
  <c r="AP400" i="1"/>
  <c r="AO399" i="1"/>
  <c r="AP396" i="1"/>
  <c r="AO395" i="1"/>
  <c r="AO402" i="1"/>
  <c r="AP401" i="1"/>
  <c r="AP399" i="1"/>
  <c r="AN399" i="1" s="1"/>
  <c r="AO394" i="1"/>
  <c r="AP392" i="1"/>
  <c r="AQ392" i="1" s="1"/>
  <c r="AO412" i="1"/>
  <c r="AQ400" i="1"/>
  <c r="AQ399" i="1"/>
  <c r="AO398" i="1"/>
  <c r="AP390" i="1"/>
  <c r="AP388" i="1"/>
  <c r="AQ388" i="1" s="1"/>
  <c r="AP384" i="1"/>
  <c r="AN384" i="1" s="1"/>
  <c r="AO383" i="1"/>
  <c r="AP380" i="1"/>
  <c r="AQ380" i="1" s="1"/>
  <c r="AP376" i="1"/>
  <c r="AO403" i="1"/>
  <c r="AP398" i="1"/>
  <c r="AQ398" i="1" s="1"/>
  <c r="AO396" i="1"/>
  <c r="AP395" i="1"/>
  <c r="AP394" i="1"/>
  <c r="AP389" i="1"/>
  <c r="AQ389" i="1" s="1"/>
  <c r="AO382" i="1"/>
  <c r="AP381" i="1"/>
  <c r="AP403" i="1"/>
  <c r="AN403" i="1" s="1"/>
  <c r="AP402" i="1"/>
  <c r="AO388" i="1"/>
  <c r="AP382" i="1"/>
  <c r="AO380" i="1"/>
  <c r="AO377" i="1"/>
  <c r="AP374" i="1"/>
  <c r="AP371" i="1"/>
  <c r="AP367" i="1"/>
  <c r="AO366" i="1"/>
  <c r="AP363" i="1"/>
  <c r="AO362" i="1"/>
  <c r="AO401" i="1"/>
  <c r="AP386" i="1"/>
  <c r="AQ386" i="1" s="1"/>
  <c r="AO381" i="1"/>
  <c r="AP378" i="1"/>
  <c r="AP377" i="1"/>
  <c r="AN377" i="1" s="1"/>
  <c r="AO376" i="1"/>
  <c r="AP373" i="1"/>
  <c r="AO400" i="1"/>
  <c r="AO389" i="1"/>
  <c r="AO386" i="1"/>
  <c r="AO378" i="1"/>
  <c r="AO373" i="1"/>
  <c r="AP372" i="1"/>
  <c r="AQ372" i="1" s="1"/>
  <c r="AQ367" i="1"/>
  <c r="AO365" i="1"/>
  <c r="AP364" i="1"/>
  <c r="AQ364" i="1" s="1"/>
  <c r="AP362" i="1"/>
  <c r="AN362" i="1" s="1"/>
  <c r="AO361" i="1"/>
  <c r="AP358" i="1"/>
  <c r="AO357" i="1"/>
  <c r="AO372" i="1"/>
  <c r="AP369" i="1"/>
  <c r="AQ369" i="1" s="1"/>
  <c r="AO368" i="1"/>
  <c r="AQ362" i="1"/>
  <c r="AO359" i="1"/>
  <c r="AP356" i="1"/>
  <c r="AQ354" i="1"/>
  <c r="AP353" i="1"/>
  <c r="AQ353" i="1" s="1"/>
  <c r="AO352" i="1"/>
  <c r="AP349" i="1"/>
  <c r="AO348" i="1"/>
  <c r="AP345" i="1"/>
  <c r="AQ402" i="1"/>
  <c r="AO392" i="1"/>
  <c r="AQ374" i="1"/>
  <c r="AQ373" i="1"/>
  <c r="AO371" i="1"/>
  <c r="AP368" i="1"/>
  <c r="AO367" i="1"/>
  <c r="AP366" i="1"/>
  <c r="AP365" i="1"/>
  <c r="AN365" i="1" s="1"/>
  <c r="AO360" i="1"/>
  <c r="AP359" i="1"/>
  <c r="AN359" i="1" s="1"/>
  <c r="AP357" i="1"/>
  <c r="AP352" i="1"/>
  <c r="AO351" i="1"/>
  <c r="AP348" i="1"/>
  <c r="AQ348" i="1" s="1"/>
  <c r="AO347" i="1"/>
  <c r="AQ345" i="1"/>
  <c r="AP344" i="1"/>
  <c r="AO343" i="1"/>
  <c r="AP340" i="1"/>
  <c r="AN340" i="1" s="1"/>
  <c r="AO335" i="1"/>
  <c r="AP332" i="1"/>
  <c r="AQ329" i="1"/>
  <c r="AP328" i="1"/>
  <c r="AO327" i="1"/>
  <c r="AP324" i="1"/>
  <c r="AO323" i="1"/>
  <c r="AQ358" i="1"/>
  <c r="AP354" i="1"/>
  <c r="AQ344" i="1"/>
  <c r="AO342" i="1"/>
  <c r="AP341" i="1"/>
  <c r="AQ341" i="1" s="1"/>
  <c r="AO334" i="1"/>
  <c r="AP333" i="1"/>
  <c r="AQ333" i="1" s="1"/>
  <c r="AQ328" i="1"/>
  <c r="AP325" i="1"/>
  <c r="AQ325" i="1" s="1"/>
  <c r="AP323" i="1"/>
  <c r="AO384" i="1"/>
  <c r="AQ376" i="1"/>
  <c r="AO369" i="1"/>
  <c r="AO356" i="1"/>
  <c r="AP347" i="1"/>
  <c r="AO346" i="1"/>
  <c r="AO345" i="1"/>
  <c r="AP342" i="1"/>
  <c r="AQ342" i="1" s="1"/>
  <c r="AO340" i="1"/>
  <c r="AP334" i="1"/>
  <c r="AQ334" i="1" s="1"/>
  <c r="AO332" i="1"/>
  <c r="AO329" i="1"/>
  <c r="AO324" i="1"/>
  <c r="AP322" i="1"/>
  <c r="AO321" i="1"/>
  <c r="AP318" i="1"/>
  <c r="AN318" i="1" s="1"/>
  <c r="AO317" i="1"/>
  <c r="AP314" i="1"/>
  <c r="AO313" i="1"/>
  <c r="AP310" i="1"/>
  <c r="AQ310" i="1" s="1"/>
  <c r="AP306" i="1"/>
  <c r="AO305" i="1"/>
  <c r="AQ303" i="1"/>
  <c r="AP302" i="1"/>
  <c r="AN302" i="1" s="1"/>
  <c r="AO364" i="1"/>
  <c r="AQ347" i="1"/>
  <c r="AO341" i="1"/>
  <c r="AO338" i="1"/>
  <c r="AP329" i="1"/>
  <c r="AN329" i="1" s="1"/>
  <c r="AP327" i="1"/>
  <c r="AO322" i="1"/>
  <c r="AO319" i="1"/>
  <c r="AP316" i="1"/>
  <c r="AO314" i="1"/>
  <c r="AO311" i="1"/>
  <c r="AP308" i="1"/>
  <c r="AQ308" i="1" s="1"/>
  <c r="AO306" i="1"/>
  <c r="AQ305" i="1"/>
  <c r="AO303" i="1"/>
  <c r="AP300" i="1"/>
  <c r="AO299" i="1"/>
  <c r="AP296" i="1"/>
  <c r="AQ296" i="1" s="1"/>
  <c r="AO295" i="1"/>
  <c r="AP292" i="1"/>
  <c r="AO291" i="1"/>
  <c r="AP288" i="1"/>
  <c r="AO287" i="1"/>
  <c r="AP284" i="1"/>
  <c r="AQ284" i="1" s="1"/>
  <c r="AO283" i="1"/>
  <c r="AQ281" i="1"/>
  <c r="AO363" i="1"/>
  <c r="AP361" i="1"/>
  <c r="AP360" i="1"/>
  <c r="AN360" i="1" s="1"/>
  <c r="AO358" i="1"/>
  <c r="AQ357" i="1"/>
  <c r="AO354" i="1"/>
  <c r="AP351" i="1"/>
  <c r="AN351" i="1" s="1"/>
  <c r="AO350" i="1"/>
  <c r="AP346" i="1"/>
  <c r="AO344" i="1"/>
  <c r="AP338" i="1"/>
  <c r="AN338" i="1" s="1"/>
  <c r="AO333" i="1"/>
  <c r="AO330" i="1"/>
  <c r="AQ327" i="1"/>
  <c r="AQ322" i="1"/>
  <c r="AO320" i="1"/>
  <c r="AP319" i="1"/>
  <c r="AP317" i="1"/>
  <c r="AN317" i="1" s="1"/>
  <c r="AQ316" i="1"/>
  <c r="AO304" i="1"/>
  <c r="AP303" i="1"/>
  <c r="AQ300" i="1"/>
  <c r="AP299" i="1"/>
  <c r="AO298" i="1"/>
  <c r="AP295" i="1"/>
  <c r="AP291" i="1"/>
  <c r="AO290" i="1"/>
  <c r="AQ288" i="1"/>
  <c r="AP287" i="1"/>
  <c r="AO286" i="1"/>
  <c r="AP283" i="1"/>
  <c r="AN283" i="1" s="1"/>
  <c r="AP279" i="1"/>
  <c r="AO278" i="1"/>
  <c r="AQ272" i="1"/>
  <c r="AO270" i="1"/>
  <c r="AP267" i="1"/>
  <c r="AN267" i="1" s="1"/>
  <c r="AP263" i="1"/>
  <c r="AO262" i="1"/>
  <c r="AP383" i="1"/>
  <c r="AQ382" i="1"/>
  <c r="AO353" i="1"/>
  <c r="AO349" i="1"/>
  <c r="AP343" i="1"/>
  <c r="AQ332" i="1"/>
  <c r="AO325" i="1"/>
  <c r="AP321" i="1"/>
  <c r="AP307" i="1"/>
  <c r="AQ307" i="1" s="1"/>
  <c r="AP305" i="1"/>
  <c r="AN305" i="1" s="1"/>
  <c r="AO300" i="1"/>
  <c r="AP286" i="1"/>
  <c r="AO285" i="1"/>
  <c r="AO284" i="1"/>
  <c r="AP281" i="1"/>
  <c r="AP277" i="1"/>
  <c r="AO272" i="1"/>
  <c r="AO267" i="1"/>
  <c r="AO264" i="1"/>
  <c r="AP335" i="1"/>
  <c r="AO328" i="1"/>
  <c r="AO316" i="1"/>
  <c r="AO310" i="1"/>
  <c r="AO307" i="1"/>
  <c r="AP298" i="1"/>
  <c r="AO296" i="1"/>
  <c r="AO281" i="1"/>
  <c r="AQ279" i="1"/>
  <c r="AO277" i="1"/>
  <c r="AP276" i="1"/>
  <c r="AP268" i="1"/>
  <c r="AQ268" i="1" s="1"/>
  <c r="AQ259" i="1"/>
  <c r="AP258" i="1"/>
  <c r="AO257" i="1"/>
  <c r="AO253" i="1"/>
  <c r="AQ318" i="1"/>
  <c r="AO315" i="1"/>
  <c r="AO302" i="1"/>
  <c r="AQ287" i="1"/>
  <c r="AP272" i="1"/>
  <c r="AN272" i="1" s="1"/>
  <c r="AO263" i="1"/>
  <c r="AO259" i="1"/>
  <c r="AP256" i="1"/>
  <c r="AQ256" i="1" s="1"/>
  <c r="AO251" i="1"/>
  <c r="AO250" i="1"/>
  <c r="AP247" i="1"/>
  <c r="AO246" i="1"/>
  <c r="AP243" i="1"/>
  <c r="AQ243" i="1" s="1"/>
  <c r="AO242" i="1"/>
  <c r="AP239" i="1"/>
  <c r="AQ239" i="1" s="1"/>
  <c r="AO238" i="1"/>
  <c r="AP235" i="1"/>
  <c r="AO234" i="1"/>
  <c r="AP231" i="1"/>
  <c r="AO230" i="1"/>
  <c r="AP227" i="1"/>
  <c r="AQ227" i="1" s="1"/>
  <c r="AO226" i="1"/>
  <c r="AP223" i="1"/>
  <c r="AQ223" i="1" s="1"/>
  <c r="AO222" i="1"/>
  <c r="AP219" i="1"/>
  <c r="AO218" i="1"/>
  <c r="AQ216" i="1"/>
  <c r="AP215" i="1"/>
  <c r="AO214" i="1"/>
  <c r="AQ212" i="1"/>
  <c r="AP211" i="1"/>
  <c r="AO210" i="1"/>
  <c r="AQ343" i="1"/>
  <c r="AP315" i="1"/>
  <c r="AN315" i="1" s="1"/>
  <c r="AP290" i="1"/>
  <c r="AN290" i="1" s="1"/>
  <c r="AO276" i="1"/>
  <c r="AO273" i="1"/>
  <c r="AP264" i="1"/>
  <c r="AN264" i="1" s="1"/>
  <c r="AP259" i="1"/>
  <c r="AP257" i="1"/>
  <c r="AN257" i="1" s="1"/>
  <c r="AP251" i="1"/>
  <c r="AP250" i="1"/>
  <c r="AN250" i="1" s="1"/>
  <c r="AO249" i="1"/>
  <c r="AP246" i="1"/>
  <c r="AO245" i="1"/>
  <c r="AP242" i="1"/>
  <c r="AQ242" i="1" s="1"/>
  <c r="AO241" i="1"/>
  <c r="AP238" i="1"/>
  <c r="AN238" i="1" s="1"/>
  <c r="AP234" i="1"/>
  <c r="AN234" i="1" s="1"/>
  <c r="AP230" i="1"/>
  <c r="AQ230" i="1" s="1"/>
  <c r="AO229" i="1"/>
  <c r="AP226" i="1"/>
  <c r="AO225" i="1"/>
  <c r="AP222" i="1"/>
  <c r="AP218" i="1"/>
  <c r="AN218" i="1" s="1"/>
  <c r="AO217" i="1"/>
  <c r="AQ215" i="1"/>
  <c r="AP214" i="1"/>
  <c r="AO213" i="1"/>
  <c r="AQ211" i="1"/>
  <c r="AP210" i="1"/>
  <c r="AO209" i="1"/>
  <c r="AQ207" i="1"/>
  <c r="AP206" i="1"/>
  <c r="AO205" i="1"/>
  <c r="AQ203" i="1"/>
  <c r="AP202" i="1"/>
  <c r="AN202" i="1" s="1"/>
  <c r="AO201" i="1"/>
  <c r="AQ199" i="1"/>
  <c r="AP198" i="1"/>
  <c r="AO197" i="1"/>
  <c r="AQ195" i="1"/>
  <c r="AP194" i="1"/>
  <c r="AO193" i="1"/>
  <c r="AQ191" i="1"/>
  <c r="AP190" i="1"/>
  <c r="AO189" i="1"/>
  <c r="AQ187" i="1"/>
  <c r="AP186" i="1"/>
  <c r="AN186" i="1" s="1"/>
  <c r="AO185" i="1"/>
  <c r="AQ183" i="1"/>
  <c r="AP182" i="1"/>
  <c r="AO181" i="1"/>
  <c r="AQ179" i="1"/>
  <c r="AP178" i="1"/>
  <c r="AO292" i="1"/>
  <c r="AO288" i="1"/>
  <c r="AO256" i="1"/>
  <c r="AQ250" i="1"/>
  <c r="AQ249" i="1"/>
  <c r="AP248" i="1"/>
  <c r="AO236" i="1"/>
  <c r="AO235" i="1"/>
  <c r="AP232" i="1"/>
  <c r="AN232" i="1" s="1"/>
  <c r="AO220" i="1"/>
  <c r="AQ218" i="1"/>
  <c r="AQ217" i="1"/>
  <c r="AP216" i="1"/>
  <c r="AP209" i="1"/>
  <c r="AQ208" i="1"/>
  <c r="AQ206" i="1"/>
  <c r="AO204" i="1"/>
  <c r="AP203" i="1"/>
  <c r="AP201" i="1"/>
  <c r="AN201" i="1" s="1"/>
  <c r="AQ200" i="1"/>
  <c r="AQ198" i="1"/>
  <c r="AO196" i="1"/>
  <c r="AP195" i="1"/>
  <c r="AP193" i="1"/>
  <c r="AQ192" i="1"/>
  <c r="AQ190" i="1"/>
  <c r="AO188" i="1"/>
  <c r="AP187" i="1"/>
  <c r="AP185" i="1"/>
  <c r="AQ184" i="1"/>
  <c r="AQ182" i="1"/>
  <c r="AO180" i="1"/>
  <c r="AP179" i="1"/>
  <c r="AP175" i="1"/>
  <c r="AO174" i="1"/>
  <c r="AP171" i="1"/>
  <c r="AO170" i="1"/>
  <c r="AP167" i="1"/>
  <c r="AO166" i="1"/>
  <c r="AP163" i="1"/>
  <c r="AQ163" i="1" s="1"/>
  <c r="AO162" i="1"/>
  <c r="AP159" i="1"/>
  <c r="AO158" i="1"/>
  <c r="AP155" i="1"/>
  <c r="AQ155" i="1" s="1"/>
  <c r="AO154" i="1"/>
  <c r="AP151" i="1"/>
  <c r="AQ151" i="1" s="1"/>
  <c r="AO150" i="1"/>
  <c r="AP147" i="1"/>
  <c r="AQ147" i="1" s="1"/>
  <c r="AO146" i="1"/>
  <c r="AP143" i="1"/>
  <c r="AO142" i="1"/>
  <c r="AP139" i="1"/>
  <c r="AO138" i="1"/>
  <c r="AP135" i="1"/>
  <c r="AQ135" i="1" s="1"/>
  <c r="AP320" i="1"/>
  <c r="AO318" i="1"/>
  <c r="AP313" i="1"/>
  <c r="AQ313" i="1" s="1"/>
  <c r="AO308" i="1"/>
  <c r="AP304" i="1"/>
  <c r="AN304" i="1" s="1"/>
  <c r="AO289" i="1"/>
  <c r="AO279" i="1"/>
  <c r="AP278" i="1"/>
  <c r="AQ278" i="1" s="1"/>
  <c r="AQ277" i="1"/>
  <c r="AO265" i="1"/>
  <c r="AP261" i="1"/>
  <c r="AP241" i="1"/>
  <c r="AN241" i="1" s="1"/>
  <c r="AO240" i="1"/>
  <c r="AO239" i="1"/>
  <c r="AQ238" i="1"/>
  <c r="AP236" i="1"/>
  <c r="AN236" i="1" s="1"/>
  <c r="AP225" i="1"/>
  <c r="AO224" i="1"/>
  <c r="AO223" i="1"/>
  <c r="AQ222" i="1"/>
  <c r="AQ209" i="1"/>
  <c r="AO207" i="1"/>
  <c r="AP204" i="1"/>
  <c r="AN204" i="1" s="1"/>
  <c r="AO202" i="1"/>
  <c r="AQ201" i="1"/>
  <c r="AO199" i="1"/>
  <c r="AP196" i="1"/>
  <c r="AO194" i="1"/>
  <c r="AQ193" i="1"/>
  <c r="AO191" i="1"/>
  <c r="AP188" i="1"/>
  <c r="AO186" i="1"/>
  <c r="AQ185" i="1"/>
  <c r="AO183" i="1"/>
  <c r="AN183" i="1" s="1"/>
  <c r="AP180" i="1"/>
  <c r="AO178" i="1"/>
  <c r="AQ175" i="1"/>
  <c r="AP174" i="1"/>
  <c r="AO173" i="1"/>
  <c r="AP170" i="1"/>
  <c r="AN170" i="1" s="1"/>
  <c r="AO169" i="1"/>
  <c r="AQ167" i="1"/>
  <c r="AP166" i="1"/>
  <c r="AP162" i="1"/>
  <c r="AQ159" i="1"/>
  <c r="AP158" i="1"/>
  <c r="AO157" i="1"/>
  <c r="AP154" i="1"/>
  <c r="AO153" i="1"/>
  <c r="AP150" i="1"/>
  <c r="AP146" i="1"/>
  <c r="AN146" i="1" s="1"/>
  <c r="AQ143" i="1"/>
  <c r="AP142" i="1"/>
  <c r="AN142" i="1" s="1"/>
  <c r="AO141" i="1"/>
  <c r="AP138" i="1"/>
  <c r="AN138" i="1" s="1"/>
  <c r="AO137" i="1"/>
  <c r="AP134" i="1"/>
  <c r="AP130" i="1"/>
  <c r="AQ130" i="1" s="1"/>
  <c r="AQ127" i="1"/>
  <c r="AP126" i="1"/>
  <c r="AO125" i="1"/>
  <c r="AQ123" i="1"/>
  <c r="AP122" i="1"/>
  <c r="AO121" i="1"/>
  <c r="AQ119" i="1"/>
  <c r="AP118" i="1"/>
  <c r="AO117" i="1"/>
  <c r="AP114" i="1"/>
  <c r="AO113" i="1"/>
  <c r="AQ111" i="1"/>
  <c r="AP110" i="1"/>
  <c r="AQ291" i="1"/>
  <c r="AP260" i="1"/>
  <c r="AP253" i="1"/>
  <c r="AQ253" i="1" s="1"/>
  <c r="AO248" i="1"/>
  <c r="AP245" i="1"/>
  <c r="AO244" i="1"/>
  <c r="AP240" i="1"/>
  <c r="AQ240" i="1" s="1"/>
  <c r="AO232" i="1"/>
  <c r="AP229" i="1"/>
  <c r="AN229" i="1" s="1"/>
  <c r="AO228" i="1"/>
  <c r="AP224" i="1"/>
  <c r="AN224" i="1" s="1"/>
  <c r="AO216" i="1"/>
  <c r="AP213" i="1"/>
  <c r="AN213" i="1" s="1"/>
  <c r="AO212" i="1"/>
  <c r="AO208" i="1"/>
  <c r="AQ205" i="1"/>
  <c r="AP199" i="1"/>
  <c r="AN199" i="1" s="1"/>
  <c r="AP197" i="1"/>
  <c r="AQ194" i="1"/>
  <c r="AO190" i="1"/>
  <c r="AQ188" i="1"/>
  <c r="AP184" i="1"/>
  <c r="AO179" i="1"/>
  <c r="AP173" i="1"/>
  <c r="AN173" i="1" s="1"/>
  <c r="AO172" i="1"/>
  <c r="AO171" i="1"/>
  <c r="AP168" i="1"/>
  <c r="AP157" i="1"/>
  <c r="AO156" i="1"/>
  <c r="AO155" i="1"/>
  <c r="AP152" i="1"/>
  <c r="AP141" i="1"/>
  <c r="AN141" i="1" s="1"/>
  <c r="AO140" i="1"/>
  <c r="AO139" i="1"/>
  <c r="AP136" i="1"/>
  <c r="AN136" i="1" s="1"/>
  <c r="AO132" i="1"/>
  <c r="AQ128" i="1"/>
  <c r="AQ126" i="1"/>
  <c r="AO124" i="1"/>
  <c r="AP123" i="1"/>
  <c r="AN123" i="1" s="1"/>
  <c r="AP121" i="1"/>
  <c r="AN121" i="1" s="1"/>
  <c r="AQ120" i="1"/>
  <c r="AQ118" i="1"/>
  <c r="AO116" i="1"/>
  <c r="AQ110" i="1"/>
  <c r="AO106" i="1"/>
  <c r="AO102" i="1"/>
  <c r="AO98" i="1"/>
  <c r="AQ363" i="1"/>
  <c r="AP350" i="1"/>
  <c r="AP285" i="1"/>
  <c r="AP273" i="1"/>
  <c r="AO268" i="1"/>
  <c r="AP262" i="1"/>
  <c r="AN262" i="1" s="1"/>
  <c r="AP255" i="1"/>
  <c r="AQ255" i="1" s="1"/>
  <c r="AQ225" i="1"/>
  <c r="AP207" i="1"/>
  <c r="AP205" i="1"/>
  <c r="AN205" i="1" s="1"/>
  <c r="AQ202" i="1"/>
  <c r="AO198" i="1"/>
  <c r="AQ196" i="1"/>
  <c r="AP192" i="1"/>
  <c r="AO187" i="1"/>
  <c r="AO184" i="1"/>
  <c r="AQ181" i="1"/>
  <c r="AP169" i="1"/>
  <c r="AN169" i="1" s="1"/>
  <c r="AO168" i="1"/>
  <c r="AO167" i="1"/>
  <c r="AP153" i="1"/>
  <c r="AO152" i="1"/>
  <c r="AO151" i="1"/>
  <c r="AP137" i="1"/>
  <c r="AO136" i="1"/>
  <c r="AO135" i="1"/>
  <c r="AO134" i="1"/>
  <c r="AP128" i="1"/>
  <c r="AN128" i="1" s="1"/>
  <c r="AO126" i="1"/>
  <c r="AQ125" i="1"/>
  <c r="AO123" i="1"/>
  <c r="AP120" i="1"/>
  <c r="AO118" i="1"/>
  <c r="AQ117" i="1"/>
  <c r="AO110" i="1"/>
  <c r="AP108" i="1"/>
  <c r="AP100" i="1"/>
  <c r="AN100" i="1" s="1"/>
  <c r="AP96" i="1"/>
  <c r="AO95" i="1"/>
  <c r="AP92" i="1"/>
  <c r="AQ92" i="1" s="1"/>
  <c r="AO91" i="1"/>
  <c r="AQ89" i="1"/>
  <c r="AP88" i="1"/>
  <c r="AQ88" i="1" s="1"/>
  <c r="AP84" i="1"/>
  <c r="AN84" i="1" s="1"/>
  <c r="AO83" i="1"/>
  <c r="AP80" i="1"/>
  <c r="AO79" i="1"/>
  <c r="AQ260" i="1"/>
  <c r="AP228" i="1"/>
  <c r="AN228" i="1" s="1"/>
  <c r="AP217" i="1"/>
  <c r="AN217" i="1" s="1"/>
  <c r="AO215" i="1"/>
  <c r="AO211" i="1"/>
  <c r="AO206" i="1"/>
  <c r="AQ204" i="1"/>
  <c r="AO200" i="1"/>
  <c r="AQ197" i="1"/>
  <c r="AP189" i="1"/>
  <c r="AN189" i="1" s="1"/>
  <c r="AQ186" i="1"/>
  <c r="AP176" i="1"/>
  <c r="AO175" i="1"/>
  <c r="AP144" i="1"/>
  <c r="AO143" i="1"/>
  <c r="AO130" i="1"/>
  <c r="AP124" i="1"/>
  <c r="AQ121" i="1"/>
  <c r="AP111" i="1"/>
  <c r="AO96" i="1"/>
  <c r="AQ95" i="1"/>
  <c r="AO93" i="1"/>
  <c r="AP90" i="1"/>
  <c r="AO88" i="1"/>
  <c r="AO85" i="1"/>
  <c r="AP82" i="1"/>
  <c r="AQ82" i="1" s="1"/>
  <c r="AO80" i="1"/>
  <c r="AO77" i="1"/>
  <c r="AO76" i="1"/>
  <c r="AP73" i="1"/>
  <c r="AN73" i="1" s="1"/>
  <c r="AO72" i="1"/>
  <c r="AQ70" i="1"/>
  <c r="AP69" i="1"/>
  <c r="AN69" i="1" s="1"/>
  <c r="AO68" i="1"/>
  <c r="AQ66" i="1"/>
  <c r="AP65" i="1"/>
  <c r="AO64" i="1"/>
  <c r="AQ62" i="1"/>
  <c r="AP61" i="1"/>
  <c r="AO60" i="1"/>
  <c r="AQ58" i="1"/>
  <c r="AP57" i="1"/>
  <c r="AO56" i="1"/>
  <c r="AP53" i="1"/>
  <c r="AN53" i="1" s="1"/>
  <c r="AO52" i="1"/>
  <c r="AQ50" i="1"/>
  <c r="AP49" i="1"/>
  <c r="AN49" i="1" s="1"/>
  <c r="AO48" i="1"/>
  <c r="AQ46" i="1"/>
  <c r="AP45" i="1"/>
  <c r="AO44" i="1"/>
  <c r="AQ42" i="1"/>
  <c r="AP41" i="1"/>
  <c r="AN41" i="1" s="1"/>
  <c r="AO40" i="1"/>
  <c r="AQ38" i="1"/>
  <c r="AP37" i="1"/>
  <c r="AN37" i="1" s="1"/>
  <c r="AO36" i="1"/>
  <c r="AP33" i="1"/>
  <c r="AN33" i="1" s="1"/>
  <c r="AO32" i="1"/>
  <c r="AQ30" i="1"/>
  <c r="AP29" i="1"/>
  <c r="AQ29" i="1" s="1"/>
  <c r="AO28" i="1"/>
  <c r="AQ26" i="1"/>
  <c r="AP25" i="1"/>
  <c r="AQ25" i="1" s="1"/>
  <c r="AO24" i="1"/>
  <c r="AQ22" i="1"/>
  <c r="AP21" i="1"/>
  <c r="AO20" i="1"/>
  <c r="AP17" i="1"/>
  <c r="AO16" i="1"/>
  <c r="AP13" i="1"/>
  <c r="AO12" i="1"/>
  <c r="AO258" i="1"/>
  <c r="AP191" i="1"/>
  <c r="AO176" i="1"/>
  <c r="AQ290" i="1"/>
  <c r="AP289" i="1"/>
  <c r="AN289" i="1" s="1"/>
  <c r="AP265" i="1"/>
  <c r="AN265" i="1" s="1"/>
  <c r="AP249" i="1"/>
  <c r="AO247" i="1"/>
  <c r="AO243" i="1"/>
  <c r="AQ226" i="1"/>
  <c r="AP330" i="1"/>
  <c r="AQ330" i="1" s="1"/>
  <c r="AO255" i="1"/>
  <c r="AQ246" i="1"/>
  <c r="AP212" i="1"/>
  <c r="AN212" i="1" s="1"/>
  <c r="AO203" i="1"/>
  <c r="AP200" i="1"/>
  <c r="AN200" i="1" s="1"/>
  <c r="AQ189" i="1"/>
  <c r="AQ178" i="1"/>
  <c r="AP165" i="1"/>
  <c r="AO163" i="1"/>
  <c r="AQ162" i="1"/>
  <c r="AO160" i="1"/>
  <c r="AP156" i="1"/>
  <c r="AN156" i="1" s="1"/>
  <c r="AQ142" i="1"/>
  <c r="AO127" i="1"/>
  <c r="AQ124" i="1"/>
  <c r="AO122" i="1"/>
  <c r="AP116" i="1"/>
  <c r="AQ116" i="1" s="1"/>
  <c r="AO108" i="1"/>
  <c r="AP106" i="1"/>
  <c r="AO105" i="1"/>
  <c r="AO104" i="1"/>
  <c r="AP102" i="1"/>
  <c r="AO100" i="1"/>
  <c r="AP98" i="1"/>
  <c r="AN98" i="1" s="1"/>
  <c r="AQ96" i="1"/>
  <c r="AO94" i="1"/>
  <c r="AP93" i="1"/>
  <c r="AP91" i="1"/>
  <c r="AQ90" i="1"/>
  <c r="AO86" i="1"/>
  <c r="AP85" i="1"/>
  <c r="AN85" i="1" s="1"/>
  <c r="AP83" i="1"/>
  <c r="AO78" i="1"/>
  <c r="AP77" i="1"/>
  <c r="AP76" i="1"/>
  <c r="AN76" i="1" s="1"/>
  <c r="AO75" i="1"/>
  <c r="AQ73" i="1"/>
  <c r="AP72" i="1"/>
  <c r="AO71" i="1"/>
  <c r="AQ69" i="1"/>
  <c r="AP68" i="1"/>
  <c r="AN68" i="1" s="1"/>
  <c r="AO67" i="1"/>
  <c r="AN67" i="1" s="1"/>
  <c r="AQ65" i="1"/>
  <c r="AP64" i="1"/>
  <c r="AO63" i="1"/>
  <c r="AQ61" i="1"/>
  <c r="AP60" i="1"/>
  <c r="AN60" i="1" s="1"/>
  <c r="AO59" i="1"/>
  <c r="AQ57" i="1"/>
  <c r="AP56" i="1"/>
  <c r="AP52" i="1"/>
  <c r="AO51" i="1"/>
  <c r="AN51" i="1" s="1"/>
  <c r="AQ49" i="1"/>
  <c r="AP48" i="1"/>
  <c r="AO47" i="1"/>
  <c r="AQ45" i="1"/>
  <c r="AP44" i="1"/>
  <c r="AO43" i="1"/>
  <c r="AQ41" i="1"/>
  <c r="AP40" i="1"/>
  <c r="AN40" i="1" s="1"/>
  <c r="AP36" i="1"/>
  <c r="AO35" i="1"/>
  <c r="AQ33" i="1"/>
  <c r="AP32" i="1"/>
  <c r="AQ32" i="1" s="1"/>
  <c r="AO31" i="1"/>
  <c r="AP28" i="1"/>
  <c r="AN28" i="1" s="1"/>
  <c r="AO27" i="1"/>
  <c r="AP24" i="1"/>
  <c r="AN24" i="1" s="1"/>
  <c r="AP20" i="1"/>
  <c r="AO19" i="1"/>
  <c r="AN19" i="1" s="1"/>
  <c r="AP16" i="1"/>
  <c r="AQ16" i="1" s="1"/>
  <c r="AO15" i="1"/>
  <c r="AQ13" i="1"/>
  <c r="AP12" i="1"/>
  <c r="AO231" i="1"/>
  <c r="AO227" i="1"/>
  <c r="AQ214" i="1"/>
  <c r="AQ210" i="1"/>
  <c r="AO192" i="1"/>
  <c r="AO182" i="1"/>
  <c r="AP181" i="1"/>
  <c r="AQ180" i="1"/>
  <c r="AP172" i="1"/>
  <c r="AN172" i="1" s="1"/>
  <c r="AQ158" i="1"/>
  <c r="AQ146" i="1"/>
  <c r="AO144" i="1"/>
  <c r="AP140" i="1"/>
  <c r="AN140" i="1" s="1"/>
  <c r="AU12" i="1"/>
  <c r="AS14" i="1"/>
  <c r="N15" i="1"/>
  <c r="L15" i="1" s="1"/>
  <c r="R18" i="1"/>
  <c r="AP18" i="1"/>
  <c r="BE22" i="1"/>
  <c r="N26" i="1"/>
  <c r="AE27" i="1"/>
  <c r="M29" i="1"/>
  <c r="M30" i="1"/>
  <c r="AC30" i="1"/>
  <c r="N31" i="1"/>
  <c r="L31" i="1" s="1"/>
  <c r="R34" i="1"/>
  <c r="AP34" i="1"/>
  <c r="AN34" i="1" s="1"/>
  <c r="AI35" i="1"/>
  <c r="AQ36" i="1"/>
  <c r="BG36" i="1"/>
  <c r="BE38" i="1"/>
  <c r="O44" i="1"/>
  <c r="Z50" i="1"/>
  <c r="BF50" i="1"/>
  <c r="AI51" i="1"/>
  <c r="BE54" i="1"/>
  <c r="O59" i="1"/>
  <c r="AF66" i="1"/>
  <c r="AP66" i="1"/>
  <c r="AN66" i="1" s="1"/>
  <c r="AQ67" i="1"/>
  <c r="BG67" i="1"/>
  <c r="S68" i="1"/>
  <c r="AQ68" i="1"/>
  <c r="BG68" i="1"/>
  <c r="I69" i="1"/>
  <c r="BE70" i="1"/>
  <c r="BE76" i="1"/>
  <c r="BF78" i="1"/>
  <c r="BD78" i="1" s="1"/>
  <c r="AO81" i="1"/>
  <c r="N82" i="1"/>
  <c r="BE82" i="1"/>
  <c r="AC88" i="1"/>
  <c r="I90" i="1"/>
  <c r="AX91" i="1"/>
  <c r="Y92" i="1"/>
  <c r="BE92" i="1"/>
  <c r="O94" i="1"/>
  <c r="BF94" i="1"/>
  <c r="AP101" i="1"/>
  <c r="BF101" i="1"/>
  <c r="N102" i="1"/>
  <c r="L102" i="1" s="1"/>
  <c r="R105" i="1"/>
  <c r="P105" i="1" s="1"/>
  <c r="AO111" i="1"/>
  <c r="AP119" i="1"/>
  <c r="AN119" i="1" s="1"/>
  <c r="AQ122" i="1"/>
  <c r="M128" i="1"/>
  <c r="AW143" i="1"/>
  <c r="BF160" i="1"/>
  <c r="BD160" i="1" s="1"/>
  <c r="AW175" i="1"/>
  <c r="M182" i="1"/>
  <c r="G9" i="1"/>
  <c r="G8" i="1" s="1"/>
  <c r="Z411" i="1"/>
  <c r="Z407" i="1"/>
  <c r="AA407" i="1" s="1"/>
  <c r="Z412" i="1"/>
  <c r="AA412" i="1" s="1"/>
  <c r="Y411" i="1"/>
  <c r="Y408" i="1"/>
  <c r="Y412" i="1"/>
  <c r="AA411" i="1"/>
  <c r="Z400" i="1"/>
  <c r="Y399" i="1"/>
  <c r="Z396" i="1"/>
  <c r="Y395" i="1"/>
  <c r="Z408" i="1"/>
  <c r="AA408" i="1" s="1"/>
  <c r="Z405" i="1"/>
  <c r="Y403" i="1"/>
  <c r="Y402" i="1"/>
  <c r="Z401" i="1"/>
  <c r="Z399" i="1"/>
  <c r="AA396" i="1"/>
  <c r="Y394" i="1"/>
  <c r="Z392" i="1"/>
  <c r="AA392" i="1" s="1"/>
  <c r="Z403" i="1"/>
  <c r="AA399" i="1"/>
  <c r="Y398" i="1"/>
  <c r="Z402" i="1"/>
  <c r="X402" i="1" s="1"/>
  <c r="Z398" i="1"/>
  <c r="Z388" i="1"/>
  <c r="X388" i="1" s="1"/>
  <c r="Z384" i="1"/>
  <c r="AA384" i="1" s="1"/>
  <c r="Y383" i="1"/>
  <c r="Z380" i="1"/>
  <c r="Z376" i="1"/>
  <c r="Y407" i="1"/>
  <c r="AA395" i="1"/>
  <c r="Y390" i="1"/>
  <c r="Z389" i="1"/>
  <c r="Y382" i="1"/>
  <c r="Z381" i="1"/>
  <c r="X381" i="1" s="1"/>
  <c r="Y405" i="1"/>
  <c r="Y401" i="1"/>
  <c r="Y400" i="1"/>
  <c r="Y392" i="1"/>
  <c r="Z390" i="1"/>
  <c r="X390" i="1" s="1"/>
  <c r="Y388" i="1"/>
  <c r="Z382" i="1"/>
  <c r="Y380" i="1"/>
  <c r="Y377" i="1"/>
  <c r="Z374" i="1"/>
  <c r="Z371" i="1"/>
  <c r="X371" i="1" s="1"/>
  <c r="Z367" i="1"/>
  <c r="AA367" i="1" s="1"/>
  <c r="Y366" i="1"/>
  <c r="Z363" i="1"/>
  <c r="Y362" i="1"/>
  <c r="Z394" i="1"/>
  <c r="X394" i="1" s="1"/>
  <c r="Z383" i="1"/>
  <c r="AA380" i="1"/>
  <c r="AA376" i="1"/>
  <c r="Y374" i="1"/>
  <c r="Z373" i="1"/>
  <c r="AA373" i="1" s="1"/>
  <c r="Y384" i="1"/>
  <c r="AA382" i="1"/>
  <c r="Z378" i="1"/>
  <c r="Z377" i="1"/>
  <c r="Y376" i="1"/>
  <c r="Y373" i="1"/>
  <c r="Z372" i="1"/>
  <c r="Y365" i="1"/>
  <c r="Z364" i="1"/>
  <c r="Z362" i="1"/>
  <c r="Y361" i="1"/>
  <c r="Z358" i="1"/>
  <c r="X358" i="1" s="1"/>
  <c r="Y357" i="1"/>
  <c r="AA400" i="1"/>
  <c r="AA374" i="1"/>
  <c r="Y371" i="1"/>
  <c r="Z368" i="1"/>
  <c r="Y367" i="1"/>
  <c r="Z366" i="1"/>
  <c r="Z365" i="1"/>
  <c r="AA365" i="1" s="1"/>
  <c r="Y359" i="1"/>
  <c r="Z356" i="1"/>
  <c r="AA356" i="1" s="1"/>
  <c r="Z353" i="1"/>
  <c r="Y352" i="1"/>
  <c r="Z349" i="1"/>
  <c r="AA349" i="1" s="1"/>
  <c r="Y348" i="1"/>
  <c r="Z345" i="1"/>
  <c r="Z395" i="1"/>
  <c r="AA390" i="1"/>
  <c r="Y389" i="1"/>
  <c r="Y386" i="1"/>
  <c r="Y381" i="1"/>
  <c r="Y364" i="1"/>
  <c r="Y363" i="1"/>
  <c r="Y360" i="1"/>
  <c r="Z359" i="1"/>
  <c r="X359" i="1" s="1"/>
  <c r="Z357" i="1"/>
  <c r="X357" i="1" s="1"/>
  <c r="AA353" i="1"/>
  <c r="Z352" i="1"/>
  <c r="X352" i="1" s="1"/>
  <c r="Y351" i="1"/>
  <c r="Z348" i="1"/>
  <c r="Y347" i="1"/>
  <c r="Z344" i="1"/>
  <c r="AA344" i="1" s="1"/>
  <c r="Y343" i="1"/>
  <c r="Z340" i="1"/>
  <c r="Z336" i="1"/>
  <c r="Y335" i="1"/>
  <c r="Z332" i="1"/>
  <c r="AA332" i="1" s="1"/>
  <c r="Z328" i="1"/>
  <c r="AA328" i="1" s="1"/>
  <c r="Y327" i="1"/>
  <c r="AA325" i="1"/>
  <c r="Z324" i="1"/>
  <c r="Y323" i="1"/>
  <c r="Y369" i="1"/>
  <c r="Y368" i="1"/>
  <c r="Z361" i="1"/>
  <c r="AA357" i="1"/>
  <c r="Z354" i="1"/>
  <c r="Y342" i="1"/>
  <c r="Z341" i="1"/>
  <c r="Y334" i="1"/>
  <c r="Z333" i="1"/>
  <c r="Z325" i="1"/>
  <c r="Z323" i="1"/>
  <c r="AA323" i="1" s="1"/>
  <c r="Z369" i="1"/>
  <c r="Z360" i="1"/>
  <c r="X360" i="1" s="1"/>
  <c r="Y358" i="1"/>
  <c r="Z347" i="1"/>
  <c r="AA347" i="1" s="1"/>
  <c r="Y346" i="1"/>
  <c r="Y345" i="1"/>
  <c r="Z342" i="1"/>
  <c r="X342" i="1" s="1"/>
  <c r="Y340" i="1"/>
  <c r="Z334" i="1"/>
  <c r="AA334" i="1" s="1"/>
  <c r="Y332" i="1"/>
  <c r="Y329" i="1"/>
  <c r="Y324" i="1"/>
  <c r="Z322" i="1"/>
  <c r="Y321" i="1"/>
  <c r="Z318" i="1"/>
  <c r="Y317" i="1"/>
  <c r="Z314" i="1"/>
  <c r="X314" i="1" s="1"/>
  <c r="Y313" i="1"/>
  <c r="Z310" i="1"/>
  <c r="AA310" i="1" s="1"/>
  <c r="Z306" i="1"/>
  <c r="Y305" i="1"/>
  <c r="Z302" i="1"/>
  <c r="X302" i="1" s="1"/>
  <c r="Z386" i="1"/>
  <c r="Y372" i="1"/>
  <c r="Z343" i="1"/>
  <c r="X343" i="1" s="1"/>
  <c r="AA340" i="1"/>
  <c r="Y336" i="1"/>
  <c r="Z330" i="1"/>
  <c r="Y325" i="1"/>
  <c r="Y322" i="1"/>
  <c r="Y319" i="1"/>
  <c r="Z316" i="1"/>
  <c r="AA316" i="1" s="1"/>
  <c r="Y314" i="1"/>
  <c r="Y311" i="1"/>
  <c r="Z308" i="1"/>
  <c r="Y306" i="1"/>
  <c r="Y303" i="1"/>
  <c r="Z300" i="1"/>
  <c r="AA300" i="1" s="1"/>
  <c r="Y299" i="1"/>
  <c r="Z296" i="1"/>
  <c r="AA296" i="1" s="1"/>
  <c r="Y295" i="1"/>
  <c r="Z292" i="1"/>
  <c r="Y291" i="1"/>
  <c r="Z288" i="1"/>
  <c r="Y287" i="1"/>
  <c r="Z284" i="1"/>
  <c r="Y283" i="1"/>
  <c r="Y354" i="1"/>
  <c r="Z351" i="1"/>
  <c r="Y350" i="1"/>
  <c r="Z346" i="1"/>
  <c r="X346" i="1" s="1"/>
  <c r="Z335" i="1"/>
  <c r="X335" i="1" s="1"/>
  <c r="Y328" i="1"/>
  <c r="AA322" i="1"/>
  <c r="Y320" i="1"/>
  <c r="Z319" i="1"/>
  <c r="AA319" i="1" s="1"/>
  <c r="Z317" i="1"/>
  <c r="Z311" i="1"/>
  <c r="AA308" i="1"/>
  <c r="Y304" i="1"/>
  <c r="Z303" i="1"/>
  <c r="Z299" i="1"/>
  <c r="AA299" i="1" s="1"/>
  <c r="Y298" i="1"/>
  <c r="Z295" i="1"/>
  <c r="Z291" i="1"/>
  <c r="Y290" i="1"/>
  <c r="Z287" i="1"/>
  <c r="Y286" i="1"/>
  <c r="AA284" i="1"/>
  <c r="Z283" i="1"/>
  <c r="AA283" i="1" s="1"/>
  <c r="Z279" i="1"/>
  <c r="Y278" i="1"/>
  <c r="Z275" i="1"/>
  <c r="Z271" i="1"/>
  <c r="Y270" i="1"/>
  <c r="AA268" i="1"/>
  <c r="Z267" i="1"/>
  <c r="Z263" i="1"/>
  <c r="Y262" i="1"/>
  <c r="AA363" i="1"/>
  <c r="Y356" i="1"/>
  <c r="AA351" i="1"/>
  <c r="Y333" i="1"/>
  <c r="Z315" i="1"/>
  <c r="Z313" i="1"/>
  <c r="AA304" i="1"/>
  <c r="Y300" i="1"/>
  <c r="Z286" i="1"/>
  <c r="Y285" i="1"/>
  <c r="Y284" i="1"/>
  <c r="Z281" i="1"/>
  <c r="AA281" i="1" s="1"/>
  <c r="Z277" i="1"/>
  <c r="Y275" i="1"/>
  <c r="Y272" i="1"/>
  <c r="Y267" i="1"/>
  <c r="Y264" i="1"/>
  <c r="Z350" i="1"/>
  <c r="X350" i="1" s="1"/>
  <c r="Z320" i="1"/>
  <c r="AA320" i="1" s="1"/>
  <c r="Y318" i="1"/>
  <c r="Y315" i="1"/>
  <c r="Y308" i="1"/>
  <c r="Z304" i="1"/>
  <c r="Y302" i="1"/>
  <c r="Z298" i="1"/>
  <c r="Y296" i="1"/>
  <c r="Y281" i="1"/>
  <c r="AA279" i="1"/>
  <c r="Y277" i="1"/>
  <c r="Z276" i="1"/>
  <c r="AA271" i="1"/>
  <c r="Z268" i="1"/>
  <c r="Y261" i="1"/>
  <c r="Z258" i="1"/>
  <c r="Y257" i="1"/>
  <c r="Z254" i="1"/>
  <c r="X254" i="1" s="1"/>
  <c r="Y253" i="1"/>
  <c r="AA342" i="1"/>
  <c r="Z329" i="1"/>
  <c r="Y316" i="1"/>
  <c r="Z307" i="1"/>
  <c r="AA307" i="1" s="1"/>
  <c r="Z305" i="1"/>
  <c r="X305" i="1" s="1"/>
  <c r="AA287" i="1"/>
  <c r="Y279" i="1"/>
  <c r="Z273" i="1"/>
  <c r="AA273" i="1" s="1"/>
  <c r="Y268" i="1"/>
  <c r="Y265" i="1"/>
  <c r="Y259" i="1"/>
  <c r="Z256" i="1"/>
  <c r="Y254" i="1"/>
  <c r="Z251" i="1"/>
  <c r="AA251" i="1" s="1"/>
  <c r="Y250" i="1"/>
  <c r="Z247" i="1"/>
  <c r="Y246" i="1"/>
  <c r="Z243" i="1"/>
  <c r="X243" i="1" s="1"/>
  <c r="Y242" i="1"/>
  <c r="Z239" i="1"/>
  <c r="AA239" i="1" s="1"/>
  <c r="Y238" i="1"/>
  <c r="AA236" i="1"/>
  <c r="Z235" i="1"/>
  <c r="Y234" i="1"/>
  <c r="AA232" i="1"/>
  <c r="Z231" i="1"/>
  <c r="X231" i="1" s="1"/>
  <c r="Y230" i="1"/>
  <c r="Z227" i="1"/>
  <c r="AA227" i="1" s="1"/>
  <c r="Y226" i="1"/>
  <c r="Z223" i="1"/>
  <c r="AA223" i="1" s="1"/>
  <c r="Y222" i="1"/>
  <c r="Z219" i="1"/>
  <c r="AA219" i="1" s="1"/>
  <c r="Y218" i="1"/>
  <c r="AA216" i="1"/>
  <c r="Z215" i="1"/>
  <c r="Y214" i="1"/>
  <c r="AA212" i="1"/>
  <c r="Z211" i="1"/>
  <c r="Y210" i="1"/>
  <c r="Y378" i="1"/>
  <c r="Y353" i="1"/>
  <c r="AA348" i="1"/>
  <c r="Y341" i="1"/>
  <c r="Y338" i="1"/>
  <c r="Y310" i="1"/>
  <c r="Z290" i="1"/>
  <c r="AA290" i="1" s="1"/>
  <c r="Z278" i="1"/>
  <c r="Y271" i="1"/>
  <c r="Z265" i="1"/>
  <c r="Z262" i="1"/>
  <c r="Y260" i="1"/>
  <c r="Z259" i="1"/>
  <c r="Z257" i="1"/>
  <c r="X257" i="1" s="1"/>
  <c r="AA256" i="1"/>
  <c r="Z250" i="1"/>
  <c r="X250" i="1" s="1"/>
  <c r="Y249" i="1"/>
  <c r="Z246" i="1"/>
  <c r="Y245" i="1"/>
  <c r="Z242" i="1"/>
  <c r="AA242" i="1" s="1"/>
  <c r="Y241" i="1"/>
  <c r="Z238" i="1"/>
  <c r="AA238" i="1" s="1"/>
  <c r="AA235" i="1"/>
  <c r="Z234" i="1"/>
  <c r="X234" i="1" s="1"/>
  <c r="Z230" i="1"/>
  <c r="X230" i="1" s="1"/>
  <c r="Y229" i="1"/>
  <c r="Z226" i="1"/>
  <c r="Y225" i="1"/>
  <c r="Z222" i="1"/>
  <c r="AA222" i="1" s="1"/>
  <c r="Z218" i="1"/>
  <c r="X218" i="1" s="1"/>
  <c r="Y217" i="1"/>
  <c r="AA215" i="1"/>
  <c r="Z214" i="1"/>
  <c r="Y213" i="1"/>
  <c r="AA211" i="1"/>
  <c r="Z210" i="1"/>
  <c r="Y209" i="1"/>
  <c r="AA207" i="1"/>
  <c r="Z206" i="1"/>
  <c r="Y205" i="1"/>
  <c r="AA203" i="1"/>
  <c r="Z202" i="1"/>
  <c r="Y201" i="1"/>
  <c r="AA199" i="1"/>
  <c r="Z198" i="1"/>
  <c r="Y197" i="1"/>
  <c r="AA195" i="1"/>
  <c r="Z194" i="1"/>
  <c r="Y193" i="1"/>
  <c r="AA191" i="1"/>
  <c r="Z190" i="1"/>
  <c r="Y189" i="1"/>
  <c r="AA187" i="1"/>
  <c r="Z186" i="1"/>
  <c r="Y185" i="1"/>
  <c r="AA183" i="1"/>
  <c r="Z182" i="1"/>
  <c r="Y181" i="1"/>
  <c r="Z178" i="1"/>
  <c r="AA362" i="1"/>
  <c r="Y349" i="1"/>
  <c r="Z338" i="1"/>
  <c r="X338" i="1" s="1"/>
  <c r="Y307" i="1"/>
  <c r="Z289" i="1"/>
  <c r="Y273" i="1"/>
  <c r="Z272" i="1"/>
  <c r="Z270" i="1"/>
  <c r="Z260" i="1"/>
  <c r="X260" i="1" s="1"/>
  <c r="Y258" i="1"/>
  <c r="Y255" i="1"/>
  <c r="Y251" i="1"/>
  <c r="AA250" i="1"/>
  <c r="AA249" i="1"/>
  <c r="Z248" i="1"/>
  <c r="Y236" i="1"/>
  <c r="Y235" i="1"/>
  <c r="AA234" i="1"/>
  <c r="Z232" i="1"/>
  <c r="Y220" i="1"/>
  <c r="Y219" i="1"/>
  <c r="AA218" i="1"/>
  <c r="AA217" i="1"/>
  <c r="Z216" i="1"/>
  <c r="Z209" i="1"/>
  <c r="AA208" i="1"/>
  <c r="AA206" i="1"/>
  <c r="Y204" i="1"/>
  <c r="Z203" i="1"/>
  <c r="Z201" i="1"/>
  <c r="X201" i="1" s="1"/>
  <c r="AA200" i="1"/>
  <c r="AA198" i="1"/>
  <c r="Y196" i="1"/>
  <c r="Z195" i="1"/>
  <c r="Z193" i="1"/>
  <c r="AA192" i="1"/>
  <c r="AA190" i="1"/>
  <c r="Y188" i="1"/>
  <c r="Z187" i="1"/>
  <c r="Z185" i="1"/>
  <c r="X185" i="1" s="1"/>
  <c r="AA184" i="1"/>
  <c r="AA182" i="1"/>
  <c r="Y180" i="1"/>
  <c r="Z179" i="1"/>
  <c r="Z175" i="1"/>
  <c r="Y174" i="1"/>
  <c r="Z171" i="1"/>
  <c r="Y170" i="1"/>
  <c r="Z167" i="1"/>
  <c r="Y166" i="1"/>
  <c r="Z163" i="1"/>
  <c r="Y162" i="1"/>
  <c r="Z159" i="1"/>
  <c r="Y158" i="1"/>
  <c r="Z155" i="1"/>
  <c r="Y154" i="1"/>
  <c r="Z151" i="1"/>
  <c r="Y150" i="1"/>
  <c r="Z147" i="1"/>
  <c r="AA147" i="1" s="1"/>
  <c r="Y146" i="1"/>
  <c r="Z143" i="1"/>
  <c r="Y142" i="1"/>
  <c r="Z139" i="1"/>
  <c r="Y138" i="1"/>
  <c r="AA136" i="1"/>
  <c r="Z135" i="1"/>
  <c r="AA135" i="1" s="1"/>
  <c r="Y330" i="1"/>
  <c r="Z327" i="1"/>
  <c r="X327" i="1" s="1"/>
  <c r="AA324" i="1"/>
  <c r="Z285" i="1"/>
  <c r="AA270" i="1"/>
  <c r="AA258" i="1"/>
  <c r="Z255" i="1"/>
  <c r="Z253" i="1"/>
  <c r="X253" i="1" s="1"/>
  <c r="Z241" i="1"/>
  <c r="Y240" i="1"/>
  <c r="Y239" i="1"/>
  <c r="Z236" i="1"/>
  <c r="Z225" i="1"/>
  <c r="Y224" i="1"/>
  <c r="Y223" i="1"/>
  <c r="Z220" i="1"/>
  <c r="X220" i="1" s="1"/>
  <c r="AA209" i="1"/>
  <c r="Y207" i="1"/>
  <c r="Z204" i="1"/>
  <c r="Y202" i="1"/>
  <c r="AA201" i="1"/>
  <c r="Y199" i="1"/>
  <c r="Z196" i="1"/>
  <c r="Y194" i="1"/>
  <c r="AA193" i="1"/>
  <c r="Y191" i="1"/>
  <c r="Z188" i="1"/>
  <c r="Y186" i="1"/>
  <c r="AA185" i="1"/>
  <c r="Y183" i="1"/>
  <c r="Z180" i="1"/>
  <c r="X180" i="1" s="1"/>
  <c r="Y178" i="1"/>
  <c r="AA175" i="1"/>
  <c r="Z174" i="1"/>
  <c r="Y173" i="1"/>
  <c r="AA171" i="1"/>
  <c r="Z170" i="1"/>
  <c r="Y169" i="1"/>
  <c r="Z166" i="1"/>
  <c r="X166" i="1" s="1"/>
  <c r="Z162" i="1"/>
  <c r="X162" i="1" s="1"/>
  <c r="Z158" i="1"/>
  <c r="Y157" i="1"/>
  <c r="AA155" i="1"/>
  <c r="Z154" i="1"/>
  <c r="Y153" i="1"/>
  <c r="AA151" i="1"/>
  <c r="Z150" i="1"/>
  <c r="X150" i="1" s="1"/>
  <c r="Z146" i="1"/>
  <c r="X146" i="1" s="1"/>
  <c r="AA143" i="1"/>
  <c r="Z142" i="1"/>
  <c r="Y141" i="1"/>
  <c r="AA139" i="1"/>
  <c r="Z138" i="1"/>
  <c r="X138" i="1" s="1"/>
  <c r="Y137" i="1"/>
  <c r="Z134" i="1"/>
  <c r="Z130" i="1"/>
  <c r="AA127" i="1"/>
  <c r="Z126" i="1"/>
  <c r="Y125" i="1"/>
  <c r="AA123" i="1"/>
  <c r="Z122" i="1"/>
  <c r="Y121" i="1"/>
  <c r="AA119" i="1"/>
  <c r="Z118" i="1"/>
  <c r="Y117" i="1"/>
  <c r="Z114" i="1"/>
  <c r="AA114" i="1" s="1"/>
  <c r="Y113" i="1"/>
  <c r="Z110" i="1"/>
  <c r="Y289" i="1"/>
  <c r="AA267" i="1"/>
  <c r="Z264" i="1"/>
  <c r="Y248" i="1"/>
  <c r="Z245" i="1"/>
  <c r="Y244" i="1"/>
  <c r="Z240" i="1"/>
  <c r="Y232" i="1"/>
  <c r="Z229" i="1"/>
  <c r="Y228" i="1"/>
  <c r="Z224" i="1"/>
  <c r="X224" i="1" s="1"/>
  <c r="Y216" i="1"/>
  <c r="Z213" i="1"/>
  <c r="Y212" i="1"/>
  <c r="Y206" i="1"/>
  <c r="AA204" i="1"/>
  <c r="Z200" i="1"/>
  <c r="Y195" i="1"/>
  <c r="Y192" i="1"/>
  <c r="AA189" i="1"/>
  <c r="Z183" i="1"/>
  <c r="Z181" i="1"/>
  <c r="X181" i="1" s="1"/>
  <c r="AA178" i="1"/>
  <c r="Z173" i="1"/>
  <c r="Y172" i="1"/>
  <c r="Y171" i="1"/>
  <c r="AA170" i="1"/>
  <c r="Z168" i="1"/>
  <c r="AA168" i="1" s="1"/>
  <c r="Z157" i="1"/>
  <c r="Y156" i="1"/>
  <c r="Y155" i="1"/>
  <c r="AA154" i="1"/>
  <c r="Z152" i="1"/>
  <c r="Z141" i="1"/>
  <c r="Y140" i="1"/>
  <c r="Y139" i="1"/>
  <c r="AA138" i="1"/>
  <c r="Z136" i="1"/>
  <c r="AA134" i="1"/>
  <c r="Y132" i="1"/>
  <c r="AA128" i="1"/>
  <c r="AA126" i="1"/>
  <c r="Y124" i="1"/>
  <c r="Z123" i="1"/>
  <c r="Z121" i="1"/>
  <c r="X121" i="1" s="1"/>
  <c r="AA120" i="1"/>
  <c r="AA118" i="1"/>
  <c r="Y116" i="1"/>
  <c r="Z113" i="1"/>
  <c r="AA108" i="1"/>
  <c r="Y106" i="1"/>
  <c r="Y102" i="1"/>
  <c r="Y98" i="1"/>
  <c r="Y396" i="1"/>
  <c r="Y292" i="1"/>
  <c r="Y276" i="1"/>
  <c r="AA241" i="1"/>
  <c r="Z208" i="1"/>
  <c r="Y203" i="1"/>
  <c r="Y200" i="1"/>
  <c r="AA197" i="1"/>
  <c r="Z191" i="1"/>
  <c r="Z189" i="1"/>
  <c r="AA186" i="1"/>
  <c r="Y182" i="1"/>
  <c r="AA180" i="1"/>
  <c r="Z169" i="1"/>
  <c r="Y168" i="1"/>
  <c r="Y167" i="1"/>
  <c r="AA166" i="1"/>
  <c r="Z153" i="1"/>
  <c r="AA153" i="1" s="1"/>
  <c r="Y152" i="1"/>
  <c r="Y151" i="1"/>
  <c r="AA150" i="1"/>
  <c r="Z137" i="1"/>
  <c r="Y136" i="1"/>
  <c r="Y135" i="1"/>
  <c r="Y134" i="1"/>
  <c r="Z128" i="1"/>
  <c r="Y126" i="1"/>
  <c r="AA125" i="1"/>
  <c r="Y123" i="1"/>
  <c r="Z120" i="1"/>
  <c r="Y118" i="1"/>
  <c r="AA117" i="1"/>
  <c r="Y110" i="1"/>
  <c r="Z108" i="1"/>
  <c r="Z104" i="1"/>
  <c r="AA104" i="1" s="1"/>
  <c r="Z100" i="1"/>
  <c r="Z96" i="1"/>
  <c r="Y95" i="1"/>
  <c r="Z92" i="1"/>
  <c r="X92" i="1" s="1"/>
  <c r="Y91" i="1"/>
  <c r="Z88" i="1"/>
  <c r="Y87" i="1"/>
  <c r="Z84" i="1"/>
  <c r="Y83" i="1"/>
  <c r="Z80" i="1"/>
  <c r="AA80" i="1" s="1"/>
  <c r="Y79" i="1"/>
  <c r="Z249" i="1"/>
  <c r="Y247" i="1"/>
  <c r="Y243" i="1"/>
  <c r="AA226" i="1"/>
  <c r="AA213" i="1"/>
  <c r="AA205" i="1"/>
  <c r="Z192" i="1"/>
  <c r="AA181" i="1"/>
  <c r="Z176" i="1"/>
  <c r="Y175" i="1"/>
  <c r="AA157" i="1"/>
  <c r="Z144" i="1"/>
  <c r="Y143" i="1"/>
  <c r="Y128" i="1"/>
  <c r="Z127" i="1"/>
  <c r="Z125" i="1"/>
  <c r="X125" i="1" s="1"/>
  <c r="AA122" i="1"/>
  <c r="Y119" i="1"/>
  <c r="Y114" i="1"/>
  <c r="Y96" i="1"/>
  <c r="Y93" i="1"/>
  <c r="Z90" i="1"/>
  <c r="X90" i="1" s="1"/>
  <c r="Y88" i="1"/>
  <c r="Y85" i="1"/>
  <c r="Z82" i="1"/>
  <c r="Y80" i="1"/>
  <c r="Y77" i="1"/>
  <c r="Y76" i="1"/>
  <c r="Z73" i="1"/>
  <c r="Y72" i="1"/>
  <c r="AA70" i="1"/>
  <c r="Z69" i="1"/>
  <c r="Y68" i="1"/>
  <c r="AA66" i="1"/>
  <c r="Z65" i="1"/>
  <c r="Y64" i="1"/>
  <c r="AA62" i="1"/>
  <c r="Z61" i="1"/>
  <c r="Y60" i="1"/>
  <c r="Z57" i="1"/>
  <c r="X57" i="1" s="1"/>
  <c r="Y56" i="1"/>
  <c r="Z53" i="1"/>
  <c r="AA53" i="1" s="1"/>
  <c r="Y52" i="1"/>
  <c r="AA50" i="1"/>
  <c r="Z49" i="1"/>
  <c r="Y48" i="1"/>
  <c r="AA46" i="1"/>
  <c r="Z45" i="1"/>
  <c r="Y44" i="1"/>
  <c r="AA42" i="1"/>
  <c r="Z41" i="1"/>
  <c r="Y40" i="1"/>
  <c r="AA38" i="1"/>
  <c r="Z37" i="1"/>
  <c r="Y36" i="1"/>
  <c r="Z33" i="1"/>
  <c r="Y32" i="1"/>
  <c r="Z29" i="1"/>
  <c r="Y28" i="1"/>
  <c r="Z25" i="1"/>
  <c r="Y24" i="1"/>
  <c r="Z21" i="1"/>
  <c r="Y20" i="1"/>
  <c r="Z17" i="1"/>
  <c r="Y16" i="1"/>
  <c r="Z13" i="1"/>
  <c r="AA13" i="1" s="1"/>
  <c r="Y12" i="1"/>
  <c r="Y288" i="1"/>
  <c r="Z212" i="1"/>
  <c r="Y208" i="1"/>
  <c r="Z207" i="1"/>
  <c r="Z205" i="1"/>
  <c r="X205" i="1" s="1"/>
  <c r="Z172" i="1"/>
  <c r="X172" i="1" s="1"/>
  <c r="Y344" i="1"/>
  <c r="Z321" i="1"/>
  <c r="Y256" i="1"/>
  <c r="AA245" i="1"/>
  <c r="Z228" i="1"/>
  <c r="Y263" i="1"/>
  <c r="Z261" i="1"/>
  <c r="X261" i="1" s="1"/>
  <c r="Z244" i="1"/>
  <c r="AA244" i="1" s="1"/>
  <c r="Y231" i="1"/>
  <c r="Y227" i="1"/>
  <c r="AA214" i="1"/>
  <c r="AA210" i="1"/>
  <c r="Z199" i="1"/>
  <c r="Y198" i="1"/>
  <c r="Z197" i="1"/>
  <c r="AA196" i="1"/>
  <c r="Y190" i="1"/>
  <c r="AA188" i="1"/>
  <c r="Y187" i="1"/>
  <c r="Y184" i="1"/>
  <c r="Y179" i="1"/>
  <c r="Y163" i="1"/>
  <c r="Y160" i="1"/>
  <c r="Z156" i="1"/>
  <c r="AA156" i="1" s="1"/>
  <c r="Z132" i="1"/>
  <c r="Y120" i="1"/>
  <c r="Z119" i="1"/>
  <c r="Z117" i="1"/>
  <c r="Y111" i="1"/>
  <c r="Y108" i="1"/>
  <c r="Z106" i="1"/>
  <c r="Y105" i="1"/>
  <c r="Y104" i="1"/>
  <c r="Z102" i="1"/>
  <c r="Y101" i="1"/>
  <c r="Y100" i="1"/>
  <c r="Z98" i="1"/>
  <c r="AA96" i="1"/>
  <c r="Y94" i="1"/>
  <c r="Z93" i="1"/>
  <c r="AA93" i="1" s="1"/>
  <c r="Z91" i="1"/>
  <c r="AA90" i="1"/>
  <c r="Y86" i="1"/>
  <c r="Z85" i="1"/>
  <c r="Z83" i="1"/>
  <c r="Y78" i="1"/>
  <c r="Z77" i="1"/>
  <c r="Z76" i="1"/>
  <c r="Y75" i="1"/>
  <c r="AA73" i="1"/>
  <c r="Z72" i="1"/>
  <c r="X72" i="1" s="1"/>
  <c r="Y71" i="1"/>
  <c r="AA69" i="1"/>
  <c r="Z68" i="1"/>
  <c r="Y67" i="1"/>
  <c r="AA65" i="1"/>
  <c r="Z64" i="1"/>
  <c r="X64" i="1" s="1"/>
  <c r="Y63" i="1"/>
  <c r="AA61" i="1"/>
  <c r="Z60" i="1"/>
  <c r="Y59" i="1"/>
  <c r="AA57" i="1"/>
  <c r="Z56" i="1"/>
  <c r="Z52" i="1"/>
  <c r="X52" i="1" s="1"/>
  <c r="Y51" i="1"/>
  <c r="AA49" i="1"/>
  <c r="Z48" i="1"/>
  <c r="Y47" i="1"/>
  <c r="AA45" i="1"/>
  <c r="Z44" i="1"/>
  <c r="Y43" i="1"/>
  <c r="AA41" i="1"/>
  <c r="Z40" i="1"/>
  <c r="AA37" i="1"/>
  <c r="Z36" i="1"/>
  <c r="X36" i="1" s="1"/>
  <c r="Y35" i="1"/>
  <c r="Z32" i="1"/>
  <c r="Y31" i="1"/>
  <c r="AA29" i="1"/>
  <c r="Z28" i="1"/>
  <c r="AA28" i="1" s="1"/>
  <c r="Y27" i="1"/>
  <c r="AA25" i="1"/>
  <c r="Z24" i="1"/>
  <c r="AA21" i="1"/>
  <c r="Z20" i="1"/>
  <c r="X20" i="1" s="1"/>
  <c r="Y19" i="1"/>
  <c r="Z16" i="1"/>
  <c r="X16" i="1" s="1"/>
  <c r="Y15" i="1"/>
  <c r="Z12" i="1"/>
  <c r="AA229" i="1"/>
  <c r="Y176" i="1"/>
  <c r="Y147" i="1"/>
  <c r="Y144" i="1"/>
  <c r="Z140" i="1"/>
  <c r="J411" i="1"/>
  <c r="K411" i="1" s="1"/>
  <c r="J407" i="1"/>
  <c r="K407" i="1" s="1"/>
  <c r="J412" i="1"/>
  <c r="K412" i="1" s="1"/>
  <c r="I411" i="1"/>
  <c r="I408" i="1"/>
  <c r="I412" i="1"/>
  <c r="I407" i="1"/>
  <c r="J405" i="1"/>
  <c r="I405" i="1"/>
  <c r="I403" i="1"/>
  <c r="J400" i="1"/>
  <c r="I399" i="1"/>
  <c r="J396" i="1"/>
  <c r="I395" i="1"/>
  <c r="I402" i="1"/>
  <c r="J401" i="1"/>
  <c r="J399" i="1"/>
  <c r="K396" i="1"/>
  <c r="J392" i="1"/>
  <c r="H392" i="1" s="1"/>
  <c r="J403" i="1"/>
  <c r="J402" i="1"/>
  <c r="J398" i="1"/>
  <c r="K398" i="1" s="1"/>
  <c r="K402" i="1"/>
  <c r="I401" i="1"/>
  <c r="I400" i="1"/>
  <c r="I396" i="1"/>
  <c r="J395" i="1"/>
  <c r="J388" i="1"/>
  <c r="K388" i="1" s="1"/>
  <c r="J384" i="1"/>
  <c r="I383" i="1"/>
  <c r="K381" i="1"/>
  <c r="J380" i="1"/>
  <c r="K380" i="1" s="1"/>
  <c r="J376" i="1"/>
  <c r="J408" i="1"/>
  <c r="H408" i="1" s="1"/>
  <c r="I390" i="1"/>
  <c r="J389" i="1"/>
  <c r="K384" i="1"/>
  <c r="I382" i="1"/>
  <c r="J381" i="1"/>
  <c r="K400" i="1"/>
  <c r="K399" i="1"/>
  <c r="I394" i="1"/>
  <c r="J390" i="1"/>
  <c r="I388" i="1"/>
  <c r="J382" i="1"/>
  <c r="I380" i="1"/>
  <c r="I377" i="1"/>
  <c r="I374" i="1"/>
  <c r="J371" i="1"/>
  <c r="K371" i="1" s="1"/>
  <c r="J367" i="1"/>
  <c r="I366" i="1"/>
  <c r="J363" i="1"/>
  <c r="I362" i="1"/>
  <c r="J386" i="1"/>
  <c r="K386" i="1" s="1"/>
  <c r="I381" i="1"/>
  <c r="J373" i="1"/>
  <c r="H373" i="1" s="1"/>
  <c r="I392" i="1"/>
  <c r="I389" i="1"/>
  <c r="I386" i="1"/>
  <c r="K376" i="1"/>
  <c r="I373" i="1"/>
  <c r="J372" i="1"/>
  <c r="K372" i="1" s="1"/>
  <c r="I365" i="1"/>
  <c r="J364" i="1"/>
  <c r="J362" i="1"/>
  <c r="H362" i="1" s="1"/>
  <c r="I361" i="1"/>
  <c r="J358" i="1"/>
  <c r="I357" i="1"/>
  <c r="I372" i="1"/>
  <c r="K366" i="1"/>
  <c r="I364" i="1"/>
  <c r="I363" i="1"/>
  <c r="I359" i="1"/>
  <c r="J356" i="1"/>
  <c r="K354" i="1"/>
  <c r="J353" i="1"/>
  <c r="I352" i="1"/>
  <c r="J349" i="1"/>
  <c r="I348" i="1"/>
  <c r="J345" i="1"/>
  <c r="I398" i="1"/>
  <c r="I384" i="1"/>
  <c r="J383" i="1"/>
  <c r="H383" i="1" s="1"/>
  <c r="I376" i="1"/>
  <c r="K373" i="1"/>
  <c r="I369" i="1"/>
  <c r="K363" i="1"/>
  <c r="I360" i="1"/>
  <c r="J359" i="1"/>
  <c r="H359" i="1" s="1"/>
  <c r="J357" i="1"/>
  <c r="K356" i="1"/>
  <c r="J352" i="1"/>
  <c r="I351" i="1"/>
  <c r="K349" i="1"/>
  <c r="J348" i="1"/>
  <c r="K348" i="1" s="1"/>
  <c r="I347" i="1"/>
  <c r="K345" i="1"/>
  <c r="J344" i="1"/>
  <c r="I343" i="1"/>
  <c r="J340" i="1"/>
  <c r="K340" i="1" s="1"/>
  <c r="J336" i="1"/>
  <c r="I335" i="1"/>
  <c r="J332" i="1"/>
  <c r="K332" i="1" s="1"/>
  <c r="J328" i="1"/>
  <c r="I327" i="1"/>
  <c r="J324" i="1"/>
  <c r="I378" i="1"/>
  <c r="I371" i="1"/>
  <c r="J369" i="1"/>
  <c r="H369" i="1" s="1"/>
  <c r="J368" i="1"/>
  <c r="K368" i="1" s="1"/>
  <c r="J354" i="1"/>
  <c r="I342" i="1"/>
  <c r="J341" i="1"/>
  <c r="K341" i="1" s="1"/>
  <c r="K336" i="1"/>
  <c r="I334" i="1"/>
  <c r="J333" i="1"/>
  <c r="K333" i="1" s="1"/>
  <c r="K330" i="1"/>
  <c r="J325" i="1"/>
  <c r="K325" i="1" s="1"/>
  <c r="J378" i="1"/>
  <c r="H378" i="1" s="1"/>
  <c r="J366" i="1"/>
  <c r="H366" i="1" s="1"/>
  <c r="I356" i="1"/>
  <c r="J347" i="1"/>
  <c r="H347" i="1" s="1"/>
  <c r="I346" i="1"/>
  <c r="I345" i="1"/>
  <c r="J342" i="1"/>
  <c r="I340" i="1"/>
  <c r="J334" i="1"/>
  <c r="I332" i="1"/>
  <c r="I329" i="1"/>
  <c r="I324" i="1"/>
  <c r="J322" i="1"/>
  <c r="I321" i="1"/>
  <c r="J318" i="1"/>
  <c r="I317" i="1"/>
  <c r="J314" i="1"/>
  <c r="H314" i="1" s="1"/>
  <c r="I313" i="1"/>
  <c r="J310" i="1"/>
  <c r="J306" i="1"/>
  <c r="I305" i="1"/>
  <c r="J302" i="1"/>
  <c r="J377" i="1"/>
  <c r="H377" i="1" s="1"/>
  <c r="I341" i="1"/>
  <c r="I338" i="1"/>
  <c r="J329" i="1"/>
  <c r="H329" i="1" s="1"/>
  <c r="J327" i="1"/>
  <c r="I322" i="1"/>
  <c r="I319" i="1"/>
  <c r="J316" i="1"/>
  <c r="I314" i="1"/>
  <c r="I311" i="1"/>
  <c r="J308" i="1"/>
  <c r="I306" i="1"/>
  <c r="I303" i="1"/>
  <c r="J300" i="1"/>
  <c r="I299" i="1"/>
  <c r="J296" i="1"/>
  <c r="I295" i="1"/>
  <c r="J292" i="1"/>
  <c r="I291" i="1"/>
  <c r="J288" i="1"/>
  <c r="I287" i="1"/>
  <c r="J284" i="1"/>
  <c r="K284" i="1" s="1"/>
  <c r="I283" i="1"/>
  <c r="J394" i="1"/>
  <c r="J374" i="1"/>
  <c r="H374" i="1" s="1"/>
  <c r="I367" i="1"/>
  <c r="J365" i="1"/>
  <c r="H365" i="1" s="1"/>
  <c r="I354" i="1"/>
  <c r="J351" i="1"/>
  <c r="H351" i="1" s="1"/>
  <c r="I350" i="1"/>
  <c r="J346" i="1"/>
  <c r="H346" i="1" s="1"/>
  <c r="I344" i="1"/>
  <c r="K342" i="1"/>
  <c r="J338" i="1"/>
  <c r="I333" i="1"/>
  <c r="I330" i="1"/>
  <c r="K322" i="1"/>
  <c r="I320" i="1"/>
  <c r="J319" i="1"/>
  <c r="K319" i="1" s="1"/>
  <c r="J317" i="1"/>
  <c r="H317" i="1" s="1"/>
  <c r="K316" i="1"/>
  <c r="J311" i="1"/>
  <c r="K311" i="1" s="1"/>
  <c r="K308" i="1"/>
  <c r="K306" i="1"/>
  <c r="I304" i="1"/>
  <c r="J303" i="1"/>
  <c r="K300" i="1"/>
  <c r="J299" i="1"/>
  <c r="I298" i="1"/>
  <c r="K296" i="1"/>
  <c r="J295" i="1"/>
  <c r="J291" i="1"/>
  <c r="I290" i="1"/>
  <c r="J287" i="1"/>
  <c r="K287" i="1" s="1"/>
  <c r="I286" i="1"/>
  <c r="J283" i="1"/>
  <c r="K283" i="1" s="1"/>
  <c r="J279" i="1"/>
  <c r="K279" i="1" s="1"/>
  <c r="I278" i="1"/>
  <c r="J275" i="1"/>
  <c r="J271" i="1"/>
  <c r="I270" i="1"/>
  <c r="J267" i="1"/>
  <c r="K264" i="1"/>
  <c r="J263" i="1"/>
  <c r="I262" i="1"/>
  <c r="I353" i="1"/>
  <c r="I349" i="1"/>
  <c r="J323" i="1"/>
  <c r="J321" i="1"/>
  <c r="H321" i="1" s="1"/>
  <c r="J307" i="1"/>
  <c r="H307" i="1" s="1"/>
  <c r="J305" i="1"/>
  <c r="K305" i="1" s="1"/>
  <c r="I300" i="1"/>
  <c r="K299" i="1"/>
  <c r="J286" i="1"/>
  <c r="I285" i="1"/>
  <c r="I284" i="1"/>
  <c r="J281" i="1"/>
  <c r="J277" i="1"/>
  <c r="I275" i="1"/>
  <c r="I272" i="1"/>
  <c r="I267" i="1"/>
  <c r="I264" i="1"/>
  <c r="J360" i="1"/>
  <c r="K360" i="1" s="1"/>
  <c r="K352" i="1"/>
  <c r="J330" i="1"/>
  <c r="H330" i="1" s="1"/>
  <c r="I323" i="1"/>
  <c r="I316" i="1"/>
  <c r="I310" i="1"/>
  <c r="I307" i="1"/>
  <c r="J298" i="1"/>
  <c r="H298" i="1" s="1"/>
  <c r="I296" i="1"/>
  <c r="I281" i="1"/>
  <c r="I277" i="1"/>
  <c r="J276" i="1"/>
  <c r="K276" i="1" s="1"/>
  <c r="J268" i="1"/>
  <c r="K263" i="1"/>
  <c r="I261" i="1"/>
  <c r="J258" i="1"/>
  <c r="K258" i="1" s="1"/>
  <c r="I257" i="1"/>
  <c r="K255" i="1"/>
  <c r="J254" i="1"/>
  <c r="I253" i="1"/>
  <c r="I358" i="1"/>
  <c r="J350" i="1"/>
  <c r="I336" i="1"/>
  <c r="J335" i="1"/>
  <c r="K335" i="1" s="1"/>
  <c r="I328" i="1"/>
  <c r="I325" i="1"/>
  <c r="J320" i="1"/>
  <c r="H320" i="1" s="1"/>
  <c r="J313" i="1"/>
  <c r="J272" i="1"/>
  <c r="H272" i="1" s="1"/>
  <c r="J270" i="1"/>
  <c r="K270" i="1" s="1"/>
  <c r="K267" i="1"/>
  <c r="I263" i="1"/>
  <c r="J262" i="1"/>
  <c r="I259" i="1"/>
  <c r="J256" i="1"/>
  <c r="K256" i="1" s="1"/>
  <c r="I254" i="1"/>
  <c r="J251" i="1"/>
  <c r="I250" i="1"/>
  <c r="J247" i="1"/>
  <c r="I246" i="1"/>
  <c r="J243" i="1"/>
  <c r="H243" i="1" s="1"/>
  <c r="I242" i="1"/>
  <c r="J239" i="1"/>
  <c r="K239" i="1" s="1"/>
  <c r="I238" i="1"/>
  <c r="J235" i="1"/>
  <c r="K235" i="1" s="1"/>
  <c r="I234" i="1"/>
  <c r="J231" i="1"/>
  <c r="I230" i="1"/>
  <c r="J227" i="1"/>
  <c r="I226" i="1"/>
  <c r="J223" i="1"/>
  <c r="I222" i="1"/>
  <c r="J219" i="1"/>
  <c r="I218" i="1"/>
  <c r="K216" i="1"/>
  <c r="J215" i="1"/>
  <c r="I214" i="1"/>
  <c r="K212" i="1"/>
  <c r="J211" i="1"/>
  <c r="J361" i="1"/>
  <c r="K320" i="1"/>
  <c r="I318" i="1"/>
  <c r="I308" i="1"/>
  <c r="J304" i="1"/>
  <c r="J290" i="1"/>
  <c r="I276" i="1"/>
  <c r="I273" i="1"/>
  <c r="J264" i="1"/>
  <c r="H264" i="1" s="1"/>
  <c r="I260" i="1"/>
  <c r="J259" i="1"/>
  <c r="H259" i="1" s="1"/>
  <c r="J257" i="1"/>
  <c r="H257" i="1" s="1"/>
  <c r="K251" i="1"/>
  <c r="J250" i="1"/>
  <c r="I249" i="1"/>
  <c r="K247" i="1"/>
  <c r="J246" i="1"/>
  <c r="H246" i="1" s="1"/>
  <c r="I245" i="1"/>
  <c r="J242" i="1"/>
  <c r="H242" i="1" s="1"/>
  <c r="I241" i="1"/>
  <c r="J238" i="1"/>
  <c r="J234" i="1"/>
  <c r="K231" i="1"/>
  <c r="J230" i="1"/>
  <c r="I229" i="1"/>
  <c r="J226" i="1"/>
  <c r="I225" i="1"/>
  <c r="J222" i="1"/>
  <c r="K219" i="1"/>
  <c r="J218" i="1"/>
  <c r="I217" i="1"/>
  <c r="K215" i="1"/>
  <c r="J214" i="1"/>
  <c r="H214" i="1" s="1"/>
  <c r="I213" i="1"/>
  <c r="K211" i="1"/>
  <c r="J210" i="1"/>
  <c r="H210" i="1" s="1"/>
  <c r="I209" i="1"/>
  <c r="K207" i="1"/>
  <c r="J206" i="1"/>
  <c r="I205" i="1"/>
  <c r="K203" i="1"/>
  <c r="J202" i="1"/>
  <c r="I201" i="1"/>
  <c r="K199" i="1"/>
  <c r="J198" i="1"/>
  <c r="I197" i="1"/>
  <c r="K195" i="1"/>
  <c r="J194" i="1"/>
  <c r="H194" i="1" s="1"/>
  <c r="I193" i="1"/>
  <c r="K191" i="1"/>
  <c r="J190" i="1"/>
  <c r="I189" i="1"/>
  <c r="K187" i="1"/>
  <c r="J186" i="1"/>
  <c r="I185" i="1"/>
  <c r="K183" i="1"/>
  <c r="J182" i="1"/>
  <c r="I181" i="1"/>
  <c r="I315" i="1"/>
  <c r="K302" i="1"/>
  <c r="I292" i="1"/>
  <c r="I288" i="1"/>
  <c r="I268" i="1"/>
  <c r="J265" i="1"/>
  <c r="I256" i="1"/>
  <c r="I251" i="1"/>
  <c r="K250" i="1"/>
  <c r="K249" i="1"/>
  <c r="J248" i="1"/>
  <c r="K248" i="1" s="1"/>
  <c r="I236" i="1"/>
  <c r="I235" i="1"/>
  <c r="K234" i="1"/>
  <c r="J232" i="1"/>
  <c r="H232" i="1" s="1"/>
  <c r="I220" i="1"/>
  <c r="I219" i="1"/>
  <c r="K218" i="1"/>
  <c r="K217" i="1"/>
  <c r="J216" i="1"/>
  <c r="J209" i="1"/>
  <c r="K208" i="1"/>
  <c r="K206" i="1"/>
  <c r="I204" i="1"/>
  <c r="J203" i="1"/>
  <c r="J201" i="1"/>
  <c r="H201" i="1" s="1"/>
  <c r="K200" i="1"/>
  <c r="K198" i="1"/>
  <c r="I196" i="1"/>
  <c r="J195" i="1"/>
  <c r="J193" i="1"/>
  <c r="H193" i="1" s="1"/>
  <c r="K192" i="1"/>
  <c r="K190" i="1"/>
  <c r="I188" i="1"/>
  <c r="J187" i="1"/>
  <c r="J185" i="1"/>
  <c r="K184" i="1"/>
  <c r="K182" i="1"/>
  <c r="I180" i="1"/>
  <c r="J179" i="1"/>
  <c r="K179" i="1" s="1"/>
  <c r="I178" i="1"/>
  <c r="K176" i="1"/>
  <c r="J175" i="1"/>
  <c r="I174" i="1"/>
  <c r="J171" i="1"/>
  <c r="I170" i="1"/>
  <c r="J167" i="1"/>
  <c r="K167" i="1" s="1"/>
  <c r="I166" i="1"/>
  <c r="J163" i="1"/>
  <c r="I162" i="1"/>
  <c r="J159" i="1"/>
  <c r="I158" i="1"/>
  <c r="J155" i="1"/>
  <c r="I154" i="1"/>
  <c r="J151" i="1"/>
  <c r="I150" i="1"/>
  <c r="J147" i="1"/>
  <c r="I146" i="1"/>
  <c r="J143" i="1"/>
  <c r="I142" i="1"/>
  <c r="J139" i="1"/>
  <c r="K139" i="1" s="1"/>
  <c r="I138" i="1"/>
  <c r="J135" i="1"/>
  <c r="K135" i="1" s="1"/>
  <c r="J343" i="1"/>
  <c r="J315" i="1"/>
  <c r="H315" i="1" s="1"/>
  <c r="I289" i="1"/>
  <c r="J273" i="1"/>
  <c r="K273" i="1" s="1"/>
  <c r="J261" i="1"/>
  <c r="H261" i="1" s="1"/>
  <c r="K257" i="1"/>
  <c r="J241" i="1"/>
  <c r="I240" i="1"/>
  <c r="I239" i="1"/>
  <c r="J236" i="1"/>
  <c r="H236" i="1" s="1"/>
  <c r="J225" i="1"/>
  <c r="I224" i="1"/>
  <c r="I223" i="1"/>
  <c r="K222" i="1"/>
  <c r="J220" i="1"/>
  <c r="I210" i="1"/>
  <c r="K209" i="1"/>
  <c r="I207" i="1"/>
  <c r="J204" i="1"/>
  <c r="I202" i="1"/>
  <c r="K201" i="1"/>
  <c r="I199" i="1"/>
  <c r="J196" i="1"/>
  <c r="H196" i="1" s="1"/>
  <c r="I194" i="1"/>
  <c r="K193" i="1"/>
  <c r="I191" i="1"/>
  <c r="J188" i="1"/>
  <c r="I186" i="1"/>
  <c r="K185" i="1"/>
  <c r="I183" i="1"/>
  <c r="J180" i="1"/>
  <c r="J178" i="1"/>
  <c r="H178" i="1" s="1"/>
  <c r="K175" i="1"/>
  <c r="J174" i="1"/>
  <c r="I173" i="1"/>
  <c r="K171" i="1"/>
  <c r="J170" i="1"/>
  <c r="I169" i="1"/>
  <c r="J166" i="1"/>
  <c r="K163" i="1"/>
  <c r="J162" i="1"/>
  <c r="K159" i="1"/>
  <c r="J158" i="1"/>
  <c r="I157" i="1"/>
  <c r="K155" i="1"/>
  <c r="J154" i="1"/>
  <c r="H154" i="1" s="1"/>
  <c r="I153" i="1"/>
  <c r="K151" i="1"/>
  <c r="J150" i="1"/>
  <c r="K147" i="1"/>
  <c r="J146" i="1"/>
  <c r="J142" i="1"/>
  <c r="H142" i="1" s="1"/>
  <c r="I141" i="1"/>
  <c r="J138" i="1"/>
  <c r="I137" i="1"/>
  <c r="J134" i="1"/>
  <c r="J130" i="1"/>
  <c r="K127" i="1"/>
  <c r="J126" i="1"/>
  <c r="I125" i="1"/>
  <c r="K123" i="1"/>
  <c r="J122" i="1"/>
  <c r="H122" i="1" s="1"/>
  <c r="I121" i="1"/>
  <c r="K119" i="1"/>
  <c r="J118" i="1"/>
  <c r="I117" i="1"/>
  <c r="J114" i="1"/>
  <c r="I113" i="1"/>
  <c r="J110" i="1"/>
  <c r="K304" i="1"/>
  <c r="J278" i="1"/>
  <c r="H278" i="1" s="1"/>
  <c r="I255" i="1"/>
  <c r="I248" i="1"/>
  <c r="J245" i="1"/>
  <c r="I244" i="1"/>
  <c r="J240" i="1"/>
  <c r="H240" i="1" s="1"/>
  <c r="I232" i="1"/>
  <c r="J229" i="1"/>
  <c r="H229" i="1" s="1"/>
  <c r="I228" i="1"/>
  <c r="J224" i="1"/>
  <c r="H224" i="1" s="1"/>
  <c r="I216" i="1"/>
  <c r="J213" i="1"/>
  <c r="I212" i="1"/>
  <c r="I208" i="1"/>
  <c r="K205" i="1"/>
  <c r="J199" i="1"/>
  <c r="J197" i="1"/>
  <c r="K194" i="1"/>
  <c r="I190" i="1"/>
  <c r="K188" i="1"/>
  <c r="J184" i="1"/>
  <c r="I179" i="1"/>
  <c r="J173" i="1"/>
  <c r="I172" i="1"/>
  <c r="I171" i="1"/>
  <c r="K170" i="1"/>
  <c r="J168" i="1"/>
  <c r="J157" i="1"/>
  <c r="I156" i="1"/>
  <c r="I155" i="1"/>
  <c r="J152" i="1"/>
  <c r="J141" i="1"/>
  <c r="I140" i="1"/>
  <c r="I139" i="1"/>
  <c r="J136" i="1"/>
  <c r="K134" i="1"/>
  <c r="I132" i="1"/>
  <c r="K128" i="1"/>
  <c r="K126" i="1"/>
  <c r="I124" i="1"/>
  <c r="J123" i="1"/>
  <c r="J121" i="1"/>
  <c r="H121" i="1" s="1"/>
  <c r="K120" i="1"/>
  <c r="K118" i="1"/>
  <c r="I116" i="1"/>
  <c r="J113" i="1"/>
  <c r="K110" i="1"/>
  <c r="I106" i="1"/>
  <c r="I102" i="1"/>
  <c r="I98" i="1"/>
  <c r="K357" i="1"/>
  <c r="J289" i="1"/>
  <c r="H289" i="1" s="1"/>
  <c r="I279" i="1"/>
  <c r="I258" i="1"/>
  <c r="K241" i="1"/>
  <c r="J207" i="1"/>
  <c r="J205" i="1"/>
  <c r="K202" i="1"/>
  <c r="I198" i="1"/>
  <c r="K196" i="1"/>
  <c r="J192" i="1"/>
  <c r="I187" i="1"/>
  <c r="I184" i="1"/>
  <c r="K181" i="1"/>
  <c r="J169" i="1"/>
  <c r="I168" i="1"/>
  <c r="I167" i="1"/>
  <c r="J153" i="1"/>
  <c r="H153" i="1" s="1"/>
  <c r="I152" i="1"/>
  <c r="I151" i="1"/>
  <c r="J137" i="1"/>
  <c r="H137" i="1" s="1"/>
  <c r="I136" i="1"/>
  <c r="I135" i="1"/>
  <c r="I134" i="1"/>
  <c r="J128" i="1"/>
  <c r="I126" i="1"/>
  <c r="K125" i="1"/>
  <c r="I123" i="1"/>
  <c r="J120" i="1"/>
  <c r="I118" i="1"/>
  <c r="K117" i="1"/>
  <c r="I110" i="1"/>
  <c r="J108" i="1"/>
  <c r="K108" i="1" s="1"/>
  <c r="J104" i="1"/>
  <c r="J100" i="1"/>
  <c r="H100" i="1" s="1"/>
  <c r="J96" i="1"/>
  <c r="I95" i="1"/>
  <c r="K93" i="1"/>
  <c r="J92" i="1"/>
  <c r="K92" i="1" s="1"/>
  <c r="I91" i="1"/>
  <c r="K89" i="1"/>
  <c r="J88" i="1"/>
  <c r="H88" i="1" s="1"/>
  <c r="I87" i="1"/>
  <c r="J84" i="1"/>
  <c r="I83" i="1"/>
  <c r="J80" i="1"/>
  <c r="I79" i="1"/>
  <c r="I368" i="1"/>
  <c r="K318" i="1"/>
  <c r="I271" i="1"/>
  <c r="J253" i="1"/>
  <c r="J228" i="1"/>
  <c r="H228" i="1" s="1"/>
  <c r="J217" i="1"/>
  <c r="H217" i="1" s="1"/>
  <c r="I215" i="1"/>
  <c r="I211" i="1"/>
  <c r="J208" i="1"/>
  <c r="I195" i="1"/>
  <c r="J183" i="1"/>
  <c r="J176" i="1"/>
  <c r="I175" i="1"/>
  <c r="J144" i="1"/>
  <c r="K144" i="1" s="1"/>
  <c r="I143" i="1"/>
  <c r="I130" i="1"/>
  <c r="J124" i="1"/>
  <c r="K121" i="1"/>
  <c r="J111" i="1"/>
  <c r="K111" i="1" s="1"/>
  <c r="I96" i="1"/>
  <c r="K95" i="1"/>
  <c r="I93" i="1"/>
  <c r="J90" i="1"/>
  <c r="H90" i="1" s="1"/>
  <c r="I88" i="1"/>
  <c r="K87" i="1"/>
  <c r="I85" i="1"/>
  <c r="J82" i="1"/>
  <c r="I80" i="1"/>
  <c r="K79" i="1"/>
  <c r="I77" i="1"/>
  <c r="I76" i="1"/>
  <c r="J73" i="1"/>
  <c r="H73" i="1" s="1"/>
  <c r="I72" i="1"/>
  <c r="K70" i="1"/>
  <c r="J69" i="1"/>
  <c r="H69" i="1" s="1"/>
  <c r="I68" i="1"/>
  <c r="K66" i="1"/>
  <c r="J65" i="1"/>
  <c r="I64" i="1"/>
  <c r="K62" i="1"/>
  <c r="J61" i="1"/>
  <c r="I60" i="1"/>
  <c r="K58" i="1"/>
  <c r="J57" i="1"/>
  <c r="H57" i="1" s="1"/>
  <c r="I56" i="1"/>
  <c r="J53" i="1"/>
  <c r="H53" i="1" s="1"/>
  <c r="I52" i="1"/>
  <c r="J49" i="1"/>
  <c r="I48" i="1"/>
  <c r="K46" i="1"/>
  <c r="J45" i="1"/>
  <c r="I44" i="1"/>
  <c r="K42" i="1"/>
  <c r="J41" i="1"/>
  <c r="H41" i="1" s="1"/>
  <c r="I40" i="1"/>
  <c r="K38" i="1"/>
  <c r="J37" i="1"/>
  <c r="I36" i="1"/>
  <c r="J33" i="1"/>
  <c r="K33" i="1" s="1"/>
  <c r="I32" i="1"/>
  <c r="K30" i="1"/>
  <c r="J29" i="1"/>
  <c r="I28" i="1"/>
  <c r="J25" i="1"/>
  <c r="I24" i="1"/>
  <c r="K22" i="1"/>
  <c r="J21" i="1"/>
  <c r="H21" i="1" s="1"/>
  <c r="I20" i="1"/>
  <c r="J17" i="1"/>
  <c r="H17" i="1" s="1"/>
  <c r="I16" i="1"/>
  <c r="K14" i="1"/>
  <c r="J13" i="1"/>
  <c r="I12" i="1"/>
  <c r="K214" i="1"/>
  <c r="K189" i="1"/>
  <c r="I302" i="1"/>
  <c r="K277" i="1"/>
  <c r="J255" i="1"/>
  <c r="J249" i="1"/>
  <c r="H249" i="1" s="1"/>
  <c r="I247" i="1"/>
  <c r="I243" i="1"/>
  <c r="K230" i="1"/>
  <c r="K291" i="1"/>
  <c r="J285" i="1"/>
  <c r="I265" i="1"/>
  <c r="J260" i="1"/>
  <c r="H260" i="1" s="1"/>
  <c r="K246" i="1"/>
  <c r="J212" i="1"/>
  <c r="H212" i="1" s="1"/>
  <c r="I192" i="1"/>
  <c r="J191" i="1"/>
  <c r="I182" i="1"/>
  <c r="J181" i="1"/>
  <c r="K180" i="1"/>
  <c r="I163" i="1"/>
  <c r="K162" i="1"/>
  <c r="I160" i="1"/>
  <c r="J156" i="1"/>
  <c r="K156" i="1" s="1"/>
  <c r="K142" i="1"/>
  <c r="K130" i="1"/>
  <c r="I127" i="1"/>
  <c r="K124" i="1"/>
  <c r="I122" i="1"/>
  <c r="J116" i="1"/>
  <c r="K113" i="1"/>
  <c r="I108" i="1"/>
  <c r="J106" i="1"/>
  <c r="H106" i="1" s="1"/>
  <c r="I105" i="1"/>
  <c r="I104" i="1"/>
  <c r="J102" i="1"/>
  <c r="I101" i="1"/>
  <c r="I100" i="1"/>
  <c r="J98" i="1"/>
  <c r="K96" i="1"/>
  <c r="I94" i="1"/>
  <c r="J93" i="1"/>
  <c r="H93" i="1" s="1"/>
  <c r="J91" i="1"/>
  <c r="K90" i="1"/>
  <c r="I86" i="1"/>
  <c r="J85" i="1"/>
  <c r="H85" i="1" s="1"/>
  <c r="J83" i="1"/>
  <c r="K82" i="1"/>
  <c r="K80" i="1"/>
  <c r="I78" i="1"/>
  <c r="J77" i="1"/>
  <c r="H77" i="1" s="1"/>
  <c r="J76" i="1"/>
  <c r="I75" i="1"/>
  <c r="K73" i="1"/>
  <c r="J72" i="1"/>
  <c r="I71" i="1"/>
  <c r="K69" i="1"/>
  <c r="J68" i="1"/>
  <c r="I67" i="1"/>
  <c r="K65" i="1"/>
  <c r="J64" i="1"/>
  <c r="I63" i="1"/>
  <c r="K61" i="1"/>
  <c r="J60" i="1"/>
  <c r="I59" i="1"/>
  <c r="J56" i="1"/>
  <c r="H56" i="1" s="1"/>
  <c r="J52" i="1"/>
  <c r="I51" i="1"/>
  <c r="K49" i="1"/>
  <c r="J48" i="1"/>
  <c r="I47" i="1"/>
  <c r="K45" i="1"/>
  <c r="J44" i="1"/>
  <c r="I43" i="1"/>
  <c r="K41" i="1"/>
  <c r="J40" i="1"/>
  <c r="H40" i="1" s="1"/>
  <c r="J36" i="1"/>
  <c r="I35" i="1"/>
  <c r="J32" i="1"/>
  <c r="K32" i="1" s="1"/>
  <c r="I31" i="1"/>
  <c r="K29" i="1"/>
  <c r="J28" i="1"/>
  <c r="I27" i="1"/>
  <c r="J24" i="1"/>
  <c r="J20" i="1"/>
  <c r="I19" i="1"/>
  <c r="K17" i="1"/>
  <c r="J16" i="1"/>
  <c r="I15" i="1"/>
  <c r="K13" i="1"/>
  <c r="J12" i="1"/>
  <c r="K12" i="1" s="1"/>
  <c r="J244" i="1"/>
  <c r="H244" i="1" s="1"/>
  <c r="I231" i="1"/>
  <c r="I227" i="1"/>
  <c r="K210" i="1"/>
  <c r="I203" i="1"/>
  <c r="J200" i="1"/>
  <c r="H200" i="1" s="1"/>
  <c r="K178" i="1"/>
  <c r="I176" i="1"/>
  <c r="J172" i="1"/>
  <c r="K158" i="1"/>
  <c r="I147" i="1"/>
  <c r="I144" i="1"/>
  <c r="J140" i="1"/>
  <c r="AD411" i="1"/>
  <c r="AC410" i="1"/>
  <c r="AD407" i="1"/>
  <c r="AE407" i="1" s="1"/>
  <c r="AE411" i="1"/>
  <c r="AD408" i="1"/>
  <c r="AE408" i="1" s="1"/>
  <c r="AC408" i="1"/>
  <c r="AC407" i="1"/>
  <c r="AC405" i="1"/>
  <c r="AD412" i="1"/>
  <c r="AE412" i="1" s="1"/>
  <c r="AC411" i="1"/>
  <c r="AC412" i="1"/>
  <c r="AD405" i="1"/>
  <c r="AB405" i="1" s="1"/>
  <c r="AD400" i="1"/>
  <c r="AC399" i="1"/>
  <c r="AD396" i="1"/>
  <c r="AC395" i="1"/>
  <c r="AD402" i="1"/>
  <c r="AE402" i="1" s="1"/>
  <c r="AC400" i="1"/>
  <c r="AE399" i="1"/>
  <c r="AD394" i="1"/>
  <c r="AD392" i="1"/>
  <c r="AE392" i="1" s="1"/>
  <c r="AC401" i="1"/>
  <c r="AC396" i="1"/>
  <c r="AD395" i="1"/>
  <c r="AC394" i="1"/>
  <c r="AC403" i="1"/>
  <c r="AD401" i="1"/>
  <c r="AE400" i="1"/>
  <c r="AE396" i="1"/>
  <c r="AE394" i="1"/>
  <c r="AD388" i="1"/>
  <c r="AD384" i="1"/>
  <c r="AC383" i="1"/>
  <c r="AD380" i="1"/>
  <c r="AE380" i="1" s="1"/>
  <c r="AD376" i="1"/>
  <c r="AC398" i="1"/>
  <c r="AD390" i="1"/>
  <c r="AE390" i="1" s="1"/>
  <c r="AC388" i="1"/>
  <c r="AD382" i="1"/>
  <c r="AC380" i="1"/>
  <c r="AD398" i="1"/>
  <c r="AC386" i="1"/>
  <c r="AD383" i="1"/>
  <c r="AB383" i="1" s="1"/>
  <c r="AE382" i="1"/>
  <c r="AC378" i="1"/>
  <c r="AD377" i="1"/>
  <c r="AD371" i="1"/>
  <c r="AB371" i="1" s="1"/>
  <c r="AD367" i="1"/>
  <c r="AC366" i="1"/>
  <c r="AD363" i="1"/>
  <c r="AC362" i="1"/>
  <c r="AD403" i="1"/>
  <c r="AB403" i="1" s="1"/>
  <c r="AD399" i="1"/>
  <c r="AC384" i="1"/>
  <c r="AC382" i="1"/>
  <c r="AD381" i="1"/>
  <c r="AC402" i="1"/>
  <c r="AC390" i="1"/>
  <c r="AD389" i="1"/>
  <c r="AB389" i="1" s="1"/>
  <c r="AD386" i="1"/>
  <c r="AC381" i="1"/>
  <c r="AD374" i="1"/>
  <c r="AD373" i="1"/>
  <c r="AB373" i="1" s="1"/>
  <c r="AC371" i="1"/>
  <c r="AC368" i="1"/>
  <c r="AD365" i="1"/>
  <c r="AC363" i="1"/>
  <c r="AC361" i="1"/>
  <c r="AE359" i="1"/>
  <c r="AD358" i="1"/>
  <c r="AC357" i="1"/>
  <c r="AC392" i="1"/>
  <c r="AD378" i="1"/>
  <c r="AE378" i="1" s="1"/>
  <c r="AC373" i="1"/>
  <c r="AD372" i="1"/>
  <c r="AC369" i="1"/>
  <c r="AD364" i="1"/>
  <c r="AE363" i="1"/>
  <c r="AC360" i="1"/>
  <c r="AD359" i="1"/>
  <c r="AD357" i="1"/>
  <c r="AB357" i="1" s="1"/>
  <c r="AD353" i="1"/>
  <c r="AE353" i="1" s="1"/>
  <c r="AC352" i="1"/>
  <c r="AD349" i="1"/>
  <c r="AC348" i="1"/>
  <c r="AD345" i="1"/>
  <c r="AE384" i="1"/>
  <c r="AC374" i="1"/>
  <c r="AD369" i="1"/>
  <c r="AD362" i="1"/>
  <c r="AB362" i="1" s="1"/>
  <c r="AD360" i="1"/>
  <c r="AC358" i="1"/>
  <c r="AE357" i="1"/>
  <c r="AD352" i="1"/>
  <c r="AB352" i="1" s="1"/>
  <c r="AC351" i="1"/>
  <c r="AD348" i="1"/>
  <c r="AC347" i="1"/>
  <c r="AD344" i="1"/>
  <c r="AC343" i="1"/>
  <c r="AD340" i="1"/>
  <c r="AD336" i="1"/>
  <c r="AC335" i="1"/>
  <c r="AD332" i="1"/>
  <c r="AD328" i="1"/>
  <c r="AC327" i="1"/>
  <c r="AD324" i="1"/>
  <c r="AE324" i="1" s="1"/>
  <c r="AC323" i="1"/>
  <c r="AE376" i="1"/>
  <c r="AC367" i="1"/>
  <c r="AC365" i="1"/>
  <c r="AC364" i="1"/>
  <c r="AC356" i="1"/>
  <c r="AD351" i="1"/>
  <c r="AC350" i="1"/>
  <c r="AC349" i="1"/>
  <c r="AE348" i="1"/>
  <c r="AD346" i="1"/>
  <c r="AD342" i="1"/>
  <c r="AC340" i="1"/>
  <c r="AD334" i="1"/>
  <c r="AB334" i="1" s="1"/>
  <c r="AC332" i="1"/>
  <c r="AC329" i="1"/>
  <c r="AC324" i="1"/>
  <c r="AC377" i="1"/>
  <c r="AD368" i="1"/>
  <c r="AE367" i="1"/>
  <c r="AD361" i="1"/>
  <c r="AC359" i="1"/>
  <c r="AD356" i="1"/>
  <c r="AC354" i="1"/>
  <c r="AC353" i="1"/>
  <c r="AE352" i="1"/>
  <c r="AE351" i="1"/>
  <c r="AD350" i="1"/>
  <c r="AB350" i="1" s="1"/>
  <c r="AD343" i="1"/>
  <c r="AE340" i="1"/>
  <c r="AC338" i="1"/>
  <c r="AD335" i="1"/>
  <c r="AE334" i="1"/>
  <c r="AC330" i="1"/>
  <c r="AD329" i="1"/>
  <c r="AB329" i="1" s="1"/>
  <c r="AD327" i="1"/>
  <c r="AD322" i="1"/>
  <c r="AC321" i="1"/>
  <c r="AD318" i="1"/>
  <c r="AC317" i="1"/>
  <c r="AD314" i="1"/>
  <c r="AC313" i="1"/>
  <c r="AE311" i="1"/>
  <c r="AD310" i="1"/>
  <c r="AD306" i="1"/>
  <c r="AC305" i="1"/>
  <c r="AD302" i="1"/>
  <c r="AE302" i="1" s="1"/>
  <c r="AC376" i="1"/>
  <c r="AD366" i="1"/>
  <c r="AC344" i="1"/>
  <c r="AC342" i="1"/>
  <c r="AD341" i="1"/>
  <c r="AD338" i="1"/>
  <c r="AC333" i="1"/>
  <c r="AE322" i="1"/>
  <c r="AC320" i="1"/>
  <c r="AD319" i="1"/>
  <c r="AB319" i="1" s="1"/>
  <c r="AD317" i="1"/>
  <c r="AE314" i="1"/>
  <c r="AD311" i="1"/>
  <c r="AE308" i="1"/>
  <c r="AC304" i="1"/>
  <c r="AD303" i="1"/>
  <c r="AB303" i="1" s="1"/>
  <c r="AD300" i="1"/>
  <c r="AC299" i="1"/>
  <c r="AD296" i="1"/>
  <c r="AC295" i="1"/>
  <c r="AD292" i="1"/>
  <c r="AC291" i="1"/>
  <c r="AD288" i="1"/>
  <c r="AE288" i="1" s="1"/>
  <c r="AC287" i="1"/>
  <c r="AD284" i="1"/>
  <c r="AC283" i="1"/>
  <c r="AE281" i="1"/>
  <c r="AC372" i="1"/>
  <c r="AE369" i="1"/>
  <c r="AD347" i="1"/>
  <c r="AC336" i="1"/>
  <c r="AC334" i="1"/>
  <c r="AD333" i="1"/>
  <c r="AE333" i="1" s="1"/>
  <c r="AD330" i="1"/>
  <c r="AB330" i="1" s="1"/>
  <c r="AC325" i="1"/>
  <c r="AD320" i="1"/>
  <c r="AE320" i="1" s="1"/>
  <c r="AC318" i="1"/>
  <c r="AE317" i="1"/>
  <c r="AC315" i="1"/>
  <c r="AC310" i="1"/>
  <c r="AC307" i="1"/>
  <c r="AD304" i="1"/>
  <c r="AB304" i="1" s="1"/>
  <c r="AC302" i="1"/>
  <c r="AE300" i="1"/>
  <c r="AD299" i="1"/>
  <c r="AC298" i="1"/>
  <c r="AD295" i="1"/>
  <c r="AD291" i="1"/>
  <c r="AE291" i="1" s="1"/>
  <c r="AC290" i="1"/>
  <c r="AD287" i="1"/>
  <c r="AE287" i="1" s="1"/>
  <c r="AC286" i="1"/>
  <c r="AD283" i="1"/>
  <c r="AB283" i="1" s="1"/>
  <c r="AD279" i="1"/>
  <c r="AC278" i="1"/>
  <c r="AD275" i="1"/>
  <c r="AD271" i="1"/>
  <c r="AE271" i="1" s="1"/>
  <c r="AC270" i="1"/>
  <c r="AD267" i="1"/>
  <c r="AB267" i="1" s="1"/>
  <c r="AD263" i="1"/>
  <c r="AC262" i="1"/>
  <c r="AC389" i="1"/>
  <c r="AE361" i="1"/>
  <c r="AC328" i="1"/>
  <c r="AD323" i="1"/>
  <c r="AC308" i="1"/>
  <c r="AC292" i="1"/>
  <c r="AD289" i="1"/>
  <c r="AE289" i="1" s="1"/>
  <c r="AD278" i="1"/>
  <c r="AE277" i="1"/>
  <c r="AE275" i="1"/>
  <c r="AC273" i="1"/>
  <c r="AD272" i="1"/>
  <c r="AD270" i="1"/>
  <c r="AB270" i="1" s="1"/>
  <c r="AC265" i="1"/>
  <c r="AD264" i="1"/>
  <c r="AE264" i="1" s="1"/>
  <c r="AE358" i="1"/>
  <c r="AD354" i="1"/>
  <c r="AE330" i="1"/>
  <c r="AD321" i="1"/>
  <c r="AE321" i="1" s="1"/>
  <c r="AC319" i="1"/>
  <c r="AD316" i="1"/>
  <c r="AC314" i="1"/>
  <c r="AD307" i="1"/>
  <c r="AD305" i="1"/>
  <c r="AC303" i="1"/>
  <c r="AD290" i="1"/>
  <c r="AB290" i="1" s="1"/>
  <c r="AC289" i="1"/>
  <c r="AC288" i="1"/>
  <c r="AD285" i="1"/>
  <c r="AD277" i="1"/>
  <c r="AC275" i="1"/>
  <c r="AC272" i="1"/>
  <c r="AC267" i="1"/>
  <c r="AC264" i="1"/>
  <c r="AC261" i="1"/>
  <c r="AD258" i="1"/>
  <c r="AB258" i="1" s="1"/>
  <c r="AC257" i="1"/>
  <c r="AD254" i="1"/>
  <c r="AC253" i="1"/>
  <c r="AE343" i="1"/>
  <c r="AC322" i="1"/>
  <c r="AE313" i="1"/>
  <c r="AC284" i="1"/>
  <c r="AC276" i="1"/>
  <c r="AE270" i="1"/>
  <c r="AE262" i="1"/>
  <c r="AC260" i="1"/>
  <c r="AD259" i="1"/>
  <c r="AE259" i="1" s="1"/>
  <c r="AD257" i="1"/>
  <c r="AE257" i="1" s="1"/>
  <c r="AD251" i="1"/>
  <c r="AE251" i="1" s="1"/>
  <c r="AC250" i="1"/>
  <c r="AE248" i="1"/>
  <c r="AD247" i="1"/>
  <c r="AE247" i="1" s="1"/>
  <c r="AC246" i="1"/>
  <c r="AD243" i="1"/>
  <c r="AC242" i="1"/>
  <c r="AD239" i="1"/>
  <c r="AC238" i="1"/>
  <c r="AD235" i="1"/>
  <c r="AC234" i="1"/>
  <c r="AD231" i="1"/>
  <c r="AE231" i="1" s="1"/>
  <c r="AC230" i="1"/>
  <c r="AE228" i="1"/>
  <c r="AD227" i="1"/>
  <c r="AB227" i="1" s="1"/>
  <c r="AC226" i="1"/>
  <c r="AD223" i="1"/>
  <c r="AC222" i="1"/>
  <c r="AD219" i="1"/>
  <c r="AC218" i="1"/>
  <c r="AE216" i="1"/>
  <c r="AD215" i="1"/>
  <c r="AC214" i="1"/>
  <c r="AE212" i="1"/>
  <c r="AD211" i="1"/>
  <c r="AC210" i="1"/>
  <c r="AC346" i="1"/>
  <c r="AC345" i="1"/>
  <c r="AE318" i="1"/>
  <c r="AC316" i="1"/>
  <c r="AD308" i="1"/>
  <c r="AB308" i="1" s="1"/>
  <c r="AC306" i="1"/>
  <c r="AD298" i="1"/>
  <c r="AB298" i="1" s="1"/>
  <c r="AC296" i="1"/>
  <c r="AC281" i="1"/>
  <c r="AC279" i="1"/>
  <c r="AC277" i="1"/>
  <c r="AD276" i="1"/>
  <c r="AD273" i="1"/>
  <c r="AC268" i="1"/>
  <c r="AD260" i="1"/>
  <c r="AC258" i="1"/>
  <c r="AC255" i="1"/>
  <c r="AD250" i="1"/>
  <c r="AC249" i="1"/>
  <c r="AD246" i="1"/>
  <c r="AB246" i="1" s="1"/>
  <c r="AC245" i="1"/>
  <c r="AD242" i="1"/>
  <c r="AC241" i="1"/>
  <c r="AD238" i="1"/>
  <c r="AE238" i="1" s="1"/>
  <c r="AE235" i="1"/>
  <c r="AD234" i="1"/>
  <c r="AE234" i="1" s="1"/>
  <c r="AD230" i="1"/>
  <c r="AC229" i="1"/>
  <c r="AD226" i="1"/>
  <c r="AC225" i="1"/>
  <c r="AD222" i="1"/>
  <c r="AE222" i="1" s="1"/>
  <c r="AE219" i="1"/>
  <c r="AD218" i="1"/>
  <c r="AC217" i="1"/>
  <c r="AE215" i="1"/>
  <c r="AD214" i="1"/>
  <c r="AB214" i="1" s="1"/>
  <c r="AC213" i="1"/>
  <c r="AE211" i="1"/>
  <c r="AD210" i="1"/>
  <c r="AB210" i="1" s="1"/>
  <c r="AC209" i="1"/>
  <c r="AE207" i="1"/>
  <c r="AD206" i="1"/>
  <c r="AC205" i="1"/>
  <c r="AE203" i="1"/>
  <c r="AD202" i="1"/>
  <c r="AB202" i="1" s="1"/>
  <c r="AC201" i="1"/>
  <c r="AE199" i="1"/>
  <c r="AD198" i="1"/>
  <c r="AC197" i="1"/>
  <c r="AE195" i="1"/>
  <c r="AD194" i="1"/>
  <c r="AB194" i="1" s="1"/>
  <c r="AC193" i="1"/>
  <c r="AE191" i="1"/>
  <c r="AD190" i="1"/>
  <c r="AC189" i="1"/>
  <c r="AE187" i="1"/>
  <c r="AD186" i="1"/>
  <c r="AB186" i="1" s="1"/>
  <c r="AC185" i="1"/>
  <c r="AE183" i="1"/>
  <c r="AD182" i="1"/>
  <c r="AC181" i="1"/>
  <c r="AD178" i="1"/>
  <c r="AC341" i="1"/>
  <c r="AD313" i="1"/>
  <c r="AB313" i="1" s="1"/>
  <c r="AD268" i="1"/>
  <c r="AB268" i="1" s="1"/>
  <c r="AD262" i="1"/>
  <c r="AD261" i="1"/>
  <c r="AC259" i="1"/>
  <c r="AD256" i="1"/>
  <c r="AC254" i="1"/>
  <c r="AD245" i="1"/>
  <c r="AC244" i="1"/>
  <c r="AC243" i="1"/>
  <c r="AD240" i="1"/>
  <c r="AE240" i="1" s="1"/>
  <c r="AD229" i="1"/>
  <c r="AB229" i="1" s="1"/>
  <c r="AC228" i="1"/>
  <c r="AC227" i="1"/>
  <c r="AE226" i="1"/>
  <c r="AD224" i="1"/>
  <c r="AD213" i="1"/>
  <c r="AB213" i="1" s="1"/>
  <c r="AC212" i="1"/>
  <c r="AC211" i="1"/>
  <c r="AE210" i="1"/>
  <c r="AE209" i="1"/>
  <c r="AC207" i="1"/>
  <c r="AD204" i="1"/>
  <c r="AC202" i="1"/>
  <c r="AE201" i="1"/>
  <c r="AC199" i="1"/>
  <c r="AD196" i="1"/>
  <c r="AB196" i="1" s="1"/>
  <c r="AC194" i="1"/>
  <c r="AE193" i="1"/>
  <c r="AC191" i="1"/>
  <c r="AD188" i="1"/>
  <c r="AC186" i="1"/>
  <c r="AE185" i="1"/>
  <c r="AC183" i="1"/>
  <c r="AD180" i="1"/>
  <c r="AC178" i="1"/>
  <c r="AE176" i="1"/>
  <c r="AD175" i="1"/>
  <c r="AC174" i="1"/>
  <c r="AD171" i="1"/>
  <c r="AC170" i="1"/>
  <c r="AD167" i="1"/>
  <c r="AC166" i="1"/>
  <c r="AD163" i="1"/>
  <c r="AC162" i="1"/>
  <c r="AD159" i="1"/>
  <c r="AC158" i="1"/>
  <c r="AD155" i="1"/>
  <c r="AC154" i="1"/>
  <c r="AD151" i="1"/>
  <c r="AC150" i="1"/>
  <c r="AD147" i="1"/>
  <c r="AE147" i="1" s="1"/>
  <c r="AC146" i="1"/>
  <c r="AE144" i="1"/>
  <c r="AD143" i="1"/>
  <c r="AC142" i="1"/>
  <c r="AD139" i="1"/>
  <c r="AC138" i="1"/>
  <c r="AD135" i="1"/>
  <c r="AE336" i="1"/>
  <c r="AE335" i="1"/>
  <c r="AD325" i="1"/>
  <c r="AE325" i="1" s="1"/>
  <c r="AC300" i="1"/>
  <c r="AE273" i="1"/>
  <c r="AD249" i="1"/>
  <c r="AC248" i="1"/>
  <c r="AC247" i="1"/>
  <c r="AD244" i="1"/>
  <c r="AB244" i="1" s="1"/>
  <c r="AC232" i="1"/>
  <c r="AC231" i="1"/>
  <c r="AE229" i="1"/>
  <c r="AD228" i="1"/>
  <c r="AD217" i="1"/>
  <c r="AB217" i="1" s="1"/>
  <c r="AC216" i="1"/>
  <c r="AC215" i="1"/>
  <c r="AE214" i="1"/>
  <c r="AE213" i="1"/>
  <c r="AD212" i="1"/>
  <c r="AB212" i="1" s="1"/>
  <c r="AC208" i="1"/>
  <c r="AD207" i="1"/>
  <c r="AD205" i="1"/>
  <c r="AE204" i="1"/>
  <c r="AE202" i="1"/>
  <c r="AC200" i="1"/>
  <c r="AD199" i="1"/>
  <c r="AD197" i="1"/>
  <c r="AE196" i="1"/>
  <c r="AE194" i="1"/>
  <c r="AC192" i="1"/>
  <c r="AD191" i="1"/>
  <c r="AB191" i="1" s="1"/>
  <c r="AD189" i="1"/>
  <c r="AE188" i="1"/>
  <c r="AE186" i="1"/>
  <c r="AC184" i="1"/>
  <c r="AD183" i="1"/>
  <c r="AD181" i="1"/>
  <c r="AE180" i="1"/>
  <c r="AE178" i="1"/>
  <c r="AD174" i="1"/>
  <c r="AB174" i="1" s="1"/>
  <c r="AC173" i="1"/>
  <c r="AD170" i="1"/>
  <c r="AE170" i="1" s="1"/>
  <c r="AC169" i="1"/>
  <c r="AE167" i="1"/>
  <c r="AD166" i="1"/>
  <c r="AE163" i="1"/>
  <c r="AD162" i="1"/>
  <c r="AD158" i="1"/>
  <c r="AB158" i="1" s="1"/>
  <c r="AC157" i="1"/>
  <c r="AD154" i="1"/>
  <c r="AC153" i="1"/>
  <c r="AE151" i="1"/>
  <c r="AD150" i="1"/>
  <c r="AD146" i="1"/>
  <c r="AB146" i="1" s="1"/>
  <c r="AD142" i="1"/>
  <c r="AC141" i="1"/>
  <c r="AD138" i="1"/>
  <c r="AE138" i="1" s="1"/>
  <c r="AC137" i="1"/>
  <c r="AE135" i="1"/>
  <c r="AD134" i="1"/>
  <c r="AD130" i="1"/>
  <c r="AE127" i="1"/>
  <c r="AD126" i="1"/>
  <c r="AC125" i="1"/>
  <c r="AE123" i="1"/>
  <c r="AD122" i="1"/>
  <c r="AC121" i="1"/>
  <c r="AE119" i="1"/>
  <c r="AD118" i="1"/>
  <c r="AC117" i="1"/>
  <c r="AD114" i="1"/>
  <c r="AC113" i="1"/>
  <c r="AD110" i="1"/>
  <c r="AD315" i="1"/>
  <c r="AE315" i="1" s="1"/>
  <c r="AC311" i="1"/>
  <c r="AD265" i="1"/>
  <c r="AB265" i="1" s="1"/>
  <c r="AD255" i="1"/>
  <c r="AE255" i="1" s="1"/>
  <c r="AD241" i="1"/>
  <c r="AE241" i="1" s="1"/>
  <c r="AD236" i="1"/>
  <c r="AD225" i="1"/>
  <c r="AD220" i="1"/>
  <c r="AD208" i="1"/>
  <c r="AB208" i="1" s="1"/>
  <c r="AC203" i="1"/>
  <c r="AE197" i="1"/>
  <c r="AE190" i="1"/>
  <c r="AD185" i="1"/>
  <c r="AB185" i="1" s="1"/>
  <c r="AE184" i="1"/>
  <c r="AC182" i="1"/>
  <c r="AC180" i="1"/>
  <c r="AD179" i="1"/>
  <c r="AE179" i="1" s="1"/>
  <c r="AD176" i="1"/>
  <c r="AC163" i="1"/>
  <c r="AD160" i="1"/>
  <c r="AE160" i="1" s="1"/>
  <c r="AC147" i="1"/>
  <c r="AE146" i="1"/>
  <c r="AD144" i="1"/>
  <c r="AD132" i="1"/>
  <c r="AC130" i="1"/>
  <c r="AC127" i="1"/>
  <c r="AD124" i="1"/>
  <c r="AC122" i="1"/>
  <c r="AE121" i="1"/>
  <c r="AC119" i="1"/>
  <c r="AD116" i="1"/>
  <c r="AC114" i="1"/>
  <c r="AC111" i="1"/>
  <c r="AC106" i="1"/>
  <c r="AC102" i="1"/>
  <c r="AC98" i="1"/>
  <c r="AD281" i="1"/>
  <c r="AC271" i="1"/>
  <c r="AC256" i="1"/>
  <c r="AE249" i="1"/>
  <c r="AC236" i="1"/>
  <c r="AC220" i="1"/>
  <c r="AE217" i="1"/>
  <c r="AE205" i="1"/>
  <c r="AE198" i="1"/>
  <c r="AD193" i="1"/>
  <c r="AE192" i="1"/>
  <c r="AC190" i="1"/>
  <c r="AC188" i="1"/>
  <c r="AD187" i="1"/>
  <c r="AD184" i="1"/>
  <c r="AC179" i="1"/>
  <c r="AC176" i="1"/>
  <c r="AC175" i="1"/>
  <c r="AE174" i="1"/>
  <c r="AD172" i="1"/>
  <c r="AC160" i="1"/>
  <c r="AC159" i="1"/>
  <c r="AD156" i="1"/>
  <c r="AB156" i="1" s="1"/>
  <c r="AC144" i="1"/>
  <c r="AC143" i="1"/>
  <c r="AD140" i="1"/>
  <c r="AE134" i="1"/>
  <c r="AC132" i="1"/>
  <c r="AE128" i="1"/>
  <c r="AE126" i="1"/>
  <c r="AC124" i="1"/>
  <c r="AD123" i="1"/>
  <c r="AD121" i="1"/>
  <c r="AE120" i="1"/>
  <c r="AE118" i="1"/>
  <c r="AC116" i="1"/>
  <c r="AD113" i="1"/>
  <c r="AB113" i="1" s="1"/>
  <c r="AD108" i="1"/>
  <c r="AD104" i="1"/>
  <c r="AD100" i="1"/>
  <c r="AD96" i="1"/>
  <c r="AC95" i="1"/>
  <c r="AD92" i="1"/>
  <c r="AC91" i="1"/>
  <c r="AD88" i="1"/>
  <c r="AC87" i="1"/>
  <c r="AE85" i="1"/>
  <c r="AD84" i="1"/>
  <c r="AC83" i="1"/>
  <c r="AD80" i="1"/>
  <c r="AB80" i="1" s="1"/>
  <c r="AC79" i="1"/>
  <c r="AC224" i="1"/>
  <c r="AC223" i="1"/>
  <c r="AC219" i="1"/>
  <c r="AE218" i="1"/>
  <c r="AE208" i="1"/>
  <c r="AD195" i="1"/>
  <c r="AC172" i="1"/>
  <c r="AD169" i="1"/>
  <c r="AC167" i="1"/>
  <c r="AC152" i="1"/>
  <c r="AC140" i="1"/>
  <c r="AD137" i="1"/>
  <c r="AC135" i="1"/>
  <c r="AE124" i="1"/>
  <c r="AC118" i="1"/>
  <c r="AD105" i="1"/>
  <c r="AB105" i="1" s="1"/>
  <c r="AC94" i="1"/>
  <c r="AD93" i="1"/>
  <c r="AD91" i="1"/>
  <c r="AE90" i="1"/>
  <c r="AC86" i="1"/>
  <c r="AD85" i="1"/>
  <c r="AD83" i="1"/>
  <c r="AB83" i="1" s="1"/>
  <c r="AC78" i="1"/>
  <c r="AD77" i="1"/>
  <c r="AC76" i="1"/>
  <c r="AD73" i="1"/>
  <c r="AC72" i="1"/>
  <c r="AE70" i="1"/>
  <c r="AD69" i="1"/>
  <c r="AC68" i="1"/>
  <c r="AE66" i="1"/>
  <c r="AD65" i="1"/>
  <c r="AC64" i="1"/>
  <c r="AE62" i="1"/>
  <c r="AD61" i="1"/>
  <c r="AC60" i="1"/>
  <c r="AD57" i="1"/>
  <c r="AC56" i="1"/>
  <c r="AD53" i="1"/>
  <c r="AC52" i="1"/>
  <c r="AE50" i="1"/>
  <c r="AD49" i="1"/>
  <c r="AC48" i="1"/>
  <c r="AE46" i="1"/>
  <c r="AD45" i="1"/>
  <c r="AC44" i="1"/>
  <c r="AE42" i="1"/>
  <c r="AD41" i="1"/>
  <c r="AC40" i="1"/>
  <c r="AE38" i="1"/>
  <c r="AD37" i="1"/>
  <c r="AE37" i="1" s="1"/>
  <c r="AC36" i="1"/>
  <c r="AE34" i="1"/>
  <c r="AD33" i="1"/>
  <c r="AB33" i="1" s="1"/>
  <c r="AC32" i="1"/>
  <c r="AE30" i="1"/>
  <c r="AD29" i="1"/>
  <c r="AB29" i="1" s="1"/>
  <c r="AC28" i="1"/>
  <c r="AD25" i="1"/>
  <c r="AC24" i="1"/>
  <c r="AE22" i="1"/>
  <c r="AD21" i="1"/>
  <c r="AC20" i="1"/>
  <c r="AD17" i="1"/>
  <c r="AB17" i="1" s="1"/>
  <c r="AC16" i="1"/>
  <c r="AD13" i="1"/>
  <c r="AB13" i="1" s="1"/>
  <c r="AC12" i="1"/>
  <c r="AC240" i="1"/>
  <c r="AC239" i="1"/>
  <c r="AD209" i="1"/>
  <c r="AD168" i="1"/>
  <c r="AC285" i="1"/>
  <c r="AC263" i="1"/>
  <c r="AE253" i="1"/>
  <c r="AC251" i="1"/>
  <c r="AE250" i="1"/>
  <c r="AD232" i="1"/>
  <c r="AB232" i="1" s="1"/>
  <c r="AD286" i="1"/>
  <c r="AB286" i="1" s="1"/>
  <c r="AD253" i="1"/>
  <c r="AD248" i="1"/>
  <c r="AC206" i="1"/>
  <c r="AC204" i="1"/>
  <c r="AD201" i="1"/>
  <c r="AB201" i="1" s="1"/>
  <c r="AD192" i="1"/>
  <c r="AE182" i="1"/>
  <c r="AE181" i="1"/>
  <c r="AC171" i="1"/>
  <c r="AE166" i="1"/>
  <c r="AD157" i="1"/>
  <c r="AB157" i="1" s="1"/>
  <c r="AE154" i="1"/>
  <c r="AD152" i="1"/>
  <c r="AE152" i="1" s="1"/>
  <c r="AC139" i="1"/>
  <c r="AE137" i="1"/>
  <c r="AC128" i="1"/>
  <c r="AD127" i="1"/>
  <c r="AD125" i="1"/>
  <c r="AE122" i="1"/>
  <c r="AE116" i="1"/>
  <c r="AC110" i="1"/>
  <c r="AD94" i="1"/>
  <c r="AB94" i="1" s="1"/>
  <c r="AC92" i="1"/>
  <c r="AE91" i="1"/>
  <c r="AC89" i="1"/>
  <c r="AD86" i="1"/>
  <c r="AC84" i="1"/>
  <c r="AC81" i="1"/>
  <c r="AD78" i="1"/>
  <c r="AE78" i="1" s="1"/>
  <c r="AD76" i="1"/>
  <c r="AC75" i="1"/>
  <c r="AE73" i="1"/>
  <c r="AD72" i="1"/>
  <c r="AC71" i="1"/>
  <c r="AE69" i="1"/>
  <c r="AD68" i="1"/>
  <c r="AB68" i="1" s="1"/>
  <c r="AC67" i="1"/>
  <c r="AE65" i="1"/>
  <c r="AD64" i="1"/>
  <c r="AC63" i="1"/>
  <c r="AE61" i="1"/>
  <c r="AD60" i="1"/>
  <c r="AC59" i="1"/>
  <c r="AE57" i="1"/>
  <c r="AD56" i="1"/>
  <c r="AE56" i="1" s="1"/>
  <c r="AE53" i="1"/>
  <c r="AD52" i="1"/>
  <c r="AB52" i="1" s="1"/>
  <c r="AC51" i="1"/>
  <c r="AE49" i="1"/>
  <c r="AD48" i="1"/>
  <c r="AB48" i="1" s="1"/>
  <c r="AC47" i="1"/>
  <c r="AE45" i="1"/>
  <c r="AD44" i="1"/>
  <c r="AC43" i="1"/>
  <c r="AE41" i="1"/>
  <c r="AD40" i="1"/>
  <c r="AD36" i="1"/>
  <c r="AB36" i="1" s="1"/>
  <c r="AC35" i="1"/>
  <c r="AD32" i="1"/>
  <c r="AB32" i="1" s="1"/>
  <c r="AC31" i="1"/>
  <c r="AB31" i="1" s="1"/>
  <c r="AD28" i="1"/>
  <c r="AC27" i="1"/>
  <c r="AB27" i="1" s="1"/>
  <c r="AE25" i="1"/>
  <c r="AD24" i="1"/>
  <c r="AE24" i="1" s="1"/>
  <c r="AE21" i="1"/>
  <c r="AD20" i="1"/>
  <c r="AC19" i="1"/>
  <c r="AD16" i="1"/>
  <c r="AC15" i="1"/>
  <c r="AB15" i="1" s="1"/>
  <c r="AD12" i="1"/>
  <c r="AC235" i="1"/>
  <c r="AD216" i="1"/>
  <c r="AD203" i="1"/>
  <c r="AB203" i="1" s="1"/>
  <c r="AE200" i="1"/>
  <c r="AC195" i="1"/>
  <c r="AD173" i="1"/>
  <c r="AC155" i="1"/>
  <c r="AE150" i="1"/>
  <c r="AD141" i="1"/>
  <c r="AB141" i="1" s="1"/>
  <c r="AD136" i="1"/>
  <c r="AA12" i="1"/>
  <c r="AQ12" i="1"/>
  <c r="I13" i="1"/>
  <c r="Q13" i="1"/>
  <c r="Y13" i="1"/>
  <c r="AG13" i="1"/>
  <c r="AO13" i="1"/>
  <c r="BE13" i="1"/>
  <c r="I14" i="1"/>
  <c r="Q14" i="1"/>
  <c r="Y14" i="1"/>
  <c r="AG14" i="1"/>
  <c r="AO14" i="1"/>
  <c r="BE14" i="1"/>
  <c r="J15" i="1"/>
  <c r="R15" i="1"/>
  <c r="Z15" i="1"/>
  <c r="AH15" i="1"/>
  <c r="AP15" i="1"/>
  <c r="BF15" i="1"/>
  <c r="BD15" i="1" s="1"/>
  <c r="N18" i="1"/>
  <c r="L18" i="1" s="1"/>
  <c r="AD18" i="1"/>
  <c r="AE18" i="1" s="1"/>
  <c r="AT18" i="1"/>
  <c r="AR18" i="1" s="1"/>
  <c r="O19" i="1"/>
  <c r="AE19" i="1"/>
  <c r="O20" i="1"/>
  <c r="AU20" i="1"/>
  <c r="M21" i="1"/>
  <c r="AC21" i="1"/>
  <c r="AS21" i="1"/>
  <c r="M22" i="1"/>
  <c r="AC22" i="1"/>
  <c r="AS22" i="1"/>
  <c r="F23" i="1"/>
  <c r="N23" i="1"/>
  <c r="J26" i="1"/>
  <c r="Z26" i="1"/>
  <c r="X26" i="1" s="1"/>
  <c r="AP26" i="1"/>
  <c r="BF26" i="1"/>
  <c r="K27" i="1"/>
  <c r="AI27" i="1"/>
  <c r="AQ27" i="1"/>
  <c r="BG27" i="1"/>
  <c r="K28" i="1"/>
  <c r="I29" i="1"/>
  <c r="Q29" i="1"/>
  <c r="Y29" i="1"/>
  <c r="AG29" i="1"/>
  <c r="AO29" i="1"/>
  <c r="BE29" i="1"/>
  <c r="I30" i="1"/>
  <c r="Q30" i="1"/>
  <c r="Y30" i="1"/>
  <c r="AG30" i="1"/>
  <c r="AO30" i="1"/>
  <c r="BE30" i="1"/>
  <c r="J31" i="1"/>
  <c r="R31" i="1"/>
  <c r="Z31" i="1"/>
  <c r="AH31" i="1"/>
  <c r="AP31" i="1"/>
  <c r="BF31" i="1"/>
  <c r="BD31" i="1" s="1"/>
  <c r="N34" i="1"/>
  <c r="O34" i="1" s="1"/>
  <c r="AD34" i="1"/>
  <c r="AB34" i="1" s="1"/>
  <c r="AT34" i="1"/>
  <c r="AR34" i="1" s="1"/>
  <c r="O35" i="1"/>
  <c r="AU35" i="1"/>
  <c r="O36" i="1"/>
  <c r="AE36" i="1"/>
  <c r="M37" i="1"/>
  <c r="AC37" i="1"/>
  <c r="AS37" i="1"/>
  <c r="M38" i="1"/>
  <c r="AC38" i="1"/>
  <c r="AS38" i="1"/>
  <c r="F39" i="1"/>
  <c r="AX39" i="1" s="1"/>
  <c r="J42" i="1"/>
  <c r="H42" i="1" s="1"/>
  <c r="Z42" i="1"/>
  <c r="AF42" i="1"/>
  <c r="AP42" i="1"/>
  <c r="AN42" i="1" s="1"/>
  <c r="BF42" i="1"/>
  <c r="BD42" i="1" s="1"/>
  <c r="K43" i="1"/>
  <c r="AA43" i="1"/>
  <c r="AQ43" i="1"/>
  <c r="BG43" i="1"/>
  <c r="K44" i="1"/>
  <c r="S44" i="1"/>
  <c r="AA44" i="1"/>
  <c r="AI44" i="1"/>
  <c r="AQ44" i="1"/>
  <c r="BG44" i="1"/>
  <c r="I45" i="1"/>
  <c r="Q45" i="1"/>
  <c r="Y45" i="1"/>
  <c r="AG45" i="1"/>
  <c r="AO45" i="1"/>
  <c r="BE45" i="1"/>
  <c r="I46" i="1"/>
  <c r="Y46" i="1"/>
  <c r="AO46" i="1"/>
  <c r="AN46" i="1" s="1"/>
  <c r="BE46" i="1"/>
  <c r="J47" i="1"/>
  <c r="H47" i="1" s="1"/>
  <c r="Z47" i="1"/>
  <c r="AP47" i="1"/>
  <c r="AN47" i="1" s="1"/>
  <c r="BF47" i="1"/>
  <c r="BD47" i="1" s="1"/>
  <c r="N50" i="1"/>
  <c r="L50" i="1" s="1"/>
  <c r="AD50" i="1"/>
  <c r="AB50" i="1" s="1"/>
  <c r="AT50" i="1"/>
  <c r="AR50" i="1" s="1"/>
  <c r="O51" i="1"/>
  <c r="AE51" i="1"/>
  <c r="AU51" i="1"/>
  <c r="O52" i="1"/>
  <c r="M53" i="1"/>
  <c r="AC53" i="1"/>
  <c r="AS53" i="1"/>
  <c r="M54" i="1"/>
  <c r="AC54" i="1"/>
  <c r="AS54" i="1"/>
  <c r="F55" i="1"/>
  <c r="AP55" i="1" s="1"/>
  <c r="AT55" i="1"/>
  <c r="J58" i="1"/>
  <c r="Z58" i="1"/>
  <c r="AP58" i="1"/>
  <c r="AN58" i="1" s="1"/>
  <c r="BF58" i="1"/>
  <c r="S59" i="1"/>
  <c r="AA59" i="1"/>
  <c r="AI59" i="1"/>
  <c r="BG59" i="1"/>
  <c r="S60" i="1"/>
  <c r="AA60" i="1"/>
  <c r="BG60" i="1"/>
  <c r="I61" i="1"/>
  <c r="Q61" i="1"/>
  <c r="Y61" i="1"/>
  <c r="AG61" i="1"/>
  <c r="AO61" i="1"/>
  <c r="BE61" i="1"/>
  <c r="I62" i="1"/>
  <c r="Y62" i="1"/>
  <c r="AO62" i="1"/>
  <c r="AN62" i="1" s="1"/>
  <c r="BE62" i="1"/>
  <c r="J63" i="1"/>
  <c r="Z63" i="1"/>
  <c r="AP63" i="1"/>
  <c r="AN63" i="1" s="1"/>
  <c r="BF63" i="1"/>
  <c r="BD63" i="1" s="1"/>
  <c r="N66" i="1"/>
  <c r="AD66" i="1"/>
  <c r="AT66" i="1"/>
  <c r="O67" i="1"/>
  <c r="AE67" i="1"/>
  <c r="AU67" i="1"/>
  <c r="O68" i="1"/>
  <c r="AE68" i="1"/>
  <c r="AU68" i="1"/>
  <c r="M69" i="1"/>
  <c r="AC69" i="1"/>
  <c r="AS69" i="1"/>
  <c r="M70" i="1"/>
  <c r="AC70" i="1"/>
  <c r="AS70" i="1"/>
  <c r="F71" i="1"/>
  <c r="N71" i="1"/>
  <c r="AD71" i="1"/>
  <c r="AB71" i="1" s="1"/>
  <c r="AT71" i="1"/>
  <c r="AR71" i="1" s="1"/>
  <c r="AP74" i="1"/>
  <c r="AQ74" i="1" s="1"/>
  <c r="BF74" i="1"/>
  <c r="BG74" i="1" s="1"/>
  <c r="S75" i="1"/>
  <c r="AA75" i="1"/>
  <c r="AI75" i="1"/>
  <c r="BG75" i="1"/>
  <c r="AA76" i="1"/>
  <c r="M77" i="1"/>
  <c r="AS77" i="1"/>
  <c r="J78" i="1"/>
  <c r="AP78" i="1"/>
  <c r="N79" i="1"/>
  <c r="L79" i="1" s="1"/>
  <c r="AT79" i="1"/>
  <c r="AC80" i="1"/>
  <c r="N81" i="1"/>
  <c r="Y81" i="1"/>
  <c r="AT81" i="1"/>
  <c r="BE81" i="1"/>
  <c r="I82" i="1"/>
  <c r="AD82" i="1"/>
  <c r="AE82" i="1" s="1"/>
  <c r="AO82" i="1"/>
  <c r="R83" i="1"/>
  <c r="O84" i="1"/>
  <c r="Y84" i="1"/>
  <c r="BE84" i="1"/>
  <c r="R85" i="1"/>
  <c r="AC85" i="1"/>
  <c r="O86" i="1"/>
  <c r="Z86" i="1"/>
  <c r="BF86" i="1"/>
  <c r="AD87" i="1"/>
  <c r="AB87" i="1" s="1"/>
  <c r="M88" i="1"/>
  <c r="AS88" i="1"/>
  <c r="I89" i="1"/>
  <c r="H89" i="1" s="1"/>
  <c r="AD89" i="1"/>
  <c r="AB89" i="1" s="1"/>
  <c r="AO89" i="1"/>
  <c r="N90" i="1"/>
  <c r="L90" i="1" s="1"/>
  <c r="Y90" i="1"/>
  <c r="AT90" i="1"/>
  <c r="AR90" i="1" s="1"/>
  <c r="BE90" i="1"/>
  <c r="I92" i="1"/>
  <c r="AO92" i="1"/>
  <c r="M93" i="1"/>
  <c r="AS93" i="1"/>
  <c r="J94" i="1"/>
  <c r="AE94" i="1"/>
  <c r="AP94" i="1"/>
  <c r="N95" i="1"/>
  <c r="AT95" i="1"/>
  <c r="AC96" i="1"/>
  <c r="N97" i="1"/>
  <c r="O97" i="1" s="1"/>
  <c r="AP97" i="1"/>
  <c r="N98" i="1"/>
  <c r="AD98" i="1"/>
  <c r="AT98" i="1"/>
  <c r="AR98" i="1" s="1"/>
  <c r="M100" i="1"/>
  <c r="AC100" i="1"/>
  <c r="AS100" i="1"/>
  <c r="J105" i="1"/>
  <c r="Z105" i="1"/>
  <c r="X105" i="1" s="1"/>
  <c r="AP105" i="1"/>
  <c r="AN105" i="1" s="1"/>
  <c r="BF105" i="1"/>
  <c r="BG105" i="1" s="1"/>
  <c r="N106" i="1"/>
  <c r="AD106" i="1"/>
  <c r="AB106" i="1" s="1"/>
  <c r="AT106" i="1"/>
  <c r="M108" i="1"/>
  <c r="AC108" i="1"/>
  <c r="AS108" i="1"/>
  <c r="I111" i="1"/>
  <c r="AD111" i="1"/>
  <c r="AB111" i="1" s="1"/>
  <c r="AO114" i="1"/>
  <c r="Z116" i="1"/>
  <c r="AD117" i="1"/>
  <c r="AB117" i="1" s="1"/>
  <c r="M118" i="1"/>
  <c r="J119" i="1"/>
  <c r="H119" i="1" s="1"/>
  <c r="AO120" i="1"/>
  <c r="K122" i="1"/>
  <c r="BG124" i="1"/>
  <c r="AP125" i="1"/>
  <c r="AN125" i="1" s="1"/>
  <c r="AP127" i="1"/>
  <c r="AN127" i="1" s="1"/>
  <c r="AS128" i="1"/>
  <c r="E129" i="1"/>
  <c r="N129" i="1" s="1"/>
  <c r="F129" i="1"/>
  <c r="AP132" i="1"/>
  <c r="AN132" i="1" s="1"/>
  <c r="M136" i="1"/>
  <c r="BG141" i="1"/>
  <c r="AD153" i="1"/>
  <c r="AX156" i="1"/>
  <c r="AH156" i="1"/>
  <c r="R156" i="1"/>
  <c r="AS156" i="1"/>
  <c r="BE159" i="1"/>
  <c r="Z160" i="1"/>
  <c r="X160" i="1" s="1"/>
  <c r="M168" i="1"/>
  <c r="M179" i="1"/>
  <c r="M180" i="1"/>
  <c r="AC187" i="1"/>
  <c r="M188" i="1"/>
  <c r="O192" i="1"/>
  <c r="AO195" i="1"/>
  <c r="AC196" i="1"/>
  <c r="K197" i="1"/>
  <c r="AD200" i="1"/>
  <c r="AB200" i="1" s="1"/>
  <c r="AA202" i="1"/>
  <c r="E204" i="1"/>
  <c r="F204" i="1"/>
  <c r="K204" i="1"/>
  <c r="BG205" i="1"/>
  <c r="AE206" i="1"/>
  <c r="BE211" i="1"/>
  <c r="Y215" i="1"/>
  <c r="BF217" i="1"/>
  <c r="AU218" i="1"/>
  <c r="AS219" i="1"/>
  <c r="R224" i="1"/>
  <c r="E149" i="1"/>
  <c r="F149" i="1"/>
  <c r="Q160" i="1"/>
  <c r="AG160" i="1"/>
  <c r="AX224" i="1"/>
  <c r="E233" i="1"/>
  <c r="F233" i="1"/>
  <c r="AW233" i="1" s="1"/>
  <c r="AH411" i="1"/>
  <c r="AG410" i="1"/>
  <c r="AH407" i="1"/>
  <c r="AG412" i="1"/>
  <c r="AG407" i="1"/>
  <c r="AG411" i="1"/>
  <c r="AH405" i="1"/>
  <c r="AI405" i="1" s="1"/>
  <c r="AH412" i="1"/>
  <c r="AF412" i="1" s="1"/>
  <c r="AH408" i="1"/>
  <c r="AI408" i="1" s="1"/>
  <c r="AI407" i="1"/>
  <c r="AG405" i="1"/>
  <c r="AG408" i="1"/>
  <c r="AG403" i="1"/>
  <c r="AH400" i="1"/>
  <c r="AG399" i="1"/>
  <c r="AH396" i="1"/>
  <c r="AG395" i="1"/>
  <c r="AI411" i="1"/>
  <c r="AI400" i="1"/>
  <c r="AG398" i="1"/>
  <c r="AH395" i="1"/>
  <c r="AF395" i="1" s="1"/>
  <c r="AI394" i="1"/>
  <c r="AH392" i="1"/>
  <c r="AH399" i="1"/>
  <c r="AF399" i="1" s="1"/>
  <c r="AG402" i="1"/>
  <c r="AI399" i="1"/>
  <c r="AH398" i="1"/>
  <c r="AG392" i="1"/>
  <c r="AH388" i="1"/>
  <c r="AF388" i="1" s="1"/>
  <c r="AH384" i="1"/>
  <c r="AG383" i="1"/>
  <c r="AH380" i="1"/>
  <c r="AI380" i="1" s="1"/>
  <c r="AI377" i="1"/>
  <c r="AH376" i="1"/>
  <c r="AI376" i="1" s="1"/>
  <c r="AH401" i="1"/>
  <c r="AF401" i="1" s="1"/>
  <c r="AG400" i="1"/>
  <c r="AI392" i="1"/>
  <c r="AG386" i="1"/>
  <c r="AH383" i="1"/>
  <c r="AI383" i="1" s="1"/>
  <c r="AG396" i="1"/>
  <c r="AG394" i="1"/>
  <c r="AG389" i="1"/>
  <c r="AH386" i="1"/>
  <c r="AI386" i="1" s="1"/>
  <c r="AG384" i="1"/>
  <c r="AG381" i="1"/>
  <c r="AH378" i="1"/>
  <c r="AI378" i="1" s="1"/>
  <c r="AG376" i="1"/>
  <c r="AH371" i="1"/>
  <c r="AI371" i="1" s="1"/>
  <c r="AH367" i="1"/>
  <c r="AI367" i="1" s="1"/>
  <c r="AG366" i="1"/>
  <c r="AH363" i="1"/>
  <c r="AG362" i="1"/>
  <c r="AH402" i="1"/>
  <c r="AF402" i="1" s="1"/>
  <c r="AG390" i="1"/>
  <c r="AH389" i="1"/>
  <c r="AF389" i="1" s="1"/>
  <c r="AH377" i="1"/>
  <c r="AG374" i="1"/>
  <c r="AG372" i="1"/>
  <c r="AG401" i="1"/>
  <c r="AG380" i="1"/>
  <c r="AG378" i="1"/>
  <c r="AG377" i="1"/>
  <c r="AG369" i="1"/>
  <c r="AH368" i="1"/>
  <c r="AF368" i="1" s="1"/>
  <c r="AH366" i="1"/>
  <c r="AG361" i="1"/>
  <c r="AH358" i="1"/>
  <c r="AG357" i="1"/>
  <c r="AI369" i="1"/>
  <c r="AG368" i="1"/>
  <c r="AG367" i="1"/>
  <c r="AG365" i="1"/>
  <c r="AH360" i="1"/>
  <c r="AI360" i="1" s="1"/>
  <c r="AG358" i="1"/>
  <c r="AI357" i="1"/>
  <c r="AH353" i="1"/>
  <c r="AG352" i="1"/>
  <c r="AH349" i="1"/>
  <c r="AG348" i="1"/>
  <c r="AI346" i="1"/>
  <c r="AH345" i="1"/>
  <c r="AI345" i="1" s="1"/>
  <c r="AH394" i="1"/>
  <c r="AG382" i="1"/>
  <c r="AG373" i="1"/>
  <c r="AH372" i="1"/>
  <c r="AF372" i="1" s="1"/>
  <c r="AG371" i="1"/>
  <c r="AH365" i="1"/>
  <c r="AI365" i="1" s="1"/>
  <c r="AG364" i="1"/>
  <c r="AH361" i="1"/>
  <c r="AI361" i="1" s="1"/>
  <c r="AI358" i="1"/>
  <c r="AG356" i="1"/>
  <c r="AI353" i="1"/>
  <c r="AH352" i="1"/>
  <c r="AG351" i="1"/>
  <c r="AI349" i="1"/>
  <c r="AH348" i="1"/>
  <c r="AF348" i="1" s="1"/>
  <c r="AG347" i="1"/>
  <c r="AH344" i="1"/>
  <c r="AF344" i="1" s="1"/>
  <c r="AG343" i="1"/>
  <c r="AH340" i="1"/>
  <c r="AI340" i="1" s="1"/>
  <c r="AH336" i="1"/>
  <c r="AI336" i="1" s="1"/>
  <c r="AG335" i="1"/>
  <c r="AH332" i="1"/>
  <c r="AF332" i="1" s="1"/>
  <c r="AH328" i="1"/>
  <c r="AG327" i="1"/>
  <c r="AH324" i="1"/>
  <c r="AI324" i="1" s="1"/>
  <c r="AG323" i="1"/>
  <c r="AG363" i="1"/>
  <c r="AG360" i="1"/>
  <c r="AH354" i="1"/>
  <c r="AH343" i="1"/>
  <c r="AG338" i="1"/>
  <c r="AH335" i="1"/>
  <c r="AF335" i="1" s="1"/>
  <c r="AI334" i="1"/>
  <c r="AG330" i="1"/>
  <c r="AH329" i="1"/>
  <c r="AH327" i="1"/>
  <c r="AI327" i="1" s="1"/>
  <c r="AH364" i="1"/>
  <c r="AF364" i="1" s="1"/>
  <c r="AH362" i="1"/>
  <c r="AF362" i="1" s="1"/>
  <c r="AH347" i="1"/>
  <c r="AI347" i="1" s="1"/>
  <c r="AG346" i="1"/>
  <c r="AG345" i="1"/>
  <c r="AG344" i="1"/>
  <c r="AG341" i="1"/>
  <c r="AH338" i="1"/>
  <c r="AG336" i="1"/>
  <c r="AG333" i="1"/>
  <c r="AH330" i="1"/>
  <c r="AG328" i="1"/>
  <c r="AG325" i="1"/>
  <c r="AH322" i="1"/>
  <c r="AF322" i="1" s="1"/>
  <c r="AG321" i="1"/>
  <c r="AH318" i="1"/>
  <c r="AG317" i="1"/>
  <c r="AH314" i="1"/>
  <c r="AG313" i="1"/>
  <c r="AH310" i="1"/>
  <c r="AI307" i="1"/>
  <c r="AH306" i="1"/>
  <c r="AG305" i="1"/>
  <c r="AH302" i="1"/>
  <c r="AH403" i="1"/>
  <c r="AF403" i="1" s="1"/>
  <c r="AG388" i="1"/>
  <c r="AH373" i="1"/>
  <c r="AH359" i="1"/>
  <c r="AH357" i="1"/>
  <c r="AI356" i="1"/>
  <c r="AG353" i="1"/>
  <c r="AI352" i="1"/>
  <c r="AH350" i="1"/>
  <c r="AG349" i="1"/>
  <c r="AG332" i="1"/>
  <c r="AH323" i="1"/>
  <c r="AI323" i="1" s="1"/>
  <c r="AH320" i="1"/>
  <c r="AF320" i="1" s="1"/>
  <c r="AG318" i="1"/>
  <c r="AG315" i="1"/>
  <c r="AG310" i="1"/>
  <c r="AG307" i="1"/>
  <c r="AH304" i="1"/>
  <c r="AG302" i="1"/>
  <c r="AH300" i="1"/>
  <c r="AG299" i="1"/>
  <c r="AH296" i="1"/>
  <c r="AG295" i="1"/>
  <c r="AH292" i="1"/>
  <c r="AG291" i="1"/>
  <c r="AH288" i="1"/>
  <c r="AI288" i="1" s="1"/>
  <c r="AG287" i="1"/>
  <c r="AI285" i="1"/>
  <c r="AH284" i="1"/>
  <c r="AG283" i="1"/>
  <c r="AI395" i="1"/>
  <c r="AG342" i="1"/>
  <c r="AH341" i="1"/>
  <c r="AG329" i="1"/>
  <c r="AG324" i="1"/>
  <c r="AH321" i="1"/>
  <c r="AF321" i="1" s="1"/>
  <c r="AI318" i="1"/>
  <c r="AG316" i="1"/>
  <c r="AH315" i="1"/>
  <c r="AH313" i="1"/>
  <c r="AI313" i="1" s="1"/>
  <c r="AI310" i="1"/>
  <c r="AG308" i="1"/>
  <c r="AH307" i="1"/>
  <c r="AH305" i="1"/>
  <c r="AF305" i="1" s="1"/>
  <c r="AI304" i="1"/>
  <c r="AI300" i="1"/>
  <c r="AH299" i="1"/>
  <c r="AG298" i="1"/>
  <c r="AH295" i="1"/>
  <c r="AH291" i="1"/>
  <c r="AF291" i="1" s="1"/>
  <c r="AG290" i="1"/>
  <c r="AH287" i="1"/>
  <c r="AF287" i="1" s="1"/>
  <c r="AG286" i="1"/>
  <c r="AI284" i="1"/>
  <c r="AH283" i="1"/>
  <c r="AH279" i="1"/>
  <c r="AI279" i="1" s="1"/>
  <c r="AG278" i="1"/>
  <c r="AH275" i="1"/>
  <c r="AH271" i="1"/>
  <c r="AF271" i="1" s="1"/>
  <c r="AG270" i="1"/>
  <c r="AH267" i="1"/>
  <c r="AH263" i="1"/>
  <c r="AI263" i="1" s="1"/>
  <c r="AG262" i="1"/>
  <c r="AH374" i="1"/>
  <c r="AF374" i="1" s="1"/>
  <c r="AH369" i="1"/>
  <c r="AG354" i="1"/>
  <c r="AG350" i="1"/>
  <c r="AG319" i="1"/>
  <c r="AH316" i="1"/>
  <c r="AG314" i="1"/>
  <c r="AG303" i="1"/>
  <c r="AG301" i="1"/>
  <c r="AG300" i="1"/>
  <c r="AH286" i="1"/>
  <c r="AF286" i="1" s="1"/>
  <c r="AG285" i="1"/>
  <c r="AG284" i="1"/>
  <c r="AI283" i="1"/>
  <c r="AH281" i="1"/>
  <c r="AI281" i="1" s="1"/>
  <c r="AG279" i="1"/>
  <c r="AG276" i="1"/>
  <c r="AH273" i="1"/>
  <c r="AG271" i="1"/>
  <c r="AG268" i="1"/>
  <c r="AH265" i="1"/>
  <c r="AG263" i="1"/>
  <c r="AH390" i="1"/>
  <c r="AF390" i="1" s="1"/>
  <c r="AH382" i="1"/>
  <c r="AF382" i="1" s="1"/>
  <c r="AG340" i="1"/>
  <c r="AH325" i="1"/>
  <c r="AH311" i="1"/>
  <c r="AH298" i="1"/>
  <c r="AG296" i="1"/>
  <c r="AG281" i="1"/>
  <c r="AH278" i="1"/>
  <c r="AI278" i="1" s="1"/>
  <c r="AI275" i="1"/>
  <c r="AG273" i="1"/>
  <c r="AH272" i="1"/>
  <c r="AI272" i="1" s="1"/>
  <c r="AH270" i="1"/>
  <c r="AI270" i="1" s="1"/>
  <c r="AI267" i="1"/>
  <c r="AG265" i="1"/>
  <c r="AH264" i="1"/>
  <c r="AI264" i="1" s="1"/>
  <c r="AH262" i="1"/>
  <c r="AG261" i="1"/>
  <c r="AH258" i="1"/>
  <c r="AG257" i="1"/>
  <c r="AH254" i="1"/>
  <c r="AI254" i="1" s="1"/>
  <c r="AG253" i="1"/>
  <c r="AG311" i="1"/>
  <c r="AG292" i="1"/>
  <c r="AI291" i="1"/>
  <c r="AI290" i="1"/>
  <c r="AG289" i="1"/>
  <c r="AH285" i="1"/>
  <c r="AG275" i="1"/>
  <c r="AI265" i="1"/>
  <c r="AH260" i="1"/>
  <c r="AG258" i="1"/>
  <c r="AG255" i="1"/>
  <c r="AG250" i="1"/>
  <c r="AH247" i="1"/>
  <c r="AG246" i="1"/>
  <c r="AH243" i="1"/>
  <c r="AG242" i="1"/>
  <c r="AH239" i="1"/>
  <c r="AG238" i="1"/>
  <c r="AH235" i="1"/>
  <c r="AG234" i="1"/>
  <c r="AH231" i="1"/>
  <c r="AG230" i="1"/>
  <c r="AH227" i="1"/>
  <c r="AG226" i="1"/>
  <c r="AH223" i="1"/>
  <c r="AG222" i="1"/>
  <c r="AH219" i="1"/>
  <c r="AI219" i="1" s="1"/>
  <c r="AG218" i="1"/>
  <c r="AI216" i="1"/>
  <c r="AH215" i="1"/>
  <c r="AG214" i="1"/>
  <c r="AI212" i="1"/>
  <c r="AH211" i="1"/>
  <c r="AG210" i="1"/>
  <c r="AH381" i="1"/>
  <c r="AI381" i="1" s="1"/>
  <c r="AH342" i="1"/>
  <c r="AF342" i="1" s="1"/>
  <c r="AG322" i="1"/>
  <c r="AG320" i="1"/>
  <c r="AH319" i="1"/>
  <c r="AH317" i="1"/>
  <c r="AF317" i="1" s="1"/>
  <c r="AH289" i="1"/>
  <c r="AG288" i="1"/>
  <c r="AG272" i="1"/>
  <c r="AG267" i="1"/>
  <c r="AH261" i="1"/>
  <c r="AI260" i="1"/>
  <c r="AI258" i="1"/>
  <c r="AG256" i="1"/>
  <c r="AH255" i="1"/>
  <c r="AF255" i="1" s="1"/>
  <c r="AH253" i="1"/>
  <c r="AH250" i="1"/>
  <c r="AF250" i="1" s="1"/>
  <c r="AG249" i="1"/>
  <c r="AI247" i="1"/>
  <c r="AH246" i="1"/>
  <c r="AG245" i="1"/>
  <c r="AF245" i="1" s="1"/>
  <c r="AH242" i="1"/>
  <c r="AG241" i="1"/>
  <c r="AI239" i="1"/>
  <c r="AH238" i="1"/>
  <c r="AI235" i="1"/>
  <c r="AH234" i="1"/>
  <c r="AG233" i="1"/>
  <c r="AH230" i="1"/>
  <c r="AF230" i="1" s="1"/>
  <c r="AG229" i="1"/>
  <c r="AI227" i="1"/>
  <c r="AH226" i="1"/>
  <c r="AG225" i="1"/>
  <c r="AI223" i="1"/>
  <c r="AH222" i="1"/>
  <c r="AH218" i="1"/>
  <c r="AF218" i="1" s="1"/>
  <c r="AG217" i="1"/>
  <c r="AI215" i="1"/>
  <c r="AH214" i="1"/>
  <c r="AG213" i="1"/>
  <c r="AI211" i="1"/>
  <c r="AH210" i="1"/>
  <c r="AF210" i="1" s="1"/>
  <c r="AG209" i="1"/>
  <c r="AI207" i="1"/>
  <c r="AH206" i="1"/>
  <c r="AG205" i="1"/>
  <c r="AI203" i="1"/>
  <c r="AH202" i="1"/>
  <c r="AF202" i="1" s="1"/>
  <c r="AG201" i="1"/>
  <c r="AI199" i="1"/>
  <c r="AH198" i="1"/>
  <c r="AG197" i="1"/>
  <c r="AI195" i="1"/>
  <c r="AH194" i="1"/>
  <c r="AF194" i="1" s="1"/>
  <c r="AG193" i="1"/>
  <c r="AI191" i="1"/>
  <c r="AH190" i="1"/>
  <c r="AG189" i="1"/>
  <c r="AI187" i="1"/>
  <c r="AH186" i="1"/>
  <c r="AF186" i="1" s="1"/>
  <c r="AG185" i="1"/>
  <c r="AF185" i="1" s="1"/>
  <c r="AI183" i="1"/>
  <c r="AH182" i="1"/>
  <c r="AG181" i="1"/>
  <c r="AI179" i="1"/>
  <c r="AH178" i="1"/>
  <c r="AH356" i="1"/>
  <c r="AF356" i="1" s="1"/>
  <c r="AH351" i="1"/>
  <c r="AF351" i="1" s="1"/>
  <c r="AH308" i="1"/>
  <c r="AG304" i="1"/>
  <c r="AH277" i="1"/>
  <c r="AI253" i="1"/>
  <c r="AH251" i="1"/>
  <c r="AI250" i="1"/>
  <c r="AI249" i="1"/>
  <c r="AH248" i="1"/>
  <c r="AG236" i="1"/>
  <c r="AG235" i="1"/>
  <c r="AI234" i="1"/>
  <c r="AH232" i="1"/>
  <c r="AF232" i="1" s="1"/>
  <c r="AG220" i="1"/>
  <c r="AG219" i="1"/>
  <c r="AI218" i="1"/>
  <c r="AI217" i="1"/>
  <c r="AH216" i="1"/>
  <c r="AF216" i="1" s="1"/>
  <c r="AG208" i="1"/>
  <c r="AH207" i="1"/>
  <c r="AH205" i="1"/>
  <c r="AI204" i="1"/>
  <c r="AI202" i="1"/>
  <c r="AG200" i="1"/>
  <c r="AH199" i="1"/>
  <c r="AF199" i="1" s="1"/>
  <c r="AH197" i="1"/>
  <c r="AF197" i="1" s="1"/>
  <c r="AI196" i="1"/>
  <c r="AI194" i="1"/>
  <c r="AG192" i="1"/>
  <c r="AH191" i="1"/>
  <c r="AF191" i="1" s="1"/>
  <c r="AH189" i="1"/>
  <c r="AI188" i="1"/>
  <c r="AI186" i="1"/>
  <c r="AG184" i="1"/>
  <c r="AH183" i="1"/>
  <c r="AH181" i="1"/>
  <c r="AI180" i="1"/>
  <c r="AI178" i="1"/>
  <c r="AH175" i="1"/>
  <c r="AG174" i="1"/>
  <c r="AI172" i="1"/>
  <c r="AH171" i="1"/>
  <c r="AG170" i="1"/>
  <c r="AH167" i="1"/>
  <c r="AG166" i="1"/>
  <c r="AH163" i="1"/>
  <c r="AG162" i="1"/>
  <c r="AH159" i="1"/>
  <c r="AG158" i="1"/>
  <c r="AI156" i="1"/>
  <c r="AH155" i="1"/>
  <c r="AG154" i="1"/>
  <c r="AI152" i="1"/>
  <c r="AH151" i="1"/>
  <c r="AG150" i="1"/>
  <c r="AH147" i="1"/>
  <c r="AG146" i="1"/>
  <c r="AI144" i="1"/>
  <c r="AH143" i="1"/>
  <c r="AI143" i="1" s="1"/>
  <c r="AG142" i="1"/>
  <c r="AH139" i="1"/>
  <c r="AG138" i="1"/>
  <c r="AH135" i="1"/>
  <c r="AG359" i="1"/>
  <c r="AH346" i="1"/>
  <c r="AG334" i="1"/>
  <c r="AF334" i="1" s="1"/>
  <c r="AH333" i="1"/>
  <c r="AF333" i="1" s="1"/>
  <c r="AH303" i="1"/>
  <c r="AF303" i="1" s="1"/>
  <c r="AH290" i="1"/>
  <c r="AH268" i="1"/>
  <c r="AI268" i="1" s="1"/>
  <c r="AG259" i="1"/>
  <c r="AH256" i="1"/>
  <c r="AF256" i="1" s="1"/>
  <c r="AG254" i="1"/>
  <c r="AH241" i="1"/>
  <c r="AG240" i="1"/>
  <c r="AG239" i="1"/>
  <c r="AH236" i="1"/>
  <c r="AF236" i="1" s="1"/>
  <c r="AH225" i="1"/>
  <c r="AG224" i="1"/>
  <c r="AG223" i="1"/>
  <c r="AI222" i="1"/>
  <c r="AH220" i="1"/>
  <c r="AI220" i="1" s="1"/>
  <c r="AH208" i="1"/>
  <c r="AF208" i="1" s="1"/>
  <c r="AG206" i="1"/>
  <c r="AI205" i="1"/>
  <c r="AG203" i="1"/>
  <c r="AH200" i="1"/>
  <c r="AF200" i="1" s="1"/>
  <c r="AG198" i="1"/>
  <c r="AI197" i="1"/>
  <c r="AG195" i="1"/>
  <c r="AH192" i="1"/>
  <c r="AF192" i="1" s="1"/>
  <c r="AG190" i="1"/>
  <c r="AI189" i="1"/>
  <c r="AG187" i="1"/>
  <c r="AH184" i="1"/>
  <c r="AG182" i="1"/>
  <c r="AI181" i="1"/>
  <c r="AG179" i="1"/>
  <c r="AF179" i="1" s="1"/>
  <c r="AH174" i="1"/>
  <c r="AG173" i="1"/>
  <c r="AI171" i="1"/>
  <c r="AH170" i="1"/>
  <c r="AG169" i="1"/>
  <c r="AH166" i="1"/>
  <c r="AF166" i="1" s="1"/>
  <c r="AH162" i="1"/>
  <c r="AI159" i="1"/>
  <c r="AH158" i="1"/>
  <c r="AG157" i="1"/>
  <c r="AH154" i="1"/>
  <c r="AF154" i="1" s="1"/>
  <c r="AG153" i="1"/>
  <c r="AH150" i="1"/>
  <c r="AH146" i="1"/>
  <c r="AH142" i="1"/>
  <c r="AI142" i="1" s="1"/>
  <c r="AG141" i="1"/>
  <c r="AI139" i="1"/>
  <c r="AH138" i="1"/>
  <c r="AG137" i="1"/>
  <c r="AH134" i="1"/>
  <c r="AF134" i="1" s="1"/>
  <c r="AH130" i="1"/>
  <c r="AI130" i="1" s="1"/>
  <c r="AI127" i="1"/>
  <c r="AH126" i="1"/>
  <c r="AG125" i="1"/>
  <c r="AI123" i="1"/>
  <c r="AH122" i="1"/>
  <c r="AG121" i="1"/>
  <c r="AI119" i="1"/>
  <c r="AH118" i="1"/>
  <c r="AG117" i="1"/>
  <c r="AH114" i="1"/>
  <c r="AG113" i="1"/>
  <c r="AF113" i="1" s="1"/>
  <c r="AI111" i="1"/>
  <c r="AH110" i="1"/>
  <c r="AI316" i="1"/>
  <c r="AH276" i="1"/>
  <c r="AF276" i="1" s="1"/>
  <c r="AH249" i="1"/>
  <c r="AH217" i="1"/>
  <c r="AI210" i="1"/>
  <c r="AG207" i="1"/>
  <c r="AG202" i="1"/>
  <c r="AI201" i="1"/>
  <c r="AI198" i="1"/>
  <c r="AH196" i="1"/>
  <c r="AH193" i="1"/>
  <c r="AF193" i="1" s="1"/>
  <c r="AI192" i="1"/>
  <c r="AG188" i="1"/>
  <c r="AF188" i="1" s="1"/>
  <c r="AH187" i="1"/>
  <c r="AF187" i="1" s="1"/>
  <c r="AH173" i="1"/>
  <c r="AG172" i="1"/>
  <c r="AG171" i="1"/>
  <c r="AH168" i="1"/>
  <c r="AF168" i="1" s="1"/>
  <c r="AH157" i="1"/>
  <c r="AG156" i="1"/>
  <c r="AG155" i="1"/>
  <c r="AH152" i="1"/>
  <c r="AH141" i="1"/>
  <c r="AF141" i="1" s="1"/>
  <c r="AG140" i="1"/>
  <c r="AG139" i="1"/>
  <c r="AH136" i="1"/>
  <c r="AG128" i="1"/>
  <c r="AF128" i="1" s="1"/>
  <c r="AH127" i="1"/>
  <c r="AH125" i="1"/>
  <c r="AI124" i="1"/>
  <c r="AI122" i="1"/>
  <c r="AG120" i="1"/>
  <c r="AH119" i="1"/>
  <c r="AH117" i="1"/>
  <c r="AI114" i="1"/>
  <c r="AH111" i="1"/>
  <c r="AG106" i="1"/>
  <c r="AG102" i="1"/>
  <c r="AG98" i="1"/>
  <c r="AI286" i="1"/>
  <c r="AG277" i="1"/>
  <c r="AG260" i="1"/>
  <c r="AH259" i="1"/>
  <c r="AF259" i="1" s="1"/>
  <c r="AH257" i="1"/>
  <c r="AF257" i="1" s="1"/>
  <c r="AG247" i="1"/>
  <c r="AI245" i="1"/>
  <c r="AH244" i="1"/>
  <c r="AG243" i="1"/>
  <c r="AG231" i="1"/>
  <c r="AI229" i="1"/>
  <c r="AH228" i="1"/>
  <c r="AG227" i="1"/>
  <c r="AG215" i="1"/>
  <c r="AI214" i="1"/>
  <c r="AI213" i="1"/>
  <c r="AH212" i="1"/>
  <c r="AG211" i="1"/>
  <c r="AI209" i="1"/>
  <c r="AI206" i="1"/>
  <c r="AH204" i="1"/>
  <c r="AF204" i="1" s="1"/>
  <c r="AH201" i="1"/>
  <c r="AI200" i="1"/>
  <c r="AG196" i="1"/>
  <c r="AH195" i="1"/>
  <c r="AG183" i="1"/>
  <c r="AG178" i="1"/>
  <c r="AH169" i="1"/>
  <c r="AF169" i="1" s="1"/>
  <c r="AG168" i="1"/>
  <c r="AG167" i="1"/>
  <c r="AI166" i="1"/>
  <c r="AH153" i="1"/>
  <c r="AF153" i="1" s="1"/>
  <c r="AG152" i="1"/>
  <c r="AG151" i="1"/>
  <c r="AH148" i="1"/>
  <c r="AI148" i="1" s="1"/>
  <c r="AH137" i="1"/>
  <c r="AF137" i="1" s="1"/>
  <c r="AG136" i="1"/>
  <c r="AG135" i="1"/>
  <c r="AH132" i="1"/>
  <c r="AF132" i="1" s="1"/>
  <c r="AG130" i="1"/>
  <c r="AG127" i="1"/>
  <c r="AH124" i="1"/>
  <c r="AG122" i="1"/>
  <c r="AI121" i="1"/>
  <c r="AG119" i="1"/>
  <c r="AH116" i="1"/>
  <c r="AF116" i="1" s="1"/>
  <c r="AG114" i="1"/>
  <c r="AI113" i="1"/>
  <c r="AG111" i="1"/>
  <c r="AH108" i="1"/>
  <c r="AH104" i="1"/>
  <c r="AH100" i="1"/>
  <c r="AH96" i="1"/>
  <c r="AG95" i="1"/>
  <c r="AH92" i="1"/>
  <c r="AG91" i="1"/>
  <c r="AH88" i="1"/>
  <c r="AF88" i="1" s="1"/>
  <c r="AG87" i="1"/>
  <c r="AH84" i="1"/>
  <c r="AI84" i="1" s="1"/>
  <c r="AG83" i="1"/>
  <c r="AF83" i="1" s="1"/>
  <c r="AH80" i="1"/>
  <c r="AG79" i="1"/>
  <c r="AI77" i="1"/>
  <c r="T4" i="1"/>
  <c r="AJ4" i="1"/>
  <c r="AZ4" i="1"/>
  <c r="R12" i="1"/>
  <c r="AH12" i="1"/>
  <c r="AI12" i="1" s="1"/>
  <c r="AX12" i="1"/>
  <c r="AY12" i="1" s="1"/>
  <c r="Q15" i="1"/>
  <c r="AG15" i="1"/>
  <c r="AW15" i="1"/>
  <c r="R16" i="1"/>
  <c r="AH16" i="1"/>
  <c r="AI16" i="1" s="1"/>
  <c r="AX16" i="1"/>
  <c r="AY16" i="1" s="1"/>
  <c r="Q19" i="1"/>
  <c r="AG19" i="1"/>
  <c r="AF19" i="1" s="1"/>
  <c r="AW19" i="1"/>
  <c r="R20" i="1"/>
  <c r="S20" i="1" s="1"/>
  <c r="AH20" i="1"/>
  <c r="AX20" i="1"/>
  <c r="Q23" i="1"/>
  <c r="AG23" i="1"/>
  <c r="R24" i="1"/>
  <c r="S24" i="1" s="1"/>
  <c r="AH24" i="1"/>
  <c r="AX24" i="1"/>
  <c r="Q27" i="1"/>
  <c r="AG27" i="1"/>
  <c r="AW27" i="1"/>
  <c r="R28" i="1"/>
  <c r="AH28" i="1"/>
  <c r="AX28" i="1"/>
  <c r="AY28" i="1" s="1"/>
  <c r="Q31" i="1"/>
  <c r="AG31" i="1"/>
  <c r="AW31" i="1"/>
  <c r="AV31" i="1" s="1"/>
  <c r="R32" i="1"/>
  <c r="AH32" i="1"/>
  <c r="AI32" i="1" s="1"/>
  <c r="AX32" i="1"/>
  <c r="S33" i="1"/>
  <c r="Q35" i="1"/>
  <c r="AG35" i="1"/>
  <c r="AF35" i="1" s="1"/>
  <c r="AW35" i="1"/>
  <c r="R36" i="1"/>
  <c r="AH36" i="1"/>
  <c r="AX36" i="1"/>
  <c r="AG39" i="1"/>
  <c r="R40" i="1"/>
  <c r="AH40" i="1"/>
  <c r="AX40" i="1"/>
  <c r="S41" i="1"/>
  <c r="AI41" i="1"/>
  <c r="AY41" i="1"/>
  <c r="Q43" i="1"/>
  <c r="AG43" i="1"/>
  <c r="AF43" i="1" s="1"/>
  <c r="AW43" i="1"/>
  <c r="R44" i="1"/>
  <c r="AH44" i="1"/>
  <c r="AX44" i="1"/>
  <c r="S45" i="1"/>
  <c r="AI45" i="1"/>
  <c r="AY45" i="1"/>
  <c r="Q47" i="1"/>
  <c r="AG47" i="1"/>
  <c r="AF47" i="1" s="1"/>
  <c r="AW47" i="1"/>
  <c r="R48" i="1"/>
  <c r="AH48" i="1"/>
  <c r="AX48" i="1"/>
  <c r="S49" i="1"/>
  <c r="AI49" i="1"/>
  <c r="AY49" i="1"/>
  <c r="Q51" i="1"/>
  <c r="AG51" i="1"/>
  <c r="AF51" i="1" s="1"/>
  <c r="AW51" i="1"/>
  <c r="R52" i="1"/>
  <c r="AH52" i="1"/>
  <c r="AI52" i="1" s="1"/>
  <c r="AX52" i="1"/>
  <c r="AG55" i="1"/>
  <c r="AW55" i="1"/>
  <c r="R56" i="1"/>
  <c r="AH56" i="1"/>
  <c r="AX56" i="1"/>
  <c r="AV56" i="1" s="1"/>
  <c r="Q59" i="1"/>
  <c r="AG59" i="1"/>
  <c r="AW59" i="1"/>
  <c r="AV59" i="1" s="1"/>
  <c r="R60" i="1"/>
  <c r="AH60" i="1"/>
  <c r="AX60" i="1"/>
  <c r="S61" i="1"/>
  <c r="AI61" i="1"/>
  <c r="AY61" i="1"/>
  <c r="Q63" i="1"/>
  <c r="AG63" i="1"/>
  <c r="AF63" i="1" s="1"/>
  <c r="AW63" i="1"/>
  <c r="R64" i="1"/>
  <c r="AH64" i="1"/>
  <c r="AX64" i="1"/>
  <c r="S65" i="1"/>
  <c r="AI65" i="1"/>
  <c r="AY65" i="1"/>
  <c r="Q67" i="1"/>
  <c r="AG67" i="1"/>
  <c r="AF67" i="1" s="1"/>
  <c r="AW67" i="1"/>
  <c r="R68" i="1"/>
  <c r="AH68" i="1"/>
  <c r="AX68" i="1"/>
  <c r="S69" i="1"/>
  <c r="AI69" i="1"/>
  <c r="AY69" i="1"/>
  <c r="Q71" i="1"/>
  <c r="AG71" i="1"/>
  <c r="AF71" i="1" s="1"/>
  <c r="AW71" i="1"/>
  <c r="R72" i="1"/>
  <c r="AH72" i="1"/>
  <c r="AX72" i="1"/>
  <c r="S73" i="1"/>
  <c r="AI73" i="1"/>
  <c r="AY73" i="1"/>
  <c r="Q75" i="1"/>
  <c r="AG75" i="1"/>
  <c r="AW75" i="1"/>
  <c r="R76" i="1"/>
  <c r="AH76" i="1"/>
  <c r="R79" i="1"/>
  <c r="AH79" i="1"/>
  <c r="AX79" i="1"/>
  <c r="R81" i="1"/>
  <c r="AH81" i="1"/>
  <c r="AI81" i="1" s="1"/>
  <c r="AX81" i="1"/>
  <c r="Q82" i="1"/>
  <c r="AG82" i="1"/>
  <c r="AF82" i="1" s="1"/>
  <c r="AW82" i="1"/>
  <c r="AY86" i="1"/>
  <c r="R87" i="1"/>
  <c r="AH87" i="1"/>
  <c r="AI87" i="1" s="1"/>
  <c r="AX87" i="1"/>
  <c r="R89" i="1"/>
  <c r="AH89" i="1"/>
  <c r="AI89" i="1" s="1"/>
  <c r="AX89" i="1"/>
  <c r="Q90" i="1"/>
  <c r="AG90" i="1"/>
  <c r="AW90" i="1"/>
  <c r="R95" i="1"/>
  <c r="AH95" i="1"/>
  <c r="AF95" i="1" s="1"/>
  <c r="AX95" i="1"/>
  <c r="R97" i="1"/>
  <c r="AG97" i="1"/>
  <c r="R98" i="1"/>
  <c r="AH98" i="1"/>
  <c r="AX98" i="1"/>
  <c r="Q100" i="1"/>
  <c r="AG100" i="1"/>
  <c r="AW100" i="1"/>
  <c r="AG101" i="1"/>
  <c r="AW101" i="1"/>
  <c r="R102" i="1"/>
  <c r="AH102" i="1"/>
  <c r="AX102" i="1"/>
  <c r="Q104" i="1"/>
  <c r="AG104" i="1"/>
  <c r="AW104" i="1"/>
  <c r="Q105" i="1"/>
  <c r="AG105" i="1"/>
  <c r="AW105" i="1"/>
  <c r="R106" i="1"/>
  <c r="AH106" i="1"/>
  <c r="AX106" i="1"/>
  <c r="Q108" i="1"/>
  <c r="AG108" i="1"/>
  <c r="AW108" i="1"/>
  <c r="AG118" i="1"/>
  <c r="AI120" i="1"/>
  <c r="AH121" i="1"/>
  <c r="AF121" i="1" s="1"/>
  <c r="Q123" i="1"/>
  <c r="AW123" i="1"/>
  <c r="AG124" i="1"/>
  <c r="S125" i="1"/>
  <c r="AY125" i="1"/>
  <c r="AI126" i="1"/>
  <c r="R128" i="1"/>
  <c r="AX128" i="1"/>
  <c r="Q134" i="1"/>
  <c r="AW134" i="1"/>
  <c r="R140" i="1"/>
  <c r="AH140" i="1"/>
  <c r="AX140" i="1"/>
  <c r="Q144" i="1"/>
  <c r="AG144" i="1"/>
  <c r="AW144" i="1"/>
  <c r="AI146" i="1"/>
  <c r="Q147" i="1"/>
  <c r="AG147" i="1"/>
  <c r="AW147" i="1"/>
  <c r="R149" i="1"/>
  <c r="S158" i="1"/>
  <c r="AI158" i="1"/>
  <c r="E165" i="1"/>
  <c r="Q165" i="1" s="1"/>
  <c r="F165" i="1"/>
  <c r="R172" i="1"/>
  <c r="S172" i="1" s="1"/>
  <c r="AH172" i="1"/>
  <c r="AX172" i="1"/>
  <c r="Q176" i="1"/>
  <c r="AG176" i="1"/>
  <c r="AW176" i="1"/>
  <c r="AG180" i="1"/>
  <c r="AF180" i="1" s="1"/>
  <c r="Q183" i="1"/>
  <c r="AW188" i="1"/>
  <c r="AY192" i="1"/>
  <c r="R193" i="1"/>
  <c r="R195" i="1"/>
  <c r="AW196" i="1"/>
  <c r="E201" i="1"/>
  <c r="F201" i="1"/>
  <c r="AY201" i="1"/>
  <c r="Q202" i="1"/>
  <c r="AX204" i="1"/>
  <c r="AY206" i="1"/>
  <c r="AI208" i="1"/>
  <c r="S209" i="1"/>
  <c r="AH213" i="1"/>
  <c r="AH224" i="1"/>
  <c r="AF224" i="1" s="1"/>
  <c r="Q228" i="1"/>
  <c r="AW228" i="1"/>
  <c r="Q232" i="1"/>
  <c r="AW232" i="1"/>
  <c r="R245" i="1"/>
  <c r="P245" i="1" s="1"/>
  <c r="AX245" i="1"/>
  <c r="R256" i="1"/>
  <c r="AG264" i="1"/>
  <c r="R290" i="1"/>
  <c r="S290" i="1" s="1"/>
  <c r="E297" i="1"/>
  <c r="R297" i="1" s="1"/>
  <c r="F297" i="1"/>
  <c r="E312" i="1"/>
  <c r="M312" i="1" s="1"/>
  <c r="F312" i="1"/>
  <c r="R240" i="1"/>
  <c r="S240" i="1" s="1"/>
  <c r="E249" i="1"/>
  <c r="F249" i="1"/>
  <c r="E280" i="1"/>
  <c r="AS280" i="1" s="1"/>
  <c r="F280" i="1"/>
  <c r="E301" i="1"/>
  <c r="F301" i="1"/>
  <c r="E209" i="1"/>
  <c r="F209" i="1"/>
  <c r="E282" i="1"/>
  <c r="F282" i="1"/>
  <c r="E294" i="1"/>
  <c r="BE294" i="1" s="1"/>
  <c r="F294" i="1"/>
  <c r="S412" i="1"/>
  <c r="R411" i="1"/>
  <c r="R407" i="1"/>
  <c r="Q412" i="1"/>
  <c r="Q407" i="1"/>
  <c r="S411" i="1"/>
  <c r="R405" i="1"/>
  <c r="S405" i="1" s="1"/>
  <c r="Q411" i="1"/>
  <c r="Q405" i="1"/>
  <c r="R408" i="1"/>
  <c r="P408" i="1" s="1"/>
  <c r="Q408" i="1"/>
  <c r="S407" i="1"/>
  <c r="Q403" i="1"/>
  <c r="R400" i="1"/>
  <c r="Q399" i="1"/>
  <c r="R396" i="1"/>
  <c r="Q395" i="1"/>
  <c r="R412" i="1"/>
  <c r="R403" i="1"/>
  <c r="S402" i="1"/>
  <c r="S400" i="1"/>
  <c r="Q398" i="1"/>
  <c r="R395" i="1"/>
  <c r="P395" i="1" s="1"/>
  <c r="R392" i="1"/>
  <c r="Q402" i="1"/>
  <c r="S399" i="1"/>
  <c r="R398" i="1"/>
  <c r="P398" i="1" s="1"/>
  <c r="Q394" i="1"/>
  <c r="S403" i="1"/>
  <c r="R402" i="1"/>
  <c r="Q401" i="1"/>
  <c r="Q396" i="1"/>
  <c r="R394" i="1"/>
  <c r="Q392" i="1"/>
  <c r="R388" i="1"/>
  <c r="S388" i="1" s="1"/>
  <c r="R384" i="1"/>
  <c r="Q383" i="1"/>
  <c r="R380" i="1"/>
  <c r="P380" i="1" s="1"/>
  <c r="R376" i="1"/>
  <c r="Q386" i="1"/>
  <c r="R383" i="1"/>
  <c r="P383" i="1" s="1"/>
  <c r="S396" i="1"/>
  <c r="S394" i="1"/>
  <c r="Q389" i="1"/>
  <c r="R386" i="1"/>
  <c r="P386" i="1" s="1"/>
  <c r="Q384" i="1"/>
  <c r="Q381" i="1"/>
  <c r="R378" i="1"/>
  <c r="Q376" i="1"/>
  <c r="Q374" i="1"/>
  <c r="R371" i="1"/>
  <c r="S371" i="1" s="1"/>
  <c r="R367" i="1"/>
  <c r="Q366" i="1"/>
  <c r="R363" i="1"/>
  <c r="Q362" i="1"/>
  <c r="Q400" i="1"/>
  <c r="S392" i="1"/>
  <c r="Q388" i="1"/>
  <c r="S384" i="1"/>
  <c r="R382" i="1"/>
  <c r="Q372" i="1"/>
  <c r="R399" i="1"/>
  <c r="P399" i="1" s="1"/>
  <c r="R390" i="1"/>
  <c r="Q382" i="1"/>
  <c r="R381" i="1"/>
  <c r="P381" i="1" s="1"/>
  <c r="R377" i="1"/>
  <c r="S377" i="1" s="1"/>
  <c r="R374" i="1"/>
  <c r="Q369" i="1"/>
  <c r="R368" i="1"/>
  <c r="S368" i="1" s="1"/>
  <c r="R366" i="1"/>
  <c r="S366" i="1" s="1"/>
  <c r="S363" i="1"/>
  <c r="Q361" i="1"/>
  <c r="R358" i="1"/>
  <c r="S358" i="1" s="1"/>
  <c r="Q357" i="1"/>
  <c r="R389" i="1"/>
  <c r="Q380" i="1"/>
  <c r="Q377" i="1"/>
  <c r="R373" i="1"/>
  <c r="P373" i="1" s="1"/>
  <c r="Q371" i="1"/>
  <c r="R365" i="1"/>
  <c r="P365" i="1" s="1"/>
  <c r="Q364" i="1"/>
  <c r="R360" i="1"/>
  <c r="Q358" i="1"/>
  <c r="S357" i="1"/>
  <c r="R353" i="1"/>
  <c r="Q352" i="1"/>
  <c r="R349" i="1"/>
  <c r="S349" i="1" s="1"/>
  <c r="Q348" i="1"/>
  <c r="R345" i="1"/>
  <c r="R401" i="1"/>
  <c r="P401" i="1" s="1"/>
  <c r="Q378" i="1"/>
  <c r="R364" i="1"/>
  <c r="Q363" i="1"/>
  <c r="R361" i="1"/>
  <c r="S360" i="1"/>
  <c r="Q356" i="1"/>
  <c r="R352" i="1"/>
  <c r="Q351" i="1"/>
  <c r="R348" i="1"/>
  <c r="Q347" i="1"/>
  <c r="S345" i="1"/>
  <c r="R344" i="1"/>
  <c r="S344" i="1" s="1"/>
  <c r="Q343" i="1"/>
  <c r="R340" i="1"/>
  <c r="P340" i="1" s="1"/>
  <c r="R336" i="1"/>
  <c r="Q335" i="1"/>
  <c r="R332" i="1"/>
  <c r="R328" i="1"/>
  <c r="Q327" i="1"/>
  <c r="R324" i="1"/>
  <c r="Q323" i="1"/>
  <c r="Q373" i="1"/>
  <c r="R362" i="1"/>
  <c r="Q359" i="1"/>
  <c r="R356" i="1"/>
  <c r="S356" i="1" s="1"/>
  <c r="R354" i="1"/>
  <c r="R343" i="1"/>
  <c r="P343" i="1" s="1"/>
  <c r="Q338" i="1"/>
  <c r="R335" i="1"/>
  <c r="P335" i="1" s="1"/>
  <c r="S332" i="1"/>
  <c r="Q330" i="1"/>
  <c r="R329" i="1"/>
  <c r="P329" i="1" s="1"/>
  <c r="R327" i="1"/>
  <c r="P327" i="1" s="1"/>
  <c r="Q390" i="1"/>
  <c r="R372" i="1"/>
  <c r="S372" i="1" s="1"/>
  <c r="Q367" i="1"/>
  <c r="Q365" i="1"/>
  <c r="S362" i="1"/>
  <c r="S361" i="1"/>
  <c r="R359" i="1"/>
  <c r="S359" i="1" s="1"/>
  <c r="R357" i="1"/>
  <c r="P357" i="1" s="1"/>
  <c r="R347" i="1"/>
  <c r="S347" i="1" s="1"/>
  <c r="Q346" i="1"/>
  <c r="Q345" i="1"/>
  <c r="Q344" i="1"/>
  <c r="Q341" i="1"/>
  <c r="R338" i="1"/>
  <c r="P338" i="1" s="1"/>
  <c r="Q336" i="1"/>
  <c r="Q333" i="1"/>
  <c r="R330" i="1"/>
  <c r="P330" i="1" s="1"/>
  <c r="Q328" i="1"/>
  <c r="S327" i="1"/>
  <c r="Q325" i="1"/>
  <c r="R322" i="1"/>
  <c r="Q321" i="1"/>
  <c r="R318" i="1"/>
  <c r="Q317" i="1"/>
  <c r="S315" i="1"/>
  <c r="R314" i="1"/>
  <c r="Q313" i="1"/>
  <c r="S311" i="1"/>
  <c r="R310" i="1"/>
  <c r="R306" i="1"/>
  <c r="Q305" i="1"/>
  <c r="R302" i="1"/>
  <c r="Q360" i="1"/>
  <c r="Q353" i="1"/>
  <c r="R350" i="1"/>
  <c r="Q349" i="1"/>
  <c r="R342" i="1"/>
  <c r="Q334" i="1"/>
  <c r="R333" i="1"/>
  <c r="P333" i="1" s="1"/>
  <c r="R320" i="1"/>
  <c r="S320" i="1" s="1"/>
  <c r="Q318" i="1"/>
  <c r="Q315" i="1"/>
  <c r="Q310" i="1"/>
  <c r="Q307" i="1"/>
  <c r="R304" i="1"/>
  <c r="Q302" i="1"/>
  <c r="R300" i="1"/>
  <c r="S300" i="1" s="1"/>
  <c r="Q299" i="1"/>
  <c r="R296" i="1"/>
  <c r="Q295" i="1"/>
  <c r="R292" i="1"/>
  <c r="S292" i="1" s="1"/>
  <c r="Q291" i="1"/>
  <c r="R288" i="1"/>
  <c r="Q287" i="1"/>
  <c r="R284" i="1"/>
  <c r="S284" i="1" s="1"/>
  <c r="Q283" i="1"/>
  <c r="S348" i="1"/>
  <c r="Q340" i="1"/>
  <c r="R334" i="1"/>
  <c r="R325" i="1"/>
  <c r="R321" i="1"/>
  <c r="S318" i="1"/>
  <c r="Q316" i="1"/>
  <c r="R315" i="1"/>
  <c r="R313" i="1"/>
  <c r="P313" i="1" s="1"/>
  <c r="Q308" i="1"/>
  <c r="R307" i="1"/>
  <c r="P307" i="1" s="1"/>
  <c r="R305" i="1"/>
  <c r="S302" i="1"/>
  <c r="R299" i="1"/>
  <c r="S299" i="1" s="1"/>
  <c r="Q298" i="1"/>
  <c r="S296" i="1"/>
  <c r="R295" i="1"/>
  <c r="P295" i="1" s="1"/>
  <c r="Q294" i="1"/>
  <c r="R291" i="1"/>
  <c r="P291" i="1" s="1"/>
  <c r="Q290" i="1"/>
  <c r="R287" i="1"/>
  <c r="Q286" i="1"/>
  <c r="R283" i="1"/>
  <c r="S283" i="1" s="1"/>
  <c r="R279" i="1"/>
  <c r="S279" i="1" s="1"/>
  <c r="Q278" i="1"/>
  <c r="R275" i="1"/>
  <c r="R271" i="1"/>
  <c r="S271" i="1" s="1"/>
  <c r="Q270" i="1"/>
  <c r="R267" i="1"/>
  <c r="S267" i="1" s="1"/>
  <c r="R263" i="1"/>
  <c r="Q262" i="1"/>
  <c r="R346" i="1"/>
  <c r="R341" i="1"/>
  <c r="P341" i="1" s="1"/>
  <c r="Q324" i="1"/>
  <c r="Q322" i="1"/>
  <c r="Q320" i="1"/>
  <c r="Q311" i="1"/>
  <c r="R308" i="1"/>
  <c r="Q306" i="1"/>
  <c r="Q304" i="1"/>
  <c r="Q301" i="1"/>
  <c r="Q300" i="1"/>
  <c r="R286" i="1"/>
  <c r="Q285" i="1"/>
  <c r="Q284" i="1"/>
  <c r="R281" i="1"/>
  <c r="Q279" i="1"/>
  <c r="Q276" i="1"/>
  <c r="R273" i="1"/>
  <c r="P273" i="1" s="1"/>
  <c r="Q271" i="1"/>
  <c r="Q268" i="1"/>
  <c r="R265" i="1"/>
  <c r="Q263" i="1"/>
  <c r="R369" i="1"/>
  <c r="S369" i="1" s="1"/>
  <c r="R351" i="1"/>
  <c r="Q342" i="1"/>
  <c r="Q332" i="1"/>
  <c r="S321" i="1"/>
  <c r="R319" i="1"/>
  <c r="R317" i="1"/>
  <c r="S317" i="1" s="1"/>
  <c r="S305" i="1"/>
  <c r="R303" i="1"/>
  <c r="R298" i="1"/>
  <c r="Q296" i="1"/>
  <c r="Q281" i="1"/>
  <c r="R278" i="1"/>
  <c r="P278" i="1" s="1"/>
  <c r="Q273" i="1"/>
  <c r="R272" i="1"/>
  <c r="R270" i="1"/>
  <c r="P270" i="1" s="1"/>
  <c r="Q265" i="1"/>
  <c r="R264" i="1"/>
  <c r="R262" i="1"/>
  <c r="P262" i="1" s="1"/>
  <c r="Q261" i="1"/>
  <c r="S259" i="1"/>
  <c r="R258" i="1"/>
  <c r="Q257" i="1"/>
  <c r="R254" i="1"/>
  <c r="Q253" i="1"/>
  <c r="R323" i="1"/>
  <c r="Q314" i="1"/>
  <c r="R294" i="1"/>
  <c r="P294" i="1" s="1"/>
  <c r="Q292" i="1"/>
  <c r="Q289" i="1"/>
  <c r="R285" i="1"/>
  <c r="S285" i="1" s="1"/>
  <c r="Q277" i="1"/>
  <c r="R276" i="1"/>
  <c r="P276" i="1" s="1"/>
  <c r="Q264" i="1"/>
  <c r="R260" i="1"/>
  <c r="P260" i="1" s="1"/>
  <c r="Q258" i="1"/>
  <c r="Q255" i="1"/>
  <c r="R251" i="1"/>
  <c r="Q250" i="1"/>
  <c r="R247" i="1"/>
  <c r="Q246" i="1"/>
  <c r="R243" i="1"/>
  <c r="Q242" i="1"/>
  <c r="R239" i="1"/>
  <c r="Q238" i="1"/>
  <c r="R235" i="1"/>
  <c r="S235" i="1" s="1"/>
  <c r="Q234" i="1"/>
  <c r="R231" i="1"/>
  <c r="P231" i="1" s="1"/>
  <c r="Q230" i="1"/>
  <c r="R227" i="1"/>
  <c r="Q226" i="1"/>
  <c r="R223" i="1"/>
  <c r="Q222" i="1"/>
  <c r="R219" i="1"/>
  <c r="S219" i="1" s="1"/>
  <c r="Q218" i="1"/>
  <c r="S216" i="1"/>
  <c r="R215" i="1"/>
  <c r="Q214" i="1"/>
  <c r="S212" i="1"/>
  <c r="R211" i="1"/>
  <c r="Q210" i="1"/>
  <c r="Q350" i="1"/>
  <c r="S328" i="1"/>
  <c r="S323" i="1"/>
  <c r="R311" i="1"/>
  <c r="R289" i="1"/>
  <c r="P289" i="1" s="1"/>
  <c r="Q288" i="1"/>
  <c r="R277" i="1"/>
  <c r="R268" i="1"/>
  <c r="S262" i="1"/>
  <c r="R261" i="1"/>
  <c r="P261" i="1" s="1"/>
  <c r="Q256" i="1"/>
  <c r="R255" i="1"/>
  <c r="S255" i="1" s="1"/>
  <c r="R253" i="1"/>
  <c r="S253" i="1" s="1"/>
  <c r="S251" i="1"/>
  <c r="R250" i="1"/>
  <c r="Q249" i="1"/>
  <c r="S247" i="1"/>
  <c r="R246" i="1"/>
  <c r="P246" i="1" s="1"/>
  <c r="Q245" i="1"/>
  <c r="R242" i="1"/>
  <c r="Q241" i="1"/>
  <c r="R238" i="1"/>
  <c r="R234" i="1"/>
  <c r="S231" i="1"/>
  <c r="R230" i="1"/>
  <c r="P230" i="1" s="1"/>
  <c r="Q229" i="1"/>
  <c r="R226" i="1"/>
  <c r="Q225" i="1"/>
  <c r="R222" i="1"/>
  <c r="R218" i="1"/>
  <c r="Q217" i="1"/>
  <c r="S215" i="1"/>
  <c r="R214" i="1"/>
  <c r="Q213" i="1"/>
  <c r="S211" i="1"/>
  <c r="R210" i="1"/>
  <c r="P210" i="1" s="1"/>
  <c r="Q209" i="1"/>
  <c r="S207" i="1"/>
  <c r="R206" i="1"/>
  <c r="Q205" i="1"/>
  <c r="S203" i="1"/>
  <c r="R202" i="1"/>
  <c r="Q201" i="1"/>
  <c r="S199" i="1"/>
  <c r="R198" i="1"/>
  <c r="Q197" i="1"/>
  <c r="S195" i="1"/>
  <c r="R194" i="1"/>
  <c r="Q193" i="1"/>
  <c r="S191" i="1"/>
  <c r="R190" i="1"/>
  <c r="Q189" i="1"/>
  <c r="S187" i="1"/>
  <c r="R186" i="1"/>
  <c r="Q185" i="1"/>
  <c r="S183" i="1"/>
  <c r="R182" i="1"/>
  <c r="Q181" i="1"/>
  <c r="R178" i="1"/>
  <c r="Q368" i="1"/>
  <c r="Q303" i="1"/>
  <c r="S287" i="1"/>
  <c r="S261" i="1"/>
  <c r="R259" i="1"/>
  <c r="R257" i="1"/>
  <c r="S257" i="1" s="1"/>
  <c r="S256" i="1"/>
  <c r="S254" i="1"/>
  <c r="Q251" i="1"/>
  <c r="S250" i="1"/>
  <c r="S249" i="1"/>
  <c r="R248" i="1"/>
  <c r="Q236" i="1"/>
  <c r="Q235" i="1"/>
  <c r="S234" i="1"/>
  <c r="R232" i="1"/>
  <c r="S232" i="1" s="1"/>
  <c r="Q220" i="1"/>
  <c r="Q219" i="1"/>
  <c r="S218" i="1"/>
  <c r="S217" i="1"/>
  <c r="R216" i="1"/>
  <c r="Q208" i="1"/>
  <c r="R207" i="1"/>
  <c r="R205" i="1"/>
  <c r="P205" i="1" s="1"/>
  <c r="S204" i="1"/>
  <c r="S202" i="1"/>
  <c r="Q200" i="1"/>
  <c r="R199" i="1"/>
  <c r="R197" i="1"/>
  <c r="S196" i="1"/>
  <c r="S194" i="1"/>
  <c r="Q192" i="1"/>
  <c r="R191" i="1"/>
  <c r="R189" i="1"/>
  <c r="S188" i="1"/>
  <c r="S186" i="1"/>
  <c r="Q184" i="1"/>
  <c r="R183" i="1"/>
  <c r="P183" i="1" s="1"/>
  <c r="R181" i="1"/>
  <c r="S180" i="1"/>
  <c r="R175" i="1"/>
  <c r="P175" i="1" s="1"/>
  <c r="Q174" i="1"/>
  <c r="R171" i="1"/>
  <c r="S171" i="1" s="1"/>
  <c r="Q170" i="1"/>
  <c r="R167" i="1"/>
  <c r="P167" i="1" s="1"/>
  <c r="Q166" i="1"/>
  <c r="R163" i="1"/>
  <c r="Q162" i="1"/>
  <c r="R159" i="1"/>
  <c r="Q158" i="1"/>
  <c r="S156" i="1"/>
  <c r="R155" i="1"/>
  <c r="S155" i="1" s="1"/>
  <c r="Q154" i="1"/>
  <c r="R151" i="1"/>
  <c r="Q150" i="1"/>
  <c r="R147" i="1"/>
  <c r="P147" i="1" s="1"/>
  <c r="Q146" i="1"/>
  <c r="R143" i="1"/>
  <c r="S143" i="1" s="1"/>
  <c r="Q142" i="1"/>
  <c r="S140" i="1"/>
  <c r="R139" i="1"/>
  <c r="S139" i="1" s="1"/>
  <c r="Q138" i="1"/>
  <c r="R135" i="1"/>
  <c r="P135" i="1" s="1"/>
  <c r="Q329" i="1"/>
  <c r="Q319" i="1"/>
  <c r="R316" i="1"/>
  <c r="P316" i="1" s="1"/>
  <c r="S286" i="1"/>
  <c r="Q275" i="1"/>
  <c r="S265" i="1"/>
  <c r="Q260" i="1"/>
  <c r="R241" i="1"/>
  <c r="S241" i="1" s="1"/>
  <c r="Q240" i="1"/>
  <c r="Q239" i="1"/>
  <c r="S238" i="1"/>
  <c r="R236" i="1"/>
  <c r="P236" i="1" s="1"/>
  <c r="R225" i="1"/>
  <c r="Q224" i="1"/>
  <c r="Q223" i="1"/>
  <c r="S222" i="1"/>
  <c r="R220" i="1"/>
  <c r="S220" i="1" s="1"/>
  <c r="R208" i="1"/>
  <c r="Q206" i="1"/>
  <c r="S205" i="1"/>
  <c r="Q203" i="1"/>
  <c r="R200" i="1"/>
  <c r="P200" i="1" s="1"/>
  <c r="Q198" i="1"/>
  <c r="S197" i="1"/>
  <c r="Q195" i="1"/>
  <c r="R192" i="1"/>
  <c r="Q190" i="1"/>
  <c r="S189" i="1"/>
  <c r="Q187" i="1"/>
  <c r="R184" i="1"/>
  <c r="Q182" i="1"/>
  <c r="S181" i="1"/>
  <c r="Q179" i="1"/>
  <c r="S175" i="1"/>
  <c r="R174" i="1"/>
  <c r="S174" i="1" s="1"/>
  <c r="Q173" i="1"/>
  <c r="R170" i="1"/>
  <c r="Q169" i="1"/>
  <c r="R166" i="1"/>
  <c r="P166" i="1" s="1"/>
  <c r="R162" i="1"/>
  <c r="S159" i="1"/>
  <c r="R158" i="1"/>
  <c r="Q157" i="1"/>
  <c r="R154" i="1"/>
  <c r="Q153" i="1"/>
  <c r="R150" i="1"/>
  <c r="Q149" i="1"/>
  <c r="R146" i="1"/>
  <c r="S146" i="1" s="1"/>
  <c r="R142" i="1"/>
  <c r="S142" i="1" s="1"/>
  <c r="Q141" i="1"/>
  <c r="R138" i="1"/>
  <c r="P138" i="1" s="1"/>
  <c r="Q137" i="1"/>
  <c r="R134" i="1"/>
  <c r="R130" i="1"/>
  <c r="S130" i="1" s="1"/>
  <c r="S127" i="1"/>
  <c r="R126" i="1"/>
  <c r="Q125" i="1"/>
  <c r="S123" i="1"/>
  <c r="R122" i="1"/>
  <c r="Q121" i="1"/>
  <c r="S119" i="1"/>
  <c r="R118" i="1"/>
  <c r="Q117" i="1"/>
  <c r="R114" i="1"/>
  <c r="Q113" i="1"/>
  <c r="R110" i="1"/>
  <c r="S110" i="1" s="1"/>
  <c r="Q259" i="1"/>
  <c r="R249" i="1"/>
  <c r="S226" i="1"/>
  <c r="R217" i="1"/>
  <c r="P217" i="1" s="1"/>
  <c r="S210" i="1"/>
  <c r="R209" i="1"/>
  <c r="S208" i="1"/>
  <c r="Q204" i="1"/>
  <c r="R203" i="1"/>
  <c r="P203" i="1" s="1"/>
  <c r="Q191" i="1"/>
  <c r="Q186" i="1"/>
  <c r="S185" i="1"/>
  <c r="S182" i="1"/>
  <c r="R180" i="1"/>
  <c r="R173" i="1"/>
  <c r="P173" i="1" s="1"/>
  <c r="Q172" i="1"/>
  <c r="Q171" i="1"/>
  <c r="R168" i="1"/>
  <c r="P168" i="1" s="1"/>
  <c r="R157" i="1"/>
  <c r="Q156" i="1"/>
  <c r="Q155" i="1"/>
  <c r="R152" i="1"/>
  <c r="S152" i="1" s="1"/>
  <c r="R141" i="1"/>
  <c r="Q140" i="1"/>
  <c r="Q139" i="1"/>
  <c r="S137" i="1"/>
  <c r="R136" i="1"/>
  <c r="P136" i="1" s="1"/>
  <c r="Q128" i="1"/>
  <c r="R127" i="1"/>
  <c r="R125" i="1"/>
  <c r="P125" i="1" s="1"/>
  <c r="S124" i="1"/>
  <c r="S122" i="1"/>
  <c r="Q120" i="1"/>
  <c r="R119" i="1"/>
  <c r="R117" i="1"/>
  <c r="S114" i="1"/>
  <c r="R111" i="1"/>
  <c r="S111" i="1" s="1"/>
  <c r="Q106" i="1"/>
  <c r="Q102" i="1"/>
  <c r="Q98" i="1"/>
  <c r="S308" i="1"/>
  <c r="Q267" i="1"/>
  <c r="Q247" i="1"/>
  <c r="R244" i="1"/>
  <c r="Q243" i="1"/>
  <c r="Q231" i="1"/>
  <c r="R228" i="1"/>
  <c r="Q227" i="1"/>
  <c r="Q215" i="1"/>
  <c r="S214" i="1"/>
  <c r="S213" i="1"/>
  <c r="R212" i="1"/>
  <c r="Q211" i="1"/>
  <c r="Q199" i="1"/>
  <c r="Q194" i="1"/>
  <c r="S193" i="1"/>
  <c r="S190" i="1"/>
  <c r="R188" i="1"/>
  <c r="R185" i="1"/>
  <c r="P185" i="1" s="1"/>
  <c r="S184" i="1"/>
  <c r="Q180" i="1"/>
  <c r="R179" i="1"/>
  <c r="P179" i="1" s="1"/>
  <c r="R169" i="1"/>
  <c r="Q168" i="1"/>
  <c r="Q167" i="1"/>
  <c r="S166" i="1"/>
  <c r="R153" i="1"/>
  <c r="P153" i="1" s="1"/>
  <c r="Q152" i="1"/>
  <c r="Q151" i="1"/>
  <c r="S149" i="1"/>
  <c r="R148" i="1"/>
  <c r="R137" i="1"/>
  <c r="P137" i="1" s="1"/>
  <c r="Q136" i="1"/>
  <c r="Q135" i="1"/>
  <c r="R132" i="1"/>
  <c r="P132" i="1" s="1"/>
  <c r="Q130" i="1"/>
  <c r="Q127" i="1"/>
  <c r="R124" i="1"/>
  <c r="Q122" i="1"/>
  <c r="S121" i="1"/>
  <c r="Q119" i="1"/>
  <c r="R116" i="1"/>
  <c r="Q114" i="1"/>
  <c r="Q111" i="1"/>
  <c r="R108" i="1"/>
  <c r="P108" i="1" s="1"/>
  <c r="R104" i="1"/>
  <c r="P104" i="1" s="1"/>
  <c r="R100" i="1"/>
  <c r="S100" i="1" s="1"/>
  <c r="S97" i="1"/>
  <c r="R96" i="1"/>
  <c r="S96" i="1" s="1"/>
  <c r="Q95" i="1"/>
  <c r="R92" i="1"/>
  <c r="Q91" i="1"/>
  <c r="R88" i="1"/>
  <c r="Q87" i="1"/>
  <c r="S85" i="1"/>
  <c r="R84" i="1"/>
  <c r="Q83" i="1"/>
  <c r="S81" i="1"/>
  <c r="R80" i="1"/>
  <c r="S80" i="1" s="1"/>
  <c r="Q79" i="1"/>
  <c r="S77" i="1"/>
  <c r="AX411" i="1"/>
  <c r="AW410" i="1"/>
  <c r="AX407" i="1"/>
  <c r="AY407" i="1" s="1"/>
  <c r="AW412" i="1"/>
  <c r="AW407" i="1"/>
  <c r="AX408" i="1"/>
  <c r="AX405" i="1"/>
  <c r="AW408" i="1"/>
  <c r="AW405" i="1"/>
  <c r="AX412" i="1"/>
  <c r="AY405" i="1"/>
  <c r="AW403" i="1"/>
  <c r="AX400" i="1"/>
  <c r="AW399" i="1"/>
  <c r="AX396" i="1"/>
  <c r="AY396" i="1" s="1"/>
  <c r="AW395" i="1"/>
  <c r="AW411" i="1"/>
  <c r="AY400" i="1"/>
  <c r="AW398" i="1"/>
  <c r="AX395" i="1"/>
  <c r="AX392" i="1"/>
  <c r="AY411" i="1"/>
  <c r="AX401" i="1"/>
  <c r="AY401" i="1" s="1"/>
  <c r="AW400" i="1"/>
  <c r="AX394" i="1"/>
  <c r="AY394" i="1" s="1"/>
  <c r="AX399" i="1"/>
  <c r="AW392" i="1"/>
  <c r="AY389" i="1"/>
  <c r="AX388" i="1"/>
  <c r="AX384" i="1"/>
  <c r="AW383" i="1"/>
  <c r="AX380" i="1"/>
  <c r="AX376" i="1"/>
  <c r="AX402" i="1"/>
  <c r="AW401" i="1"/>
  <c r="AY399" i="1"/>
  <c r="AX390" i="1"/>
  <c r="AY388" i="1"/>
  <c r="AW386" i="1"/>
  <c r="AX383" i="1"/>
  <c r="AY390" i="1"/>
  <c r="AW389" i="1"/>
  <c r="AX386" i="1"/>
  <c r="AV386" i="1" s="1"/>
  <c r="AW384" i="1"/>
  <c r="AY383" i="1"/>
  <c r="AW381" i="1"/>
  <c r="AX378" i="1"/>
  <c r="AW376" i="1"/>
  <c r="AY372" i="1"/>
  <c r="AX371" i="1"/>
  <c r="AY371" i="1" s="1"/>
  <c r="AX367" i="1"/>
  <c r="AV367" i="1" s="1"/>
  <c r="AW366" i="1"/>
  <c r="AX363" i="1"/>
  <c r="AW362" i="1"/>
  <c r="AW388" i="1"/>
  <c r="AX382" i="1"/>
  <c r="AV382" i="1" s="1"/>
  <c r="AW378" i="1"/>
  <c r="AW377" i="1"/>
  <c r="AW372" i="1"/>
  <c r="AW394" i="1"/>
  <c r="AY386" i="1"/>
  <c r="AW382" i="1"/>
  <c r="AX381" i="1"/>
  <c r="AW369" i="1"/>
  <c r="AX368" i="1"/>
  <c r="AX366" i="1"/>
  <c r="AY363" i="1"/>
  <c r="AW361" i="1"/>
  <c r="AX358" i="1"/>
  <c r="AW357" i="1"/>
  <c r="AX398" i="1"/>
  <c r="AW396" i="1"/>
  <c r="AW390" i="1"/>
  <c r="AY376" i="1"/>
  <c r="AX373" i="1"/>
  <c r="AX369" i="1"/>
  <c r="AV369" i="1" s="1"/>
  <c r="AX362" i="1"/>
  <c r="AX360" i="1"/>
  <c r="AW358" i="1"/>
  <c r="AY357" i="1"/>
  <c r="AX353" i="1"/>
  <c r="AW352" i="1"/>
  <c r="AX349" i="1"/>
  <c r="AW348" i="1"/>
  <c r="AX345" i="1"/>
  <c r="AX377" i="1"/>
  <c r="AV377" i="1" s="1"/>
  <c r="AW371" i="1"/>
  <c r="AW368" i="1"/>
  <c r="AW367" i="1"/>
  <c r="AW365" i="1"/>
  <c r="AY362" i="1"/>
  <c r="AX361" i="1"/>
  <c r="AY361" i="1" s="1"/>
  <c r="AY360" i="1"/>
  <c r="AY358" i="1"/>
  <c r="AW356" i="1"/>
  <c r="AY353" i="1"/>
  <c r="AX352" i="1"/>
  <c r="AV352" i="1" s="1"/>
  <c r="AW351" i="1"/>
  <c r="AY349" i="1"/>
  <c r="AX348" i="1"/>
  <c r="AW347" i="1"/>
  <c r="AY345" i="1"/>
  <c r="AX344" i="1"/>
  <c r="AY344" i="1" s="1"/>
  <c r="AW343" i="1"/>
  <c r="AX340" i="1"/>
  <c r="AX336" i="1"/>
  <c r="AW335" i="1"/>
  <c r="AX332" i="1"/>
  <c r="AX328" i="1"/>
  <c r="AW327" i="1"/>
  <c r="AX324" i="1"/>
  <c r="AV324" i="1" s="1"/>
  <c r="AW323" i="1"/>
  <c r="AX403" i="1"/>
  <c r="AW402" i="1"/>
  <c r="AY392" i="1"/>
  <c r="AX389" i="1"/>
  <c r="AY366" i="1"/>
  <c r="AW359" i="1"/>
  <c r="AX356" i="1"/>
  <c r="AX354" i="1"/>
  <c r="AX343" i="1"/>
  <c r="AV343" i="1" s="1"/>
  <c r="AY342" i="1"/>
  <c r="AY340" i="1"/>
  <c r="AW338" i="1"/>
  <c r="AX335" i="1"/>
  <c r="AW330" i="1"/>
  <c r="AX329" i="1"/>
  <c r="AX327" i="1"/>
  <c r="AY324" i="1"/>
  <c r="AW380" i="1"/>
  <c r="AW374" i="1"/>
  <c r="AW364" i="1"/>
  <c r="AW363" i="1"/>
  <c r="AX359" i="1"/>
  <c r="AX357" i="1"/>
  <c r="AY356" i="1"/>
  <c r="AX347" i="1"/>
  <c r="AW346" i="1"/>
  <c r="AW345" i="1"/>
  <c r="AW344" i="1"/>
  <c r="AW341" i="1"/>
  <c r="AX338" i="1"/>
  <c r="AV338" i="1" s="1"/>
  <c r="AW336" i="1"/>
  <c r="AW333" i="1"/>
  <c r="AX330" i="1"/>
  <c r="AW328" i="1"/>
  <c r="AY327" i="1"/>
  <c r="AW325" i="1"/>
  <c r="AX322" i="1"/>
  <c r="AW321" i="1"/>
  <c r="AX318" i="1"/>
  <c r="AY318" i="1" s="1"/>
  <c r="AW317" i="1"/>
  <c r="AX314" i="1"/>
  <c r="AW313" i="1"/>
  <c r="AX310" i="1"/>
  <c r="AX306" i="1"/>
  <c r="AV306" i="1" s="1"/>
  <c r="AW305" i="1"/>
  <c r="AX302" i="1"/>
  <c r="AW301" i="1"/>
  <c r="AY378" i="1"/>
  <c r="AX374" i="1"/>
  <c r="AV374" i="1" s="1"/>
  <c r="AW353" i="1"/>
  <c r="AX350" i="1"/>
  <c r="AW349" i="1"/>
  <c r="AX342" i="1"/>
  <c r="AY338" i="1"/>
  <c r="AW334" i="1"/>
  <c r="AX333" i="1"/>
  <c r="AX320" i="1"/>
  <c r="AW318" i="1"/>
  <c r="AY317" i="1"/>
  <c r="AW315" i="1"/>
  <c r="AW310" i="1"/>
  <c r="AW307" i="1"/>
  <c r="AX304" i="1"/>
  <c r="AY304" i="1" s="1"/>
  <c r="AW302" i="1"/>
  <c r="AX300" i="1"/>
  <c r="AW299" i="1"/>
  <c r="AY297" i="1"/>
  <c r="AX296" i="1"/>
  <c r="AW295" i="1"/>
  <c r="AX292" i="1"/>
  <c r="AW291" i="1"/>
  <c r="AX288" i="1"/>
  <c r="AW287" i="1"/>
  <c r="AX284" i="1"/>
  <c r="AW283" i="1"/>
  <c r="AW373" i="1"/>
  <c r="AX364" i="1"/>
  <c r="AY348" i="1"/>
  <c r="AW340" i="1"/>
  <c r="AX334" i="1"/>
  <c r="AX325" i="1"/>
  <c r="AV325" i="1" s="1"/>
  <c r="AX321" i="1"/>
  <c r="AW316" i="1"/>
  <c r="AX315" i="1"/>
  <c r="AX313" i="1"/>
  <c r="AY310" i="1"/>
  <c r="AW308" i="1"/>
  <c r="AX307" i="1"/>
  <c r="AV307" i="1" s="1"/>
  <c r="AX305" i="1"/>
  <c r="AY302" i="1"/>
  <c r="AY300" i="1"/>
  <c r="AX299" i="1"/>
  <c r="AW298" i="1"/>
  <c r="AY296" i="1"/>
  <c r="AX295" i="1"/>
  <c r="AW294" i="1"/>
  <c r="AX291" i="1"/>
  <c r="AV291" i="1" s="1"/>
  <c r="AW290" i="1"/>
  <c r="AY288" i="1"/>
  <c r="AX287" i="1"/>
  <c r="AW286" i="1"/>
  <c r="AY284" i="1"/>
  <c r="AX283" i="1"/>
  <c r="AV283" i="1" s="1"/>
  <c r="AW282" i="1"/>
  <c r="AX279" i="1"/>
  <c r="AW278" i="1"/>
  <c r="AX275" i="1"/>
  <c r="AX271" i="1"/>
  <c r="AV271" i="1" s="1"/>
  <c r="AW270" i="1"/>
  <c r="AX267" i="1"/>
  <c r="AX263" i="1"/>
  <c r="AY263" i="1" s="1"/>
  <c r="AW262" i="1"/>
  <c r="AX346" i="1"/>
  <c r="AV346" i="1" s="1"/>
  <c r="AY328" i="1"/>
  <c r="AY323" i="1"/>
  <c r="AW322" i="1"/>
  <c r="AW320" i="1"/>
  <c r="AW311" i="1"/>
  <c r="AX308" i="1"/>
  <c r="AV308" i="1" s="1"/>
  <c r="AW306" i="1"/>
  <c r="AW304" i="1"/>
  <c r="AW300" i="1"/>
  <c r="AY299" i="1"/>
  <c r="AX297" i="1"/>
  <c r="AX286" i="1"/>
  <c r="AV286" i="1" s="1"/>
  <c r="AW285" i="1"/>
  <c r="AW284" i="1"/>
  <c r="AX281" i="1"/>
  <c r="AW279" i="1"/>
  <c r="AW276" i="1"/>
  <c r="AX273" i="1"/>
  <c r="AY273" i="1" s="1"/>
  <c r="AW271" i="1"/>
  <c r="AW268" i="1"/>
  <c r="AX265" i="1"/>
  <c r="AW263" i="1"/>
  <c r="AX372" i="1"/>
  <c r="AX351" i="1"/>
  <c r="AV351" i="1" s="1"/>
  <c r="AY347" i="1"/>
  <c r="AW329" i="1"/>
  <c r="AX323" i="1"/>
  <c r="AV323" i="1" s="1"/>
  <c r="AY321" i="1"/>
  <c r="AX319" i="1"/>
  <c r="AX317" i="1"/>
  <c r="AY314" i="1"/>
  <c r="AX303" i="1"/>
  <c r="AY303" i="1" s="1"/>
  <c r="AX301" i="1"/>
  <c r="AV301" i="1" s="1"/>
  <c r="AX298" i="1"/>
  <c r="AV298" i="1" s="1"/>
  <c r="AW297" i="1"/>
  <c r="AW296" i="1"/>
  <c r="AW281" i="1"/>
  <c r="AW280" i="1"/>
  <c r="AX278" i="1"/>
  <c r="AY278" i="1" s="1"/>
  <c r="AY275" i="1"/>
  <c r="AW273" i="1"/>
  <c r="AX272" i="1"/>
  <c r="AY272" i="1" s="1"/>
  <c r="AX270" i="1"/>
  <c r="AY267" i="1"/>
  <c r="AW265" i="1"/>
  <c r="AX264" i="1"/>
  <c r="AY264" i="1" s="1"/>
  <c r="AX262" i="1"/>
  <c r="AV262" i="1" s="1"/>
  <c r="AW261" i="1"/>
  <c r="AX258" i="1"/>
  <c r="AW257" i="1"/>
  <c r="AX254" i="1"/>
  <c r="AY254" i="1" s="1"/>
  <c r="AW253" i="1"/>
  <c r="AX341" i="1"/>
  <c r="AV341" i="1" s="1"/>
  <c r="AW332" i="1"/>
  <c r="AW319" i="1"/>
  <c r="AX294" i="1"/>
  <c r="AW292" i="1"/>
  <c r="AY290" i="1"/>
  <c r="AW289" i="1"/>
  <c r="AX285" i="1"/>
  <c r="AW277" i="1"/>
  <c r="AX276" i="1"/>
  <c r="AW264" i="1"/>
  <c r="AX260" i="1"/>
  <c r="AW258" i="1"/>
  <c r="AY257" i="1"/>
  <c r="AW255" i="1"/>
  <c r="AW250" i="1"/>
  <c r="AX247" i="1"/>
  <c r="AW246" i="1"/>
  <c r="AX243" i="1"/>
  <c r="AY243" i="1" s="1"/>
  <c r="AW242" i="1"/>
  <c r="AX239" i="1"/>
  <c r="AY239" i="1" s="1"/>
  <c r="AW238" i="1"/>
  <c r="AX235" i="1"/>
  <c r="AW234" i="1"/>
  <c r="AY232" i="1"/>
  <c r="AX231" i="1"/>
  <c r="AY231" i="1" s="1"/>
  <c r="AW230" i="1"/>
  <c r="AX227" i="1"/>
  <c r="AW226" i="1"/>
  <c r="AY224" i="1"/>
  <c r="AX223" i="1"/>
  <c r="AW222" i="1"/>
  <c r="AY220" i="1"/>
  <c r="AX219" i="1"/>
  <c r="AY219" i="1" s="1"/>
  <c r="AW218" i="1"/>
  <c r="AY216" i="1"/>
  <c r="AX215" i="1"/>
  <c r="AV215" i="1" s="1"/>
  <c r="AW214" i="1"/>
  <c r="AY212" i="1"/>
  <c r="AX211" i="1"/>
  <c r="AW210" i="1"/>
  <c r="AW354" i="1"/>
  <c r="AW324" i="1"/>
  <c r="AX316" i="1"/>
  <c r="AY308" i="1"/>
  <c r="AW303" i="1"/>
  <c r="AX289" i="1"/>
  <c r="AW288" i="1"/>
  <c r="AY279" i="1"/>
  <c r="AX277" i="1"/>
  <c r="AV277" i="1" s="1"/>
  <c r="AX268" i="1"/>
  <c r="AX261" i="1"/>
  <c r="AY261" i="1" s="1"/>
  <c r="AY260" i="1"/>
  <c r="AY258" i="1"/>
  <c r="AW256" i="1"/>
  <c r="AX255" i="1"/>
  <c r="AY255" i="1" s="1"/>
  <c r="AX253" i="1"/>
  <c r="AX250" i="1"/>
  <c r="AV250" i="1" s="1"/>
  <c r="AW249" i="1"/>
  <c r="AY247" i="1"/>
  <c r="AX246" i="1"/>
  <c r="AW245" i="1"/>
  <c r="AX242" i="1"/>
  <c r="AV242" i="1" s="1"/>
  <c r="AW241" i="1"/>
  <c r="AX238" i="1"/>
  <c r="AY235" i="1"/>
  <c r="AX234" i="1"/>
  <c r="AV234" i="1" s="1"/>
  <c r="AX230" i="1"/>
  <c r="AV230" i="1" s="1"/>
  <c r="AW229" i="1"/>
  <c r="AY227" i="1"/>
  <c r="AX226" i="1"/>
  <c r="AW225" i="1"/>
  <c r="AY223" i="1"/>
  <c r="AX222" i="1"/>
  <c r="AV222" i="1" s="1"/>
  <c r="AX218" i="1"/>
  <c r="AV218" i="1" s="1"/>
  <c r="AW217" i="1"/>
  <c r="AY215" i="1"/>
  <c r="AX214" i="1"/>
  <c r="AW213" i="1"/>
  <c r="AY211" i="1"/>
  <c r="AX210" i="1"/>
  <c r="AW209" i="1"/>
  <c r="AY207" i="1"/>
  <c r="AX206" i="1"/>
  <c r="AW205" i="1"/>
  <c r="AY203" i="1"/>
  <c r="AX202" i="1"/>
  <c r="AW201" i="1"/>
  <c r="AY199" i="1"/>
  <c r="AX198" i="1"/>
  <c r="AW197" i="1"/>
  <c r="AY195" i="1"/>
  <c r="AX194" i="1"/>
  <c r="AW193" i="1"/>
  <c r="AY191" i="1"/>
  <c r="AX190" i="1"/>
  <c r="AW189" i="1"/>
  <c r="AY187" i="1"/>
  <c r="AX186" i="1"/>
  <c r="AW185" i="1"/>
  <c r="AY183" i="1"/>
  <c r="AX182" i="1"/>
  <c r="AW181" i="1"/>
  <c r="AX178" i="1"/>
  <c r="AW360" i="1"/>
  <c r="AW350" i="1"/>
  <c r="AW314" i="1"/>
  <c r="AW267" i="1"/>
  <c r="AX259" i="1"/>
  <c r="AX257" i="1"/>
  <c r="AY250" i="1"/>
  <c r="AY249" i="1"/>
  <c r="AX248" i="1"/>
  <c r="AW236" i="1"/>
  <c r="AW235" i="1"/>
  <c r="AY234" i="1"/>
  <c r="AX232" i="1"/>
  <c r="AV232" i="1" s="1"/>
  <c r="AW220" i="1"/>
  <c r="AW219" i="1"/>
  <c r="AY218" i="1"/>
  <c r="AY217" i="1"/>
  <c r="AX216" i="1"/>
  <c r="AW208" i="1"/>
  <c r="AX207" i="1"/>
  <c r="AX205" i="1"/>
  <c r="AY204" i="1"/>
  <c r="AY202" i="1"/>
  <c r="AW200" i="1"/>
  <c r="AX199" i="1"/>
  <c r="AX197" i="1"/>
  <c r="AY196" i="1"/>
  <c r="AY194" i="1"/>
  <c r="AW192" i="1"/>
  <c r="AX191" i="1"/>
  <c r="AX189" i="1"/>
  <c r="AV189" i="1" s="1"/>
  <c r="AY188" i="1"/>
  <c r="AY186" i="1"/>
  <c r="AW184" i="1"/>
  <c r="AX183" i="1"/>
  <c r="AX181" i="1"/>
  <c r="AV181" i="1" s="1"/>
  <c r="AY180" i="1"/>
  <c r="AX175" i="1"/>
  <c r="AW174" i="1"/>
  <c r="AY172" i="1"/>
  <c r="AX171" i="1"/>
  <c r="AW170" i="1"/>
  <c r="AX167" i="1"/>
  <c r="AY167" i="1" s="1"/>
  <c r="AW166" i="1"/>
  <c r="AX163" i="1"/>
  <c r="AW162" i="1"/>
  <c r="AX159" i="1"/>
  <c r="AW158" i="1"/>
  <c r="AY156" i="1"/>
  <c r="AX155" i="1"/>
  <c r="AW154" i="1"/>
  <c r="AX151" i="1"/>
  <c r="AW150" i="1"/>
  <c r="AX147" i="1"/>
  <c r="AY147" i="1" s="1"/>
  <c r="AW146" i="1"/>
  <c r="AX143" i="1"/>
  <c r="AV143" i="1" s="1"/>
  <c r="AW142" i="1"/>
  <c r="AX139" i="1"/>
  <c r="AV139" i="1" s="1"/>
  <c r="AW138" i="1"/>
  <c r="AX135" i="1"/>
  <c r="AY135" i="1" s="1"/>
  <c r="AW342" i="1"/>
  <c r="AX311" i="1"/>
  <c r="AY311" i="1" s="1"/>
  <c r="AW272" i="1"/>
  <c r="AW260" i="1"/>
  <c r="AW251" i="1"/>
  <c r="AX241" i="1"/>
  <c r="AV241" i="1" s="1"/>
  <c r="AW240" i="1"/>
  <c r="AW239" i="1"/>
  <c r="AX236" i="1"/>
  <c r="AV236" i="1" s="1"/>
  <c r="AX225" i="1"/>
  <c r="AW224" i="1"/>
  <c r="AW223" i="1"/>
  <c r="AY222" i="1"/>
  <c r="AX220" i="1"/>
  <c r="AX208" i="1"/>
  <c r="AW206" i="1"/>
  <c r="AY205" i="1"/>
  <c r="AW203" i="1"/>
  <c r="AX200" i="1"/>
  <c r="AW198" i="1"/>
  <c r="AY197" i="1"/>
  <c r="AW195" i="1"/>
  <c r="AX192" i="1"/>
  <c r="AW190" i="1"/>
  <c r="AY189" i="1"/>
  <c r="AW187" i="1"/>
  <c r="AX184" i="1"/>
  <c r="AV184" i="1" s="1"/>
  <c r="AW182" i="1"/>
  <c r="AY181" i="1"/>
  <c r="AW179" i="1"/>
  <c r="AY175" i="1"/>
  <c r="AX174" i="1"/>
  <c r="AW173" i="1"/>
  <c r="AX170" i="1"/>
  <c r="AW169" i="1"/>
  <c r="AX166" i="1"/>
  <c r="AY166" i="1" s="1"/>
  <c r="AW165" i="1"/>
  <c r="AY163" i="1"/>
  <c r="AX162" i="1"/>
  <c r="AY159" i="1"/>
  <c r="AX158" i="1"/>
  <c r="AV158" i="1" s="1"/>
  <c r="AW157" i="1"/>
  <c r="AX154" i="1"/>
  <c r="AW153" i="1"/>
  <c r="AX150" i="1"/>
  <c r="AW149" i="1"/>
  <c r="AX146" i="1"/>
  <c r="AX142" i="1"/>
  <c r="AW141" i="1"/>
  <c r="AX138" i="1"/>
  <c r="AV138" i="1" s="1"/>
  <c r="AW137" i="1"/>
  <c r="AX134" i="1"/>
  <c r="AW133" i="1"/>
  <c r="AX130" i="1"/>
  <c r="AY127" i="1"/>
  <c r="AX126" i="1"/>
  <c r="AW125" i="1"/>
  <c r="AY123" i="1"/>
  <c r="AX122" i="1"/>
  <c r="AW121" i="1"/>
  <c r="AY119" i="1"/>
  <c r="AX118" i="1"/>
  <c r="AW117" i="1"/>
  <c r="AX114" i="1"/>
  <c r="AY114" i="1" s="1"/>
  <c r="AW113" i="1"/>
  <c r="AX110" i="1"/>
  <c r="AY110" i="1" s="1"/>
  <c r="AW254" i="1"/>
  <c r="AW252" i="1"/>
  <c r="AX249" i="1"/>
  <c r="AY226" i="1"/>
  <c r="AX217" i="1"/>
  <c r="AY210" i="1"/>
  <c r="AX209" i="1"/>
  <c r="AY208" i="1"/>
  <c r="AW204" i="1"/>
  <c r="AX203" i="1"/>
  <c r="AV203" i="1" s="1"/>
  <c r="AW191" i="1"/>
  <c r="AW186" i="1"/>
  <c r="AY185" i="1"/>
  <c r="AY182" i="1"/>
  <c r="AX180" i="1"/>
  <c r="AX173" i="1"/>
  <c r="AW172" i="1"/>
  <c r="AW171" i="1"/>
  <c r="AX168" i="1"/>
  <c r="AX157" i="1"/>
  <c r="AW156" i="1"/>
  <c r="AW155" i="1"/>
  <c r="AX152" i="1"/>
  <c r="AY152" i="1" s="1"/>
  <c r="AX141" i="1"/>
  <c r="AW140" i="1"/>
  <c r="AW139" i="1"/>
  <c r="AX136" i="1"/>
  <c r="AV136" i="1" s="1"/>
  <c r="AY130" i="1"/>
  <c r="AW128" i="1"/>
  <c r="AX127" i="1"/>
  <c r="AX125" i="1"/>
  <c r="AV125" i="1" s="1"/>
  <c r="AY124" i="1"/>
  <c r="AY122" i="1"/>
  <c r="AW120" i="1"/>
  <c r="AX119" i="1"/>
  <c r="AX117" i="1"/>
  <c r="AV117" i="1" s="1"/>
  <c r="AX111" i="1"/>
  <c r="AV111" i="1" s="1"/>
  <c r="AW106" i="1"/>
  <c r="AW102" i="1"/>
  <c r="AY100" i="1"/>
  <c r="AW98" i="1"/>
  <c r="AW312" i="1"/>
  <c r="AX290" i="1"/>
  <c r="AW275" i="1"/>
  <c r="AX256" i="1"/>
  <c r="AV256" i="1" s="1"/>
  <c r="AW247" i="1"/>
  <c r="AY245" i="1"/>
  <c r="AX244" i="1"/>
  <c r="AW243" i="1"/>
  <c r="AW231" i="1"/>
  <c r="AX228" i="1"/>
  <c r="AY228" i="1" s="1"/>
  <c r="AW227" i="1"/>
  <c r="AW215" i="1"/>
  <c r="AY214" i="1"/>
  <c r="AY213" i="1"/>
  <c r="AX212" i="1"/>
  <c r="AW211" i="1"/>
  <c r="AW199" i="1"/>
  <c r="AW194" i="1"/>
  <c r="AY193" i="1"/>
  <c r="AY190" i="1"/>
  <c r="AX188" i="1"/>
  <c r="AV188" i="1" s="1"/>
  <c r="AX185" i="1"/>
  <c r="AY184" i="1"/>
  <c r="AW180" i="1"/>
  <c r="AX179" i="1"/>
  <c r="AX169" i="1"/>
  <c r="AW168" i="1"/>
  <c r="AW167" i="1"/>
  <c r="AX153" i="1"/>
  <c r="AV153" i="1" s="1"/>
  <c r="AW152" i="1"/>
  <c r="AW151" i="1"/>
  <c r="AX148" i="1"/>
  <c r="AX137" i="1"/>
  <c r="AV137" i="1" s="1"/>
  <c r="AW136" i="1"/>
  <c r="AW135" i="1"/>
  <c r="AX132" i="1"/>
  <c r="AW130" i="1"/>
  <c r="AW127" i="1"/>
  <c r="AX124" i="1"/>
  <c r="AW122" i="1"/>
  <c r="AY121" i="1"/>
  <c r="AW119" i="1"/>
  <c r="AX116" i="1"/>
  <c r="AW114" i="1"/>
  <c r="AW111" i="1"/>
  <c r="AX108" i="1"/>
  <c r="AV108" i="1" s="1"/>
  <c r="AY105" i="1"/>
  <c r="AX104" i="1"/>
  <c r="AX100" i="1"/>
  <c r="AX96" i="1"/>
  <c r="AY96" i="1" s="1"/>
  <c r="AW95" i="1"/>
  <c r="AX92" i="1"/>
  <c r="AW91" i="1"/>
  <c r="AY89" i="1"/>
  <c r="AX88" i="1"/>
  <c r="AW87" i="1"/>
  <c r="AX84" i="1"/>
  <c r="AY84" i="1" s="1"/>
  <c r="AW83" i="1"/>
  <c r="AY81" i="1"/>
  <c r="AX80" i="1"/>
  <c r="AW79" i="1"/>
  <c r="AX76" i="1"/>
  <c r="Q12" i="1"/>
  <c r="AG12" i="1"/>
  <c r="AW12" i="1"/>
  <c r="R13" i="1"/>
  <c r="P13" i="1" s="1"/>
  <c r="AH13" i="1"/>
  <c r="AX13" i="1"/>
  <c r="S14" i="1"/>
  <c r="AI14" i="1"/>
  <c r="Q16" i="1"/>
  <c r="AG16" i="1"/>
  <c r="AW16" i="1"/>
  <c r="R17" i="1"/>
  <c r="AH17" i="1"/>
  <c r="AF17" i="1" s="1"/>
  <c r="AX17" i="1"/>
  <c r="AV17" i="1" s="1"/>
  <c r="S18" i="1"/>
  <c r="AI18" i="1"/>
  <c r="AY18" i="1"/>
  <c r="Q20" i="1"/>
  <c r="AG20" i="1"/>
  <c r="AW20" i="1"/>
  <c r="R21" i="1"/>
  <c r="AH21" i="1"/>
  <c r="AX21" i="1"/>
  <c r="AV21" i="1" s="1"/>
  <c r="S22" i="1"/>
  <c r="Q24" i="1"/>
  <c r="AG24" i="1"/>
  <c r="AW24" i="1"/>
  <c r="R25" i="1"/>
  <c r="P25" i="1" s="1"/>
  <c r="AH25" i="1"/>
  <c r="AF25" i="1" s="1"/>
  <c r="AX25" i="1"/>
  <c r="Q28" i="1"/>
  <c r="AG28" i="1"/>
  <c r="AW28" i="1"/>
  <c r="R29" i="1"/>
  <c r="P29" i="1" s="1"/>
  <c r="AH29" i="1"/>
  <c r="AX29" i="1"/>
  <c r="AI30" i="1"/>
  <c r="Q32" i="1"/>
  <c r="AG32" i="1"/>
  <c r="AW32" i="1"/>
  <c r="R33" i="1"/>
  <c r="P33" i="1" s="1"/>
  <c r="AH33" i="1"/>
  <c r="AI33" i="1" s="1"/>
  <c r="AX33" i="1"/>
  <c r="AV33" i="1" s="1"/>
  <c r="S34" i="1"/>
  <c r="AI34" i="1"/>
  <c r="Q36" i="1"/>
  <c r="AG36" i="1"/>
  <c r="AW36" i="1"/>
  <c r="R37" i="1"/>
  <c r="S37" i="1" s="1"/>
  <c r="AH37" i="1"/>
  <c r="AF37" i="1" s="1"/>
  <c r="AX37" i="1"/>
  <c r="AV37" i="1" s="1"/>
  <c r="AI38" i="1"/>
  <c r="AY38" i="1"/>
  <c r="Q40" i="1"/>
  <c r="AG40" i="1"/>
  <c r="AW40" i="1"/>
  <c r="R41" i="1"/>
  <c r="P41" i="1" s="1"/>
  <c r="AH41" i="1"/>
  <c r="AF41" i="1" s="1"/>
  <c r="AX41" i="1"/>
  <c r="S42" i="1"/>
  <c r="AI42" i="1"/>
  <c r="AY42" i="1"/>
  <c r="Q44" i="1"/>
  <c r="AG44" i="1"/>
  <c r="AW44" i="1"/>
  <c r="R45" i="1"/>
  <c r="P45" i="1" s="1"/>
  <c r="AH45" i="1"/>
  <c r="AX45" i="1"/>
  <c r="S46" i="1"/>
  <c r="AI46" i="1"/>
  <c r="AY46" i="1"/>
  <c r="Q48" i="1"/>
  <c r="AG48" i="1"/>
  <c r="AW48" i="1"/>
  <c r="R49" i="1"/>
  <c r="P49" i="1" s="1"/>
  <c r="AH49" i="1"/>
  <c r="AX49" i="1"/>
  <c r="S50" i="1"/>
  <c r="Q52" i="1"/>
  <c r="AG52" i="1"/>
  <c r="AW52" i="1"/>
  <c r="R53" i="1"/>
  <c r="S53" i="1" s="1"/>
  <c r="AH53" i="1"/>
  <c r="AF53" i="1" s="1"/>
  <c r="AX53" i="1"/>
  <c r="S54" i="1"/>
  <c r="Q56" i="1"/>
  <c r="AG56" i="1"/>
  <c r="AW56" i="1"/>
  <c r="R57" i="1"/>
  <c r="AH57" i="1"/>
  <c r="AF57" i="1" s="1"/>
  <c r="AX57" i="1"/>
  <c r="Q60" i="1"/>
  <c r="AG60" i="1"/>
  <c r="AW60" i="1"/>
  <c r="R61" i="1"/>
  <c r="P61" i="1" s="1"/>
  <c r="AH61" i="1"/>
  <c r="AX61" i="1"/>
  <c r="S62" i="1"/>
  <c r="AI62" i="1"/>
  <c r="AY62" i="1"/>
  <c r="Q64" i="1"/>
  <c r="AG64" i="1"/>
  <c r="AW64" i="1"/>
  <c r="R65" i="1"/>
  <c r="AH65" i="1"/>
  <c r="AF65" i="1" s="1"/>
  <c r="AX65" i="1"/>
  <c r="S66" i="1"/>
  <c r="AI66" i="1"/>
  <c r="AY66" i="1"/>
  <c r="Q68" i="1"/>
  <c r="AG68" i="1"/>
  <c r="AW68" i="1"/>
  <c r="R69" i="1"/>
  <c r="AH69" i="1"/>
  <c r="AF69" i="1" s="1"/>
  <c r="AX69" i="1"/>
  <c r="AV69" i="1" s="1"/>
  <c r="S70" i="1"/>
  <c r="AI70" i="1"/>
  <c r="AY70" i="1"/>
  <c r="Q72" i="1"/>
  <c r="AG72" i="1"/>
  <c r="AW72" i="1"/>
  <c r="R73" i="1"/>
  <c r="P73" i="1" s="1"/>
  <c r="AH73" i="1"/>
  <c r="AF73" i="1" s="1"/>
  <c r="AX73" i="1"/>
  <c r="Q76" i="1"/>
  <c r="AG76" i="1"/>
  <c r="AW76" i="1"/>
  <c r="R78" i="1"/>
  <c r="P78" i="1" s="1"/>
  <c r="AH78" i="1"/>
  <c r="AX78" i="1"/>
  <c r="AV78" i="1" s="1"/>
  <c r="Q81" i="1"/>
  <c r="AG81" i="1"/>
  <c r="AW81" i="1"/>
  <c r="AI83" i="1"/>
  <c r="Q84" i="1"/>
  <c r="AG84" i="1"/>
  <c r="AW84" i="1"/>
  <c r="R86" i="1"/>
  <c r="P86" i="1" s="1"/>
  <c r="AH86" i="1"/>
  <c r="AF86" i="1" s="1"/>
  <c r="AX86" i="1"/>
  <c r="Q89" i="1"/>
  <c r="AG89" i="1"/>
  <c r="AW89" i="1"/>
  <c r="S91" i="1"/>
  <c r="AY91" i="1"/>
  <c r="Q92" i="1"/>
  <c r="AG92" i="1"/>
  <c r="AW92" i="1"/>
  <c r="R94" i="1"/>
  <c r="P94" i="1" s="1"/>
  <c r="AH94" i="1"/>
  <c r="AX94" i="1"/>
  <c r="Q97" i="1"/>
  <c r="Q110" i="1"/>
  <c r="AW110" i="1"/>
  <c r="R113" i="1"/>
  <c r="P113" i="1" s="1"/>
  <c r="AX113" i="1"/>
  <c r="AY113" i="1" s="1"/>
  <c r="Q116" i="1"/>
  <c r="AW116" i="1"/>
  <c r="AI117" i="1"/>
  <c r="S118" i="1"/>
  <c r="AY118" i="1"/>
  <c r="AH120" i="1"/>
  <c r="AF120" i="1" s="1"/>
  <c r="AH123" i="1"/>
  <c r="AF123" i="1" s="1"/>
  <c r="AG126" i="1"/>
  <c r="AI128" i="1"/>
  <c r="AH129" i="1"/>
  <c r="AI129" i="1" s="1"/>
  <c r="AG132" i="1"/>
  <c r="S141" i="1"/>
  <c r="AI141" i="1"/>
  <c r="Q159" i="1"/>
  <c r="AG159" i="1"/>
  <c r="AW159" i="1"/>
  <c r="R160" i="1"/>
  <c r="P160" i="1" s="1"/>
  <c r="AH160" i="1"/>
  <c r="AX160" i="1"/>
  <c r="AY160" i="1" s="1"/>
  <c r="S173" i="1"/>
  <c r="AI173" i="1"/>
  <c r="Q178" i="1"/>
  <c r="E183" i="1"/>
  <c r="F183" i="1"/>
  <c r="R187" i="1"/>
  <c r="P187" i="1" s="1"/>
  <c r="AI193" i="1"/>
  <c r="R196" i="1"/>
  <c r="S198" i="1"/>
  <c r="S200" i="1"/>
  <c r="AX201" i="1"/>
  <c r="AH203" i="1"/>
  <c r="AF203" i="1" s="1"/>
  <c r="AW207" i="1"/>
  <c r="AH209" i="1"/>
  <c r="AF209" i="1" s="1"/>
  <c r="AG212" i="1"/>
  <c r="AG216" i="1"/>
  <c r="E217" i="1"/>
  <c r="F217" i="1"/>
  <c r="AI225" i="1"/>
  <c r="AH229" i="1"/>
  <c r="AH240" i="1"/>
  <c r="Q244" i="1"/>
  <c r="AW244" i="1"/>
  <c r="Q248" i="1"/>
  <c r="AW248" i="1"/>
  <c r="AX251" i="1"/>
  <c r="AV251" i="1" s="1"/>
  <c r="Q254" i="1"/>
  <c r="E269" i="1"/>
  <c r="F269" i="1"/>
  <c r="AC269" i="1" s="1"/>
  <c r="AG306" i="1"/>
  <c r="AY313" i="1"/>
  <c r="Q354" i="1"/>
  <c r="E99" i="1"/>
  <c r="R99" i="1" s="1"/>
  <c r="E103" i="1"/>
  <c r="E107" i="1"/>
  <c r="J107" i="1" s="1"/>
  <c r="F109" i="1"/>
  <c r="N109" i="1" s="1"/>
  <c r="E112" i="1"/>
  <c r="E115" i="1"/>
  <c r="F117" i="1"/>
  <c r="E120" i="1"/>
  <c r="E123" i="1"/>
  <c r="F125" i="1"/>
  <c r="E128" i="1"/>
  <c r="E131" i="1"/>
  <c r="BF131" i="1" s="1"/>
  <c r="F133" i="1"/>
  <c r="AG133" i="1" s="1"/>
  <c r="F145" i="1"/>
  <c r="E148" i="1"/>
  <c r="F161" i="1"/>
  <c r="E164" i="1"/>
  <c r="F177" i="1"/>
  <c r="F180" i="1"/>
  <c r="F191" i="1"/>
  <c r="E193" i="1"/>
  <c r="F193" i="1"/>
  <c r="F221" i="1"/>
  <c r="AW221" i="1" s="1"/>
  <c r="F237" i="1"/>
  <c r="AS237" i="1" s="1"/>
  <c r="F252" i="1"/>
  <c r="E185" i="1"/>
  <c r="F185" i="1"/>
  <c r="E266" i="1"/>
  <c r="F266" i="1"/>
  <c r="E274" i="1"/>
  <c r="Q274" i="1" s="1"/>
  <c r="F274" i="1"/>
  <c r="E326" i="1"/>
  <c r="M326" i="1" s="1"/>
  <c r="F326" i="1"/>
  <c r="E331" i="1"/>
  <c r="F331" i="1"/>
  <c r="E309" i="1"/>
  <c r="AP309" i="1" s="1"/>
  <c r="F309" i="1"/>
  <c r="F290" i="1"/>
  <c r="E293" i="1"/>
  <c r="E370" i="1"/>
  <c r="M370" i="1" s="1"/>
  <c r="F370" i="1"/>
  <c r="E337" i="1"/>
  <c r="F337" i="1"/>
  <c r="E355" i="1"/>
  <c r="N355" i="1" s="1"/>
  <c r="F355" i="1"/>
  <c r="E339" i="1"/>
  <c r="F339" i="1"/>
  <c r="E391" i="1"/>
  <c r="AS391" i="1" s="1"/>
  <c r="F391" i="1"/>
  <c r="E375" i="1"/>
  <c r="F375" i="1"/>
  <c r="E385" i="1"/>
  <c r="AS385" i="1" s="1"/>
  <c r="F385" i="1"/>
  <c r="E393" i="1"/>
  <c r="F393" i="1"/>
  <c r="F377" i="1"/>
  <c r="F382" i="1"/>
  <c r="E379" i="1"/>
  <c r="F379" i="1"/>
  <c r="E387" i="1"/>
  <c r="N387" i="1" s="1"/>
  <c r="F387" i="1"/>
  <c r="E397" i="1"/>
  <c r="F397" i="1"/>
  <c r="E404" i="1"/>
  <c r="F404" i="1"/>
  <c r="E409" i="1"/>
  <c r="E406" i="1"/>
  <c r="AS406" i="1" s="1"/>
  <c r="F406" i="1"/>
  <c r="E410" i="1"/>
  <c r="F410" i="1"/>
  <c r="M397" i="1" l="1"/>
  <c r="AT397" i="1"/>
  <c r="AU397" i="1" s="1"/>
  <c r="AP397" i="1"/>
  <c r="AQ397" i="1" s="1"/>
  <c r="BF397" i="1"/>
  <c r="BG397" i="1" s="1"/>
  <c r="Z397" i="1"/>
  <c r="I397" i="1"/>
  <c r="R397" i="1"/>
  <c r="Q397" i="1"/>
  <c r="BF379" i="1"/>
  <c r="M379" i="1"/>
  <c r="N379" i="1"/>
  <c r="BE379" i="1"/>
  <c r="AD379" i="1"/>
  <c r="AO379" i="1"/>
  <c r="AC379" i="1"/>
  <c r="AG379" i="1"/>
  <c r="Y379" i="1"/>
  <c r="J379" i="1"/>
  <c r="K379" i="1" s="1"/>
  <c r="Z379" i="1"/>
  <c r="AW379" i="1"/>
  <c r="R379" i="1"/>
  <c r="N375" i="1"/>
  <c r="L375" i="1" s="1"/>
  <c r="M375" i="1"/>
  <c r="BF375" i="1"/>
  <c r="BG375" i="1" s="1"/>
  <c r="AO375" i="1"/>
  <c r="AH375" i="1"/>
  <c r="AI375" i="1" s="1"/>
  <c r="AP375" i="1"/>
  <c r="I375" i="1"/>
  <c r="AT375" i="1"/>
  <c r="AU375" i="1" s="1"/>
  <c r="Q375" i="1"/>
  <c r="P375" i="1" s="1"/>
  <c r="R375" i="1"/>
  <c r="S375" i="1" s="1"/>
  <c r="AW375" i="1"/>
  <c r="AX375" i="1"/>
  <c r="AY375" i="1" s="1"/>
  <c r="AS337" i="1"/>
  <c r="N337" i="1"/>
  <c r="M337" i="1"/>
  <c r="BE337" i="1"/>
  <c r="AP337" i="1"/>
  <c r="AQ337" i="1" s="1"/>
  <c r="R337" i="1"/>
  <c r="BF337" i="1"/>
  <c r="AH337" i="1"/>
  <c r="AI337" i="1" s="1"/>
  <c r="AX337" i="1"/>
  <c r="AV337" i="1" s="1"/>
  <c r="AW337" i="1"/>
  <c r="BF331" i="1"/>
  <c r="M331" i="1"/>
  <c r="AO331" i="1"/>
  <c r="AP331" i="1"/>
  <c r="Y331" i="1"/>
  <c r="J331" i="1"/>
  <c r="AH331" i="1"/>
  <c r="AI331" i="1" s="1"/>
  <c r="AD331" i="1"/>
  <c r="R331" i="1"/>
  <c r="AW331" i="1"/>
  <c r="AX331" i="1"/>
  <c r="AY331" i="1" s="1"/>
  <c r="M145" i="1"/>
  <c r="AO145" i="1"/>
  <c r="AT145" i="1"/>
  <c r="AU145" i="1" s="1"/>
  <c r="I145" i="1"/>
  <c r="BF145" i="1"/>
  <c r="BG145" i="1" s="1"/>
  <c r="Q145" i="1"/>
  <c r="AG145" i="1"/>
  <c r="AW145" i="1"/>
  <c r="AH145" i="1"/>
  <c r="AF145" i="1" s="1"/>
  <c r="AX145" i="1"/>
  <c r="BF115" i="1"/>
  <c r="AS115" i="1"/>
  <c r="BE115" i="1"/>
  <c r="AD115" i="1"/>
  <c r="J115" i="1"/>
  <c r="Z115" i="1"/>
  <c r="N115" i="1"/>
  <c r="AP103" i="1"/>
  <c r="N103" i="1"/>
  <c r="M103" i="1"/>
  <c r="AT103" i="1"/>
  <c r="BF103" i="1"/>
  <c r="Z103" i="1"/>
  <c r="AG103" i="1"/>
  <c r="AH103" i="1"/>
  <c r="J103" i="1"/>
  <c r="AC103" i="1"/>
  <c r="AD103" i="1"/>
  <c r="R103" i="1"/>
  <c r="S103" i="1" s="1"/>
  <c r="AW103" i="1"/>
  <c r="AV295" i="1"/>
  <c r="AY295" i="1"/>
  <c r="P314" i="1"/>
  <c r="S314" i="1"/>
  <c r="AV29" i="1"/>
  <c r="AY29" i="1"/>
  <c r="P21" i="1"/>
  <c r="S21" i="1"/>
  <c r="AV104" i="1"/>
  <c r="AV141" i="1"/>
  <c r="AV202" i="1"/>
  <c r="AV335" i="1"/>
  <c r="AV368" i="1"/>
  <c r="AY368" i="1"/>
  <c r="AV408" i="1"/>
  <c r="Q331" i="1"/>
  <c r="M409" i="1"/>
  <c r="AS409" i="1"/>
  <c r="AO409" i="1"/>
  <c r="AP409" i="1"/>
  <c r="AQ409" i="1" s="1"/>
  <c r="AC409" i="1"/>
  <c r="AG409" i="1"/>
  <c r="Q409" i="1"/>
  <c r="J409" i="1"/>
  <c r="AD409" i="1"/>
  <c r="Z409" i="1"/>
  <c r="AW409" i="1"/>
  <c r="AH409" i="1"/>
  <c r="AX409" i="1"/>
  <c r="AY409" i="1" s="1"/>
  <c r="N339" i="1"/>
  <c r="AS339" i="1"/>
  <c r="AT339" i="1"/>
  <c r="BF339" i="1"/>
  <c r="BD339" i="1" s="1"/>
  <c r="Z339" i="1"/>
  <c r="AA339" i="1" s="1"/>
  <c r="AG339" i="1"/>
  <c r="BE339" i="1"/>
  <c r="AC339" i="1"/>
  <c r="R339" i="1"/>
  <c r="S339" i="1" s="1"/>
  <c r="I339" i="1"/>
  <c r="AX339" i="1"/>
  <c r="AY339" i="1" s="1"/>
  <c r="M177" i="1"/>
  <c r="AT177" i="1"/>
  <c r="AU177" i="1" s="1"/>
  <c r="AP177" i="1"/>
  <c r="AN177" i="1" s="1"/>
  <c r="AO177" i="1"/>
  <c r="I177" i="1"/>
  <c r="AG177" i="1"/>
  <c r="Q177" i="1"/>
  <c r="AW177" i="1"/>
  <c r="AH177" i="1"/>
  <c r="AF177" i="1" s="1"/>
  <c r="AV174" i="1"/>
  <c r="AY174" i="1"/>
  <c r="AX379" i="1"/>
  <c r="AV379" i="1" s="1"/>
  <c r="P154" i="1"/>
  <c r="S154" i="1"/>
  <c r="AV169" i="1"/>
  <c r="AY169" i="1"/>
  <c r="AV276" i="1"/>
  <c r="AY276" i="1"/>
  <c r="AV315" i="1"/>
  <c r="AY315" i="1"/>
  <c r="Q103" i="1"/>
  <c r="P169" i="1"/>
  <c r="S169" i="1"/>
  <c r="P228" i="1"/>
  <c r="S228" i="1"/>
  <c r="M393" i="1"/>
  <c r="AT393" i="1"/>
  <c r="AU393" i="1" s="1"/>
  <c r="AP393" i="1"/>
  <c r="AQ393" i="1" s="1"/>
  <c r="I393" i="1"/>
  <c r="BF393" i="1"/>
  <c r="AG393" i="1"/>
  <c r="AX393" i="1"/>
  <c r="AW393" i="1"/>
  <c r="I274" i="1"/>
  <c r="M274" i="1"/>
  <c r="N274" i="1"/>
  <c r="AS274" i="1"/>
  <c r="R274" i="1"/>
  <c r="P274" i="1" s="1"/>
  <c r="Y274" i="1"/>
  <c r="AH274" i="1"/>
  <c r="AX177" i="1"/>
  <c r="AV177" i="1" s="1"/>
  <c r="AF13" i="1"/>
  <c r="AI13" i="1"/>
  <c r="AV292" i="1"/>
  <c r="AY292" i="1"/>
  <c r="P122" i="1"/>
  <c r="P342" i="1"/>
  <c r="S342" i="1"/>
  <c r="AF28" i="1"/>
  <c r="AI17" i="1"/>
  <c r="H51" i="1"/>
  <c r="H76" i="1"/>
  <c r="K76" i="1"/>
  <c r="H275" i="1"/>
  <c r="H295" i="1"/>
  <c r="K295" i="1"/>
  <c r="H358" i="1"/>
  <c r="K358" i="1"/>
  <c r="X142" i="1"/>
  <c r="AA142" i="1"/>
  <c r="X174" i="1"/>
  <c r="AA174" i="1"/>
  <c r="X211" i="1"/>
  <c r="M410" i="1"/>
  <c r="N410" i="1"/>
  <c r="O410" i="1" s="1"/>
  <c r="AT410" i="1"/>
  <c r="Z410" i="1"/>
  <c r="X410" i="1" s="1"/>
  <c r="Y410" i="1"/>
  <c r="I410" i="1"/>
  <c r="AD410" i="1"/>
  <c r="AB410" i="1" s="1"/>
  <c r="AP410" i="1"/>
  <c r="J410" i="1"/>
  <c r="BE252" i="1"/>
  <c r="AP252" i="1"/>
  <c r="AQ252" i="1" s="1"/>
  <c r="AS252" i="1"/>
  <c r="Y252" i="1"/>
  <c r="AD252" i="1"/>
  <c r="AB252" i="1" s="1"/>
  <c r="AF29" i="1"/>
  <c r="AI29" i="1"/>
  <c r="P17" i="1"/>
  <c r="S17" i="1"/>
  <c r="AV76" i="1"/>
  <c r="AV92" i="1"/>
  <c r="AW99" i="1"/>
  <c r="AV173" i="1"/>
  <c r="AV154" i="1"/>
  <c r="AV183" i="1"/>
  <c r="AV320" i="1"/>
  <c r="N406" i="1"/>
  <c r="AT404" i="1"/>
  <c r="AO266" i="1"/>
  <c r="AO269" i="1"/>
  <c r="AF78" i="1"/>
  <c r="AI78" i="1"/>
  <c r="AY57" i="1"/>
  <c r="AY25" i="1"/>
  <c r="AV100" i="1"/>
  <c r="AY230" i="1"/>
  <c r="AV290" i="1"/>
  <c r="AV209" i="1"/>
  <c r="AV122" i="1"/>
  <c r="AY143" i="1"/>
  <c r="AV170" i="1"/>
  <c r="AV192" i="1"/>
  <c r="AV200" i="1"/>
  <c r="AV151" i="1"/>
  <c r="AV171" i="1"/>
  <c r="AV197" i="1"/>
  <c r="AV194" i="1"/>
  <c r="AV210" i="1"/>
  <c r="AV226" i="1"/>
  <c r="AV235" i="1"/>
  <c r="AV294" i="1"/>
  <c r="AV281" i="1"/>
  <c r="AV287" i="1"/>
  <c r="AV334" i="1"/>
  <c r="AV296" i="1"/>
  <c r="AV333" i="1"/>
  <c r="AV322" i="1"/>
  <c r="AV330" i="1"/>
  <c r="AV329" i="1"/>
  <c r="AV383" i="1"/>
  <c r="AV384" i="1"/>
  <c r="AV399" i="1"/>
  <c r="AV400" i="1"/>
  <c r="AV412" i="1"/>
  <c r="AV411" i="1"/>
  <c r="Q99" i="1"/>
  <c r="P99" i="1" s="1"/>
  <c r="S104" i="1"/>
  <c r="P150" i="1"/>
  <c r="P192" i="1"/>
  <c r="P208" i="1"/>
  <c r="P151" i="1"/>
  <c r="P178" i="1"/>
  <c r="S178" i="1"/>
  <c r="P226" i="1"/>
  <c r="P277" i="1"/>
  <c r="P211" i="1"/>
  <c r="S277" i="1"/>
  <c r="Q297" i="1"/>
  <c r="S330" i="1"/>
  <c r="R312" i="1"/>
  <c r="P350" i="1"/>
  <c r="P376" i="1"/>
  <c r="P396" i="1"/>
  <c r="N282" i="1"/>
  <c r="R282" i="1"/>
  <c r="S282" i="1" s="1"/>
  <c r="AD165" i="1"/>
  <c r="AE165" i="1" s="1"/>
  <c r="P81" i="1"/>
  <c r="AY78" i="1"/>
  <c r="AV52" i="1"/>
  <c r="P44" i="1"/>
  <c r="AF40" i="1"/>
  <c r="AV36" i="1"/>
  <c r="AV20" i="1"/>
  <c r="AF92" i="1"/>
  <c r="AF125" i="1"/>
  <c r="AF138" i="1"/>
  <c r="AF231" i="1"/>
  <c r="AI231" i="1"/>
  <c r="AF328" i="1"/>
  <c r="AI328" i="1"/>
  <c r="AF366" i="1"/>
  <c r="AI366" i="1"/>
  <c r="AD149" i="1"/>
  <c r="M149" i="1"/>
  <c r="AO149" i="1"/>
  <c r="AN149" i="1" s="1"/>
  <c r="AG149" i="1"/>
  <c r="AX149" i="1"/>
  <c r="AY149" i="1" s="1"/>
  <c r="J149" i="1"/>
  <c r="BF149" i="1"/>
  <c r="AP149" i="1"/>
  <c r="Z149" i="1"/>
  <c r="AA149" i="1" s="1"/>
  <c r="I149" i="1"/>
  <c r="AB88" i="1"/>
  <c r="AE88" i="1"/>
  <c r="AB96" i="1"/>
  <c r="AE96" i="1"/>
  <c r="I133" i="1"/>
  <c r="X106" i="1"/>
  <c r="AA106" i="1"/>
  <c r="X119" i="1"/>
  <c r="X197" i="1"/>
  <c r="X277" i="1"/>
  <c r="AA277" i="1"/>
  <c r="X341" i="1"/>
  <c r="AA341" i="1"/>
  <c r="O26" i="1"/>
  <c r="AN157" i="1"/>
  <c r="AQ157" i="1"/>
  <c r="BE293" i="1"/>
  <c r="AS293" i="1"/>
  <c r="BF293" i="1"/>
  <c r="AO293" i="1"/>
  <c r="AC274" i="1"/>
  <c r="AS221" i="1"/>
  <c r="J221" i="1"/>
  <c r="I221" i="1"/>
  <c r="AO148" i="1"/>
  <c r="AP148" i="1"/>
  <c r="AQ148" i="1" s="1"/>
  <c r="N107" i="1"/>
  <c r="M107" i="1"/>
  <c r="Z107" i="1"/>
  <c r="AD107" i="1"/>
  <c r="AE107" i="1" s="1"/>
  <c r="AV13" i="1"/>
  <c r="AW293" i="1"/>
  <c r="AV246" i="1"/>
  <c r="AV231" i="1"/>
  <c r="AV243" i="1"/>
  <c r="AV299" i="1"/>
  <c r="AV313" i="1"/>
  <c r="AV304" i="1"/>
  <c r="AV356" i="1"/>
  <c r="AV332" i="1"/>
  <c r="AV348" i="1"/>
  <c r="AY346" i="1"/>
  <c r="AY374" i="1"/>
  <c r="AV378" i="1"/>
  <c r="P141" i="1"/>
  <c r="P254" i="1"/>
  <c r="P298" i="1"/>
  <c r="S298" i="1"/>
  <c r="P288" i="1"/>
  <c r="R301" i="1"/>
  <c r="S301" i="1" s="1"/>
  <c r="M301" i="1"/>
  <c r="AT301" i="1"/>
  <c r="BE301" i="1"/>
  <c r="Y301" i="1"/>
  <c r="J301" i="1"/>
  <c r="Z301" i="1"/>
  <c r="M165" i="1"/>
  <c r="N165" i="1"/>
  <c r="L165" i="1" s="1"/>
  <c r="AT165" i="1"/>
  <c r="I165" i="1"/>
  <c r="AO165" i="1"/>
  <c r="AN165" i="1" s="1"/>
  <c r="AG165" i="1"/>
  <c r="AF140" i="1"/>
  <c r="AI140" i="1"/>
  <c r="AF76" i="1"/>
  <c r="AV72" i="1"/>
  <c r="P64" i="1"/>
  <c r="AF60" i="1"/>
  <c r="P16" i="1"/>
  <c r="AY13" i="1"/>
  <c r="AF228" i="1"/>
  <c r="AI228" i="1"/>
  <c r="AI153" i="1"/>
  <c r="AF155" i="1"/>
  <c r="AI155" i="1"/>
  <c r="AF175" i="1"/>
  <c r="AI175" i="1"/>
  <c r="AF242" i="1"/>
  <c r="AI242" i="1"/>
  <c r="AI321" i="1"/>
  <c r="AF295" i="1"/>
  <c r="AI295" i="1"/>
  <c r="AF396" i="1"/>
  <c r="AI396" i="1"/>
  <c r="L95" i="1"/>
  <c r="O95" i="1"/>
  <c r="X19" i="1"/>
  <c r="AN139" i="1"/>
  <c r="AQ139" i="1"/>
  <c r="AN171" i="1"/>
  <c r="AQ171" i="1"/>
  <c r="AN235" i="1"/>
  <c r="BD278" i="1"/>
  <c r="BG278" i="1"/>
  <c r="BD256" i="1"/>
  <c r="BG256" i="1"/>
  <c r="AF251" i="1"/>
  <c r="AI251" i="1"/>
  <c r="AF292" i="1"/>
  <c r="AI292" i="1"/>
  <c r="AE136" i="1"/>
  <c r="H60" i="1"/>
  <c r="K60" i="1"/>
  <c r="I148" i="1"/>
  <c r="H146" i="1"/>
  <c r="K146" i="1"/>
  <c r="X262" i="1"/>
  <c r="AA262" i="1"/>
  <c r="M164" i="1"/>
  <c r="AG164" i="1"/>
  <c r="BF164" i="1"/>
  <c r="BG164" i="1" s="1"/>
  <c r="AC164" i="1"/>
  <c r="Q164" i="1"/>
  <c r="Z133" i="1"/>
  <c r="AA133" i="1" s="1"/>
  <c r="M133" i="1"/>
  <c r="AT133" i="1"/>
  <c r="AU133" i="1" s="1"/>
  <c r="AO133" i="1"/>
  <c r="AD133" i="1"/>
  <c r="AB133" i="1" s="1"/>
  <c r="N133" i="1"/>
  <c r="L133" i="1" s="1"/>
  <c r="AP133" i="1"/>
  <c r="AN133" i="1" s="1"/>
  <c r="Q133" i="1"/>
  <c r="Z112" i="1"/>
  <c r="AA112" i="1" s="1"/>
  <c r="N112" i="1"/>
  <c r="BF112" i="1"/>
  <c r="AP112" i="1"/>
  <c r="BE112" i="1"/>
  <c r="I112" i="1"/>
  <c r="AD112" i="1"/>
  <c r="AS99" i="1"/>
  <c r="AT99" i="1"/>
  <c r="AR99" i="1" s="1"/>
  <c r="BF99" i="1"/>
  <c r="I99" i="1"/>
  <c r="AH99" i="1"/>
  <c r="AP99" i="1"/>
  <c r="AQ99" i="1" s="1"/>
  <c r="Y99" i="1"/>
  <c r="AV179" i="1"/>
  <c r="AV244" i="1"/>
  <c r="AW112" i="1"/>
  <c r="AY137" i="1"/>
  <c r="AV168" i="1"/>
  <c r="AV142" i="1"/>
  <c r="AV214" i="1"/>
  <c r="AV238" i="1"/>
  <c r="AV227" i="1"/>
  <c r="AV247" i="1"/>
  <c r="AV364" i="1"/>
  <c r="AV350" i="1"/>
  <c r="AV403" i="1"/>
  <c r="AV365" i="1"/>
  <c r="P92" i="1"/>
  <c r="P116" i="1"/>
  <c r="P188" i="1"/>
  <c r="P170" i="1"/>
  <c r="P163" i="1"/>
  <c r="P248" i="1"/>
  <c r="P194" i="1"/>
  <c r="P242" i="1"/>
  <c r="P268" i="1"/>
  <c r="S268" i="1"/>
  <c r="P243" i="1"/>
  <c r="P281" i="1"/>
  <c r="P325" i="1"/>
  <c r="S325" i="1"/>
  <c r="P300" i="1"/>
  <c r="P310" i="1"/>
  <c r="P324" i="1"/>
  <c r="P366" i="1"/>
  <c r="S401" i="1"/>
  <c r="Y297" i="1"/>
  <c r="N297" i="1"/>
  <c r="O297" i="1" s="1"/>
  <c r="AT297" i="1"/>
  <c r="BF297" i="1"/>
  <c r="BG297" i="1" s="1"/>
  <c r="AP297" i="1"/>
  <c r="AQ297" i="1" s="1"/>
  <c r="AG297" i="1"/>
  <c r="BE297" i="1"/>
  <c r="AO297" i="1"/>
  <c r="Z297" i="1"/>
  <c r="AA297" i="1" s="1"/>
  <c r="AH297" i="1"/>
  <c r="AV245" i="1"/>
  <c r="P48" i="1"/>
  <c r="AF44" i="1"/>
  <c r="P43" i="1"/>
  <c r="AV40" i="1"/>
  <c r="AV24" i="1"/>
  <c r="AG99" i="1"/>
  <c r="AI230" i="1"/>
  <c r="AH133" i="1"/>
  <c r="AF150" i="1"/>
  <c r="BD26" i="1"/>
  <c r="BG26" i="1"/>
  <c r="AC107" i="1"/>
  <c r="H138" i="1"/>
  <c r="K138" i="1"/>
  <c r="I252" i="1"/>
  <c r="H361" i="1"/>
  <c r="K361" i="1"/>
  <c r="Z252" i="1"/>
  <c r="X252" i="1" s="1"/>
  <c r="X317" i="1"/>
  <c r="AA317" i="1"/>
  <c r="BF133" i="1"/>
  <c r="BD270" i="1"/>
  <c r="BG270" i="1"/>
  <c r="AR238" i="1"/>
  <c r="AU238" i="1"/>
  <c r="AB126" i="1"/>
  <c r="AB142" i="1"/>
  <c r="AE142" i="1"/>
  <c r="AB245" i="1"/>
  <c r="AE245" i="1"/>
  <c r="AB261" i="1"/>
  <c r="AE261" i="1"/>
  <c r="AB230" i="1"/>
  <c r="AE230" i="1"/>
  <c r="AB254" i="1"/>
  <c r="AE254" i="1"/>
  <c r="AB295" i="1"/>
  <c r="AE295" i="1"/>
  <c r="AB342" i="1"/>
  <c r="AB398" i="1"/>
  <c r="AE398" i="1"/>
  <c r="H166" i="1"/>
  <c r="H143" i="1"/>
  <c r="K278" i="1"/>
  <c r="X152" i="1"/>
  <c r="X158" i="1"/>
  <c r="AA158" i="1"/>
  <c r="AA159" i="1"/>
  <c r="X167" i="1"/>
  <c r="AA167" i="1"/>
  <c r="X348" i="1"/>
  <c r="AN166" i="1"/>
  <c r="AQ166" i="1"/>
  <c r="AN320" i="1"/>
  <c r="AQ320" i="1"/>
  <c r="AN323" i="1"/>
  <c r="AQ323" i="1"/>
  <c r="AR62" i="1"/>
  <c r="AR209" i="1"/>
  <c r="AU364" i="1"/>
  <c r="AF298" i="1"/>
  <c r="AF398" i="1"/>
  <c r="X116" i="1"/>
  <c r="AA116" i="1"/>
  <c r="AB92" i="1"/>
  <c r="AE92" i="1"/>
  <c r="AB281" i="1"/>
  <c r="AB242" i="1"/>
  <c r="AB316" i="1"/>
  <c r="AB354" i="1"/>
  <c r="AE354" i="1"/>
  <c r="AB338" i="1"/>
  <c r="AB366" i="1"/>
  <c r="AE350" i="1"/>
  <c r="K166" i="1"/>
  <c r="H157" i="1"/>
  <c r="H213" i="1"/>
  <c r="H245" i="1"/>
  <c r="K245" i="1"/>
  <c r="H174" i="1"/>
  <c r="K174" i="1"/>
  <c r="H204" i="1"/>
  <c r="H220" i="1"/>
  <c r="K232" i="1"/>
  <c r="H313" i="1"/>
  <c r="K313" i="1"/>
  <c r="H281" i="1"/>
  <c r="H327" i="1"/>
  <c r="H310" i="1"/>
  <c r="K310" i="1"/>
  <c r="H395" i="1"/>
  <c r="H403" i="1"/>
  <c r="K403" i="1"/>
  <c r="X199" i="1"/>
  <c r="X191" i="1"/>
  <c r="X208" i="1"/>
  <c r="X179" i="1"/>
  <c r="X216" i="1"/>
  <c r="X259" i="1"/>
  <c r="AA259" i="1"/>
  <c r="X330" i="1"/>
  <c r="X306" i="1"/>
  <c r="AA306" i="1"/>
  <c r="BD94" i="1"/>
  <c r="BG94" i="1"/>
  <c r="AV91" i="1"/>
  <c r="L82" i="1"/>
  <c r="O82" i="1"/>
  <c r="AN17" i="1"/>
  <c r="AQ17" i="1"/>
  <c r="M97" i="1"/>
  <c r="L97" i="1" s="1"/>
  <c r="AT97" i="1"/>
  <c r="AO97" i="1"/>
  <c r="AN97" i="1" s="1"/>
  <c r="AD97" i="1"/>
  <c r="Z97" i="1"/>
  <c r="X97" i="1" s="1"/>
  <c r="AW97" i="1"/>
  <c r="BE97" i="1"/>
  <c r="Y97" i="1"/>
  <c r="BF97" i="1"/>
  <c r="BG97" i="1" s="1"/>
  <c r="L146" i="1"/>
  <c r="O146" i="1"/>
  <c r="P249" i="1"/>
  <c r="P191" i="1"/>
  <c r="P197" i="1"/>
  <c r="P214" i="1"/>
  <c r="P227" i="1"/>
  <c r="P239" i="1"/>
  <c r="P323" i="1"/>
  <c r="P258" i="1"/>
  <c r="P303" i="1"/>
  <c r="P319" i="1"/>
  <c r="P346" i="1"/>
  <c r="P315" i="1"/>
  <c r="P334" i="1"/>
  <c r="S334" i="1"/>
  <c r="S346" i="1"/>
  <c r="P353" i="1"/>
  <c r="P374" i="1"/>
  <c r="P367" i="1"/>
  <c r="P378" i="1"/>
  <c r="S378" i="1"/>
  <c r="P400" i="1"/>
  <c r="P407" i="1"/>
  <c r="M294" i="1"/>
  <c r="AO294" i="1"/>
  <c r="AP294" i="1"/>
  <c r="AQ294" i="1" s="1"/>
  <c r="AT294" i="1"/>
  <c r="AU294" i="1" s="1"/>
  <c r="J294" i="1"/>
  <c r="K294" i="1" s="1"/>
  <c r="AC294" i="1"/>
  <c r="AG294" i="1"/>
  <c r="AV140" i="1"/>
  <c r="AF79" i="1"/>
  <c r="AI79" i="1"/>
  <c r="P76" i="1"/>
  <c r="S76" i="1"/>
  <c r="AF72" i="1"/>
  <c r="P71" i="1"/>
  <c r="AV68" i="1"/>
  <c r="P60" i="1"/>
  <c r="AF24" i="1"/>
  <c r="AF225" i="1"/>
  <c r="AF277" i="1"/>
  <c r="AF222" i="1"/>
  <c r="AF211" i="1"/>
  <c r="AF267" i="1"/>
  <c r="AF296" i="1"/>
  <c r="AI296" i="1"/>
  <c r="AF330" i="1"/>
  <c r="X62" i="1"/>
  <c r="J55" i="1"/>
  <c r="AH55" i="1"/>
  <c r="BE55" i="1"/>
  <c r="M55" i="1"/>
  <c r="BF55" i="1"/>
  <c r="BG55" i="1" s="1"/>
  <c r="Q55" i="1"/>
  <c r="R55" i="1"/>
  <c r="AD55" i="1"/>
  <c r="AE55" i="1" s="1"/>
  <c r="AO55" i="1"/>
  <c r="AN55" i="1" s="1"/>
  <c r="AB205" i="1"/>
  <c r="AB249" i="1"/>
  <c r="AB256" i="1"/>
  <c r="AB226" i="1"/>
  <c r="AB260" i="1"/>
  <c r="AB299" i="1"/>
  <c r="AE299" i="1"/>
  <c r="AB284" i="1"/>
  <c r="AE284" i="1"/>
  <c r="AE342" i="1"/>
  <c r="AB401" i="1"/>
  <c r="K229" i="1"/>
  <c r="H253" i="1"/>
  <c r="K84" i="1"/>
  <c r="H152" i="1"/>
  <c r="K143" i="1"/>
  <c r="H290" i="1"/>
  <c r="X56" i="1"/>
  <c r="X77" i="1"/>
  <c r="X85" i="1"/>
  <c r="X163" i="1"/>
  <c r="AA163" i="1"/>
  <c r="X295" i="1"/>
  <c r="AA314" i="1"/>
  <c r="X318" i="1"/>
  <c r="X323" i="1"/>
  <c r="X336" i="1"/>
  <c r="X377" i="1"/>
  <c r="AA377" i="1"/>
  <c r="X383" i="1"/>
  <c r="AN120" i="1"/>
  <c r="AN137" i="1"/>
  <c r="AQ137" i="1"/>
  <c r="AN273" i="1"/>
  <c r="AQ273" i="1"/>
  <c r="AN245" i="1"/>
  <c r="AQ245" i="1"/>
  <c r="BD395" i="1"/>
  <c r="BG395" i="1"/>
  <c r="AU136" i="1"/>
  <c r="AR132" i="1"/>
  <c r="AU132" i="1"/>
  <c r="AN35" i="1"/>
  <c r="AN93" i="1"/>
  <c r="AN249" i="1"/>
  <c r="AN21" i="1"/>
  <c r="AQ169" i="1"/>
  <c r="AN208" i="1"/>
  <c r="AN174" i="1"/>
  <c r="AQ174" i="1"/>
  <c r="AN180" i="1"/>
  <c r="AQ224" i="1"/>
  <c r="AN286" i="1"/>
  <c r="AQ286" i="1"/>
  <c r="AN321" i="1"/>
  <c r="AQ321" i="1"/>
  <c r="AN306" i="1"/>
  <c r="AQ338" i="1"/>
  <c r="AN352" i="1"/>
  <c r="AQ352" i="1"/>
  <c r="BD79" i="1"/>
  <c r="BD96" i="1"/>
  <c r="BG96" i="1"/>
  <c r="BD130" i="1"/>
  <c r="BD158" i="1"/>
  <c r="BG158" i="1"/>
  <c r="BD203" i="1"/>
  <c r="BD281" i="1"/>
  <c r="BD311" i="1"/>
  <c r="BG311" i="1"/>
  <c r="BD333" i="1"/>
  <c r="BD381" i="1"/>
  <c r="H160" i="1"/>
  <c r="AB67" i="1"/>
  <c r="X59" i="1"/>
  <c r="H43" i="1"/>
  <c r="AR69" i="1"/>
  <c r="AU80" i="1"/>
  <c r="AR240" i="1"/>
  <c r="AU240" i="1"/>
  <c r="AR206" i="1"/>
  <c r="AR278" i="1"/>
  <c r="AU278" i="1"/>
  <c r="AR304" i="1"/>
  <c r="AU304" i="1"/>
  <c r="L138" i="1"/>
  <c r="O138" i="1"/>
  <c r="L174" i="1"/>
  <c r="O174" i="1"/>
  <c r="AF135" i="1"/>
  <c r="AF167" i="1"/>
  <c r="AF205" i="1"/>
  <c r="AF308" i="1"/>
  <c r="AF234" i="1"/>
  <c r="AF246" i="1"/>
  <c r="AF253" i="1"/>
  <c r="AF319" i="1"/>
  <c r="AF243" i="1"/>
  <c r="AF306" i="1"/>
  <c r="AF329" i="1"/>
  <c r="P224" i="1"/>
  <c r="AF156" i="1"/>
  <c r="Z23" i="1"/>
  <c r="J23" i="1"/>
  <c r="M23" i="1"/>
  <c r="L23" i="1" s="1"/>
  <c r="AO23" i="1"/>
  <c r="AB20" i="1"/>
  <c r="AB64" i="1"/>
  <c r="AB95" i="1"/>
  <c r="AB121" i="1"/>
  <c r="AB162" i="1"/>
  <c r="AB197" i="1"/>
  <c r="AB143" i="1"/>
  <c r="AB155" i="1"/>
  <c r="AB171" i="1"/>
  <c r="AB182" i="1"/>
  <c r="AE232" i="1"/>
  <c r="AB239" i="1"/>
  <c r="AB263" i="1"/>
  <c r="AB347" i="1"/>
  <c r="AB327" i="1"/>
  <c r="AB335" i="1"/>
  <c r="AB344" i="1"/>
  <c r="AB360" i="1"/>
  <c r="AB349" i="1"/>
  <c r="AB365" i="1"/>
  <c r="AB374" i="1"/>
  <c r="AB367" i="1"/>
  <c r="AB388" i="1"/>
  <c r="AB395" i="1"/>
  <c r="H140" i="1"/>
  <c r="H28" i="1"/>
  <c r="H67" i="1"/>
  <c r="H72" i="1"/>
  <c r="H91" i="1"/>
  <c r="H98" i="1"/>
  <c r="H127" i="1"/>
  <c r="H104" i="1"/>
  <c r="H169" i="1"/>
  <c r="H205" i="1"/>
  <c r="K153" i="1"/>
  <c r="H150" i="1"/>
  <c r="H162" i="1"/>
  <c r="H343" i="1"/>
  <c r="H155" i="1"/>
  <c r="H265" i="1"/>
  <c r="H226" i="1"/>
  <c r="H304" i="1"/>
  <c r="H227" i="1"/>
  <c r="H268" i="1"/>
  <c r="H291" i="1"/>
  <c r="H394" i="1"/>
  <c r="H334" i="1"/>
  <c r="H328" i="1"/>
  <c r="H344" i="1"/>
  <c r="H349" i="1"/>
  <c r="H364" i="1"/>
  <c r="X24" i="1"/>
  <c r="X48" i="1"/>
  <c r="X71" i="1"/>
  <c r="X83" i="1"/>
  <c r="X212" i="1"/>
  <c r="X29" i="1"/>
  <c r="X82" i="1"/>
  <c r="X137" i="1"/>
  <c r="X169" i="1"/>
  <c r="X189" i="1"/>
  <c r="X183" i="1"/>
  <c r="X213" i="1"/>
  <c r="X229" i="1"/>
  <c r="X245" i="1"/>
  <c r="X154" i="1"/>
  <c r="X188" i="1"/>
  <c r="X196" i="1"/>
  <c r="X236" i="1"/>
  <c r="AA260" i="1"/>
  <c r="X187" i="1"/>
  <c r="X248" i="1"/>
  <c r="X272" i="1"/>
  <c r="X246" i="1"/>
  <c r="X278" i="1"/>
  <c r="X329" i="1"/>
  <c r="X268" i="1"/>
  <c r="X298" i="1"/>
  <c r="X263" i="1"/>
  <c r="X279" i="1"/>
  <c r="X351" i="1"/>
  <c r="X292" i="1"/>
  <c r="X333" i="1"/>
  <c r="X361" i="1"/>
  <c r="X345" i="1"/>
  <c r="X366" i="1"/>
  <c r="X364" i="1"/>
  <c r="X398" i="1"/>
  <c r="X403" i="1"/>
  <c r="X399" i="1"/>
  <c r="X405" i="1"/>
  <c r="BF23" i="1"/>
  <c r="BD23" i="1" s="1"/>
  <c r="AN36" i="1"/>
  <c r="AN44" i="1"/>
  <c r="AN56" i="1"/>
  <c r="AN72" i="1"/>
  <c r="AN77" i="1"/>
  <c r="AN176" i="1"/>
  <c r="AQ85" i="1"/>
  <c r="AQ105" i="1"/>
  <c r="AN153" i="1"/>
  <c r="AN158" i="1"/>
  <c r="AN222" i="1"/>
  <c r="AQ265" i="1"/>
  <c r="AN295" i="1"/>
  <c r="L27" i="1"/>
  <c r="O27" i="1"/>
  <c r="BD240" i="1"/>
  <c r="BD142" i="1"/>
  <c r="BD206" i="1"/>
  <c r="BD242" i="1"/>
  <c r="BG242" i="1"/>
  <c r="BD257" i="1"/>
  <c r="BG257" i="1"/>
  <c r="BD302" i="1"/>
  <c r="BG302" i="1"/>
  <c r="BD354" i="1"/>
  <c r="AT101" i="1"/>
  <c r="N101" i="1"/>
  <c r="M101" i="1"/>
  <c r="BE101" i="1"/>
  <c r="BD101" i="1" s="1"/>
  <c r="H79" i="1"/>
  <c r="AR369" i="1"/>
  <c r="AU369" i="1"/>
  <c r="AR119" i="1"/>
  <c r="AR128" i="1"/>
  <c r="AR100" i="1"/>
  <c r="AR220" i="1"/>
  <c r="AR150" i="1"/>
  <c r="AU150" i="1"/>
  <c r="AR253" i="1"/>
  <c r="AR314" i="1"/>
  <c r="AX26" i="1"/>
  <c r="AY26" i="1" s="1"/>
  <c r="Q26" i="1"/>
  <c r="M26" i="1"/>
  <c r="L26" i="1" s="1"/>
  <c r="AT26" i="1"/>
  <c r="AU26" i="1" s="1"/>
  <c r="R26" i="1"/>
  <c r="S26" i="1" s="1"/>
  <c r="I26" i="1"/>
  <c r="H26" i="1" s="1"/>
  <c r="AO26" i="1"/>
  <c r="L168" i="1"/>
  <c r="M270" i="1"/>
  <c r="AS270" i="1"/>
  <c r="N270" i="1"/>
  <c r="O270" i="1" s="1"/>
  <c r="AT270" i="1"/>
  <c r="AU270" i="1" s="1"/>
  <c r="AP270" i="1"/>
  <c r="AN270" i="1" s="1"/>
  <c r="M260" i="1"/>
  <c r="N260" i="1"/>
  <c r="AT260" i="1"/>
  <c r="AO260" i="1"/>
  <c r="AN260" i="1" s="1"/>
  <c r="N159" i="1"/>
  <c r="AT159" i="1"/>
  <c r="AU159" i="1" s="1"/>
  <c r="AO159" i="1"/>
  <c r="AN159" i="1" s="1"/>
  <c r="BF159" i="1"/>
  <c r="BD159" i="1" s="1"/>
  <c r="N142" i="1"/>
  <c r="M142" i="1"/>
  <c r="AS142" i="1"/>
  <c r="N113" i="1"/>
  <c r="L113" i="1" s="1"/>
  <c r="M113" i="1"/>
  <c r="AP113" i="1"/>
  <c r="AQ113" i="1" s="1"/>
  <c r="AT113" i="1"/>
  <c r="AR113" i="1" s="1"/>
  <c r="BE113" i="1"/>
  <c r="BD113" i="1" s="1"/>
  <c r="N104" i="1"/>
  <c r="O104" i="1" s="1"/>
  <c r="AT104" i="1"/>
  <c r="AP104" i="1"/>
  <c r="AQ104" i="1" s="1"/>
  <c r="BE104" i="1"/>
  <c r="BD104" i="1" s="1"/>
  <c r="AX93" i="1"/>
  <c r="AY93" i="1" s="1"/>
  <c r="R93" i="1"/>
  <c r="S93" i="1" s="1"/>
  <c r="N93" i="1"/>
  <c r="L93" i="1" s="1"/>
  <c r="AW93" i="1"/>
  <c r="AV93" i="1" s="1"/>
  <c r="AT93" i="1"/>
  <c r="AR93" i="1" s="1"/>
  <c r="BF93" i="1"/>
  <c r="M85" i="1"/>
  <c r="AG85" i="1"/>
  <c r="AH85" i="1"/>
  <c r="N85" i="1"/>
  <c r="O85" i="1" s="1"/>
  <c r="AS85" i="1"/>
  <c r="AR85" i="1" s="1"/>
  <c r="Q85" i="1"/>
  <c r="P85" i="1" s="1"/>
  <c r="M81" i="1"/>
  <c r="L81" i="1" s="1"/>
  <c r="AD81" i="1"/>
  <c r="AE81" i="1" s="1"/>
  <c r="J81" i="1"/>
  <c r="K81" i="1" s="1"/>
  <c r="AS81" i="1"/>
  <c r="AR81" i="1" s="1"/>
  <c r="BF81" i="1"/>
  <c r="BG81" i="1" s="1"/>
  <c r="P364" i="1"/>
  <c r="P402" i="1"/>
  <c r="P403" i="1"/>
  <c r="P411" i="1"/>
  <c r="AP282" i="1"/>
  <c r="AT280" i="1"/>
  <c r="AF213" i="1"/>
  <c r="AV204" i="1"/>
  <c r="AF56" i="1"/>
  <c r="AI56" i="1"/>
  <c r="P32" i="1"/>
  <c r="P28" i="1"/>
  <c r="AF195" i="1"/>
  <c r="AI246" i="1"/>
  <c r="AF127" i="1"/>
  <c r="AF136" i="1"/>
  <c r="AF173" i="1"/>
  <c r="AF122" i="1"/>
  <c r="AF170" i="1"/>
  <c r="AF290" i="1"/>
  <c r="AF151" i="1"/>
  <c r="AF189" i="1"/>
  <c r="AF214" i="1"/>
  <c r="AF226" i="1"/>
  <c r="AF238" i="1"/>
  <c r="AI243" i="1"/>
  <c r="AF227" i="1"/>
  <c r="AI232" i="1"/>
  <c r="AF239" i="1"/>
  <c r="AF262" i="1"/>
  <c r="AF283" i="1"/>
  <c r="AF299" i="1"/>
  <c r="AF307" i="1"/>
  <c r="AF315" i="1"/>
  <c r="AF304" i="1"/>
  <c r="AF338" i="1"/>
  <c r="M233" i="1"/>
  <c r="AB98" i="1"/>
  <c r="BD86" i="1"/>
  <c r="BG86" i="1"/>
  <c r="P83" i="1"/>
  <c r="AR70" i="1"/>
  <c r="AR66" i="1"/>
  <c r="H63" i="1"/>
  <c r="AB16" i="1"/>
  <c r="AB127" i="1"/>
  <c r="AB65" i="1"/>
  <c r="AB85" i="1"/>
  <c r="AB169" i="1"/>
  <c r="AB100" i="1"/>
  <c r="AB116" i="1"/>
  <c r="AB124" i="1"/>
  <c r="AB220" i="1"/>
  <c r="AB134" i="1"/>
  <c r="AB228" i="1"/>
  <c r="AB159" i="1"/>
  <c r="AB175" i="1"/>
  <c r="AB178" i="1"/>
  <c r="AE304" i="1"/>
  <c r="AB211" i="1"/>
  <c r="AB223" i="1"/>
  <c r="AB243" i="1"/>
  <c r="AB305" i="1"/>
  <c r="AB272" i="1"/>
  <c r="AB278" i="1"/>
  <c r="AB310" i="1"/>
  <c r="AB322" i="1"/>
  <c r="AB356" i="1"/>
  <c r="AB368" i="1"/>
  <c r="AB351" i="1"/>
  <c r="AB348" i="1"/>
  <c r="AB386" i="1"/>
  <c r="AE386" i="1"/>
  <c r="AB377" i="1"/>
  <c r="AE395" i="1"/>
  <c r="H172" i="1"/>
  <c r="H24" i="1"/>
  <c r="H44" i="1"/>
  <c r="H181" i="1"/>
  <c r="H124" i="1"/>
  <c r="H113" i="1"/>
  <c r="H184" i="1"/>
  <c r="H197" i="1"/>
  <c r="H158" i="1"/>
  <c r="H170" i="1"/>
  <c r="H225" i="1"/>
  <c r="H241" i="1"/>
  <c r="H175" i="1"/>
  <c r="H187" i="1"/>
  <c r="H190" i="1"/>
  <c r="H230" i="1"/>
  <c r="H211" i="1"/>
  <c r="H223" i="1"/>
  <c r="H262" i="1"/>
  <c r="H303" i="1"/>
  <c r="H338" i="1"/>
  <c r="H292" i="1"/>
  <c r="K369" i="1"/>
  <c r="H382" i="1"/>
  <c r="X140" i="1"/>
  <c r="X32" i="1"/>
  <c r="X40" i="1"/>
  <c r="X68" i="1"/>
  <c r="X78" i="1"/>
  <c r="X117" i="1"/>
  <c r="X321" i="1"/>
  <c r="X207" i="1"/>
  <c r="X25" i="1"/>
  <c r="X176" i="1"/>
  <c r="X249" i="1"/>
  <c r="X88" i="1"/>
  <c r="X240" i="1"/>
  <c r="X264" i="1"/>
  <c r="X170" i="1"/>
  <c r="X285" i="1"/>
  <c r="X135" i="1"/>
  <c r="AA140" i="1"/>
  <c r="X147" i="1"/>
  <c r="X182" i="1"/>
  <c r="X214" i="1"/>
  <c r="X265" i="1"/>
  <c r="X304" i="1"/>
  <c r="X286" i="1"/>
  <c r="X291" i="1"/>
  <c r="X288" i="1"/>
  <c r="X322" i="1"/>
  <c r="X354" i="1"/>
  <c r="X372" i="1"/>
  <c r="P18" i="1"/>
  <c r="AN20" i="1"/>
  <c r="AQ20" i="1"/>
  <c r="AN124" i="1"/>
  <c r="AN285" i="1"/>
  <c r="AQ285" i="1"/>
  <c r="AN154" i="1"/>
  <c r="AQ154" i="1"/>
  <c r="AN195" i="1"/>
  <c r="AN299" i="1"/>
  <c r="AQ306" i="1"/>
  <c r="AN314" i="1"/>
  <c r="AN322" i="1"/>
  <c r="AN371" i="1"/>
  <c r="AH74" i="1"/>
  <c r="AC74" i="1"/>
  <c r="AD74" i="1"/>
  <c r="I74" i="1"/>
  <c r="M74" i="1"/>
  <c r="X30" i="1"/>
  <c r="BD36" i="1"/>
  <c r="BD44" i="1"/>
  <c r="BG174" i="1"/>
  <c r="BD244" i="1"/>
  <c r="BD330" i="1"/>
  <c r="BD306" i="1"/>
  <c r="BD341" i="1"/>
  <c r="K91" i="1"/>
  <c r="H75" i="1"/>
  <c r="AN43" i="1"/>
  <c r="AB35" i="1"/>
  <c r="O31" i="1"/>
  <c r="AR28" i="1"/>
  <c r="AU28" i="1"/>
  <c r="AR152" i="1"/>
  <c r="AU152" i="1"/>
  <c r="AU106" i="1"/>
  <c r="AR123" i="1"/>
  <c r="AR166" i="1"/>
  <c r="AU166" i="1"/>
  <c r="AR343" i="1"/>
  <c r="AU343" i="1"/>
  <c r="BD34" i="1"/>
  <c r="BG34" i="1"/>
  <c r="L38" i="1"/>
  <c r="O157" i="1"/>
  <c r="L351" i="1"/>
  <c r="O351" i="1"/>
  <c r="L411" i="1"/>
  <c r="N390" i="1"/>
  <c r="O390" i="1" s="1"/>
  <c r="M390" i="1"/>
  <c r="L390" i="1" s="1"/>
  <c r="BE390" i="1"/>
  <c r="AO390" i="1"/>
  <c r="AN390" i="1" s="1"/>
  <c r="AT374" i="1"/>
  <c r="M374" i="1"/>
  <c r="N374" i="1"/>
  <c r="AS374" i="1"/>
  <c r="AO374" i="1"/>
  <c r="N271" i="1"/>
  <c r="O271" i="1" s="1"/>
  <c r="BF271" i="1"/>
  <c r="BD271" i="1" s="1"/>
  <c r="AP271" i="1"/>
  <c r="AQ271" i="1" s="1"/>
  <c r="AO271" i="1"/>
  <c r="M261" i="1"/>
  <c r="N261" i="1"/>
  <c r="AT261" i="1"/>
  <c r="AU261" i="1" s="1"/>
  <c r="AO261" i="1"/>
  <c r="AN261" i="1" s="1"/>
  <c r="AS261" i="1"/>
  <c r="BE261" i="1"/>
  <c r="M253" i="1"/>
  <c r="N253" i="1"/>
  <c r="O253" i="1" s="1"/>
  <c r="M244" i="1"/>
  <c r="L244" i="1" s="1"/>
  <c r="N244" i="1"/>
  <c r="AS244" i="1"/>
  <c r="BE244" i="1"/>
  <c r="AP244" i="1"/>
  <c r="AN244" i="1" s="1"/>
  <c r="AG244" i="1"/>
  <c r="AF244" i="1" s="1"/>
  <c r="AT244" i="1"/>
  <c r="AR244" i="1" s="1"/>
  <c r="N220" i="1"/>
  <c r="M220" i="1"/>
  <c r="BE220" i="1"/>
  <c r="BF220" i="1"/>
  <c r="AP220" i="1"/>
  <c r="N156" i="1"/>
  <c r="L156" i="1" s="1"/>
  <c r="BF156" i="1"/>
  <c r="BD156" i="1" s="1"/>
  <c r="M156" i="1"/>
  <c r="AT156" i="1"/>
  <c r="AR156" i="1" s="1"/>
  <c r="N147" i="1"/>
  <c r="O147" i="1" s="1"/>
  <c r="BF147" i="1"/>
  <c r="BG147" i="1" s="1"/>
  <c r="BE147" i="1"/>
  <c r="AO147" i="1"/>
  <c r="M147" i="1"/>
  <c r="N137" i="1"/>
  <c r="L137" i="1" s="1"/>
  <c r="M137" i="1"/>
  <c r="AT137" i="1"/>
  <c r="AU137" i="1" s="1"/>
  <c r="BE137" i="1"/>
  <c r="BD137" i="1" s="1"/>
  <c r="BF137" i="1"/>
  <c r="BG137" i="1" s="1"/>
  <c r="M396" i="1"/>
  <c r="AT396" i="1"/>
  <c r="AU396" i="1" s="1"/>
  <c r="BF396" i="1"/>
  <c r="BG396" i="1" s="1"/>
  <c r="BE396" i="1"/>
  <c r="M336" i="1"/>
  <c r="AT336" i="1"/>
  <c r="AU336" i="1" s="1"/>
  <c r="N336" i="1"/>
  <c r="L336" i="1" s="1"/>
  <c r="BF336" i="1"/>
  <c r="BG336" i="1" s="1"/>
  <c r="BE336" i="1"/>
  <c r="AP336" i="1"/>
  <c r="AO336" i="1"/>
  <c r="M106" i="1"/>
  <c r="L106" i="1" s="1"/>
  <c r="AS106" i="1"/>
  <c r="AR106" i="1" s="1"/>
  <c r="BE106" i="1"/>
  <c r="BF106" i="1"/>
  <c r="BD106" i="1" s="1"/>
  <c r="N87" i="1"/>
  <c r="L87" i="1" s="1"/>
  <c r="AT87" i="1"/>
  <c r="AU87" i="1" s="1"/>
  <c r="M87" i="1"/>
  <c r="AS87" i="1"/>
  <c r="BF87" i="1"/>
  <c r="BG87" i="1" s="1"/>
  <c r="AO87" i="1"/>
  <c r="AP87" i="1"/>
  <c r="N311" i="1"/>
  <c r="O311" i="1" s="1"/>
  <c r="M311" i="1"/>
  <c r="AT311" i="1"/>
  <c r="AP311" i="1"/>
  <c r="AN311" i="1" s="1"/>
  <c r="M275" i="1"/>
  <c r="L275" i="1" s="1"/>
  <c r="AT275" i="1"/>
  <c r="AO275" i="1"/>
  <c r="AS275" i="1"/>
  <c r="BF275" i="1"/>
  <c r="BG275" i="1" s="1"/>
  <c r="AP275" i="1"/>
  <c r="AQ275" i="1" s="1"/>
  <c r="M262" i="1"/>
  <c r="AS262" i="1"/>
  <c r="N262" i="1"/>
  <c r="L262" i="1" s="1"/>
  <c r="AT262" i="1"/>
  <c r="BE262" i="1"/>
  <c r="BF262" i="1"/>
  <c r="N254" i="1"/>
  <c r="L254" i="1" s="1"/>
  <c r="M254" i="1"/>
  <c r="AS254" i="1"/>
  <c r="BE254" i="1"/>
  <c r="AP254" i="1"/>
  <c r="AN254" i="1" s="1"/>
  <c r="AO254" i="1"/>
  <c r="AT254" i="1"/>
  <c r="AU254" i="1" s="1"/>
  <c r="BF254" i="1"/>
  <c r="BG254" i="1" s="1"/>
  <c r="AT219" i="1"/>
  <c r="AR219" i="1" s="1"/>
  <c r="M219" i="1"/>
  <c r="L219" i="1" s="1"/>
  <c r="AO219" i="1"/>
  <c r="AN219" i="1" s="1"/>
  <c r="BF219" i="1"/>
  <c r="BG219" i="1" s="1"/>
  <c r="M157" i="1"/>
  <c r="L157" i="1" s="1"/>
  <c r="BF157" i="1"/>
  <c r="BG157" i="1" s="1"/>
  <c r="AS157" i="1"/>
  <c r="BE157" i="1"/>
  <c r="AC25" i="1"/>
  <c r="AB25" i="1" s="1"/>
  <c r="AS25" i="1"/>
  <c r="AR25" i="1" s="1"/>
  <c r="I25" i="1"/>
  <c r="H25" i="1" s="1"/>
  <c r="AO25" i="1"/>
  <c r="BF25" i="1"/>
  <c r="M25" i="1"/>
  <c r="Z217" i="1"/>
  <c r="X217" i="1" s="1"/>
  <c r="AA194" i="1"/>
  <c r="AA124" i="1"/>
  <c r="Y127" i="1"/>
  <c r="X127" i="1" s="1"/>
  <c r="Y82" i="1"/>
  <c r="Z71" i="1"/>
  <c r="Y66" i="1"/>
  <c r="Z62" i="1"/>
  <c r="AA47" i="1"/>
  <c r="Z95" i="1"/>
  <c r="AA95" i="1" s="1"/>
  <c r="Z79" i="1"/>
  <c r="AA79" i="1" s="1"/>
  <c r="AA67" i="1"/>
  <c r="Y159" i="1"/>
  <c r="X159" i="1" s="1"/>
  <c r="Z124" i="1"/>
  <c r="X124" i="1" s="1"/>
  <c r="Z67" i="1"/>
  <c r="X67" i="1" s="1"/>
  <c r="AA63" i="1"/>
  <c r="Y70" i="1"/>
  <c r="X70" i="1" s="1"/>
  <c r="Z19" i="1"/>
  <c r="AA19" i="1" s="1"/>
  <c r="Z51" i="1"/>
  <c r="AA51" i="1" s="1"/>
  <c r="Y38" i="1"/>
  <c r="X38" i="1" s="1"/>
  <c r="Z35" i="1"/>
  <c r="AA35" i="1" s="1"/>
  <c r="Z66" i="1"/>
  <c r="Z46" i="1"/>
  <c r="X46" i="1" s="1"/>
  <c r="Y89" i="1"/>
  <c r="Y50" i="1"/>
  <c r="Y18" i="1"/>
  <c r="X18" i="1" s="1"/>
  <c r="Y34" i="1"/>
  <c r="Z34" i="1"/>
  <c r="Y130" i="1"/>
  <c r="Y22" i="1"/>
  <c r="Z81" i="1"/>
  <c r="AA81" i="1" s="1"/>
  <c r="AA68" i="1"/>
  <c r="Y33" i="1"/>
  <c r="X33" i="1" s="1"/>
  <c r="Y21" i="1"/>
  <c r="Y53" i="1"/>
  <c r="Y69" i="1"/>
  <c r="Z94" i="1"/>
  <c r="X94" i="1" s="1"/>
  <c r="Y49" i="1"/>
  <c r="X49" i="1" s="1"/>
  <c r="Y65" i="1"/>
  <c r="X65" i="1" s="1"/>
  <c r="Z22" i="1"/>
  <c r="AA22" i="1" s="1"/>
  <c r="Y25" i="1"/>
  <c r="Y73" i="1"/>
  <c r="Y122" i="1"/>
  <c r="X122" i="1" s="1"/>
  <c r="Z14" i="1"/>
  <c r="X14" i="1" s="1"/>
  <c r="AA16" i="1"/>
  <c r="AA64" i="1"/>
  <c r="Y37" i="1"/>
  <c r="X37" i="1" s="1"/>
  <c r="Z27" i="1"/>
  <c r="X27" i="1" s="1"/>
  <c r="Y42" i="1"/>
  <c r="Z43" i="1"/>
  <c r="Z54" i="1"/>
  <c r="AA54" i="1" s="1"/>
  <c r="AA72" i="1"/>
  <c r="Z87" i="1"/>
  <c r="X87" i="1" s="1"/>
  <c r="Z89" i="1"/>
  <c r="AA98" i="1"/>
  <c r="Y211" i="1"/>
  <c r="Y17" i="1"/>
  <c r="X17" i="1" s="1"/>
  <c r="AF144" i="1"/>
  <c r="AN343" i="1"/>
  <c r="AN383" i="1"/>
  <c r="AN357" i="1"/>
  <c r="AN366" i="1"/>
  <c r="AN345" i="1"/>
  <c r="AN382" i="1"/>
  <c r="AD58" i="1"/>
  <c r="R58" i="1"/>
  <c r="AG58" i="1"/>
  <c r="AF58" i="1" s="1"/>
  <c r="AH58" i="1"/>
  <c r="AI58" i="1" s="1"/>
  <c r="BD24" i="1"/>
  <c r="BD60" i="1"/>
  <c r="BD132" i="1"/>
  <c r="BD90" i="1"/>
  <c r="BD80" i="1"/>
  <c r="BD136" i="1"/>
  <c r="BD255" i="1"/>
  <c r="BD201" i="1"/>
  <c r="BD210" i="1"/>
  <c r="BD222" i="1"/>
  <c r="BD234" i="1"/>
  <c r="BD246" i="1"/>
  <c r="BD251" i="1"/>
  <c r="BD321" i="1"/>
  <c r="BD227" i="1"/>
  <c r="BD283" i="1"/>
  <c r="BD343" i="1"/>
  <c r="BD322" i="1"/>
  <c r="BD332" i="1"/>
  <c r="BD340" i="1"/>
  <c r="BD403" i="1"/>
  <c r="BD411" i="1"/>
  <c r="H22" i="1"/>
  <c r="AR53" i="1"/>
  <c r="AR114" i="1"/>
  <c r="AR126" i="1"/>
  <c r="AR228" i="1"/>
  <c r="AR330" i="1"/>
  <c r="AR279" i="1"/>
  <c r="AR329" i="1"/>
  <c r="AN89" i="1"/>
  <c r="AR27" i="1"/>
  <c r="L78" i="1"/>
  <c r="O78" i="1"/>
  <c r="L166" i="1"/>
  <c r="O166" i="1"/>
  <c r="AS372" i="1"/>
  <c r="N372" i="1"/>
  <c r="AT372" i="1"/>
  <c r="M350" i="1"/>
  <c r="AT350" i="1"/>
  <c r="AR350" i="1" s="1"/>
  <c r="N276" i="1"/>
  <c r="M276" i="1"/>
  <c r="N259" i="1"/>
  <c r="M259" i="1"/>
  <c r="AT259" i="1"/>
  <c r="M242" i="1"/>
  <c r="N242" i="1"/>
  <c r="O242" i="1" s="1"/>
  <c r="AS242" i="1"/>
  <c r="AH176" i="1"/>
  <c r="AI176" i="1" s="1"/>
  <c r="M176" i="1"/>
  <c r="N176" i="1"/>
  <c r="L158" i="1"/>
  <c r="L143" i="1"/>
  <c r="O143" i="1"/>
  <c r="P91" i="1"/>
  <c r="M76" i="1"/>
  <c r="N76" i="1"/>
  <c r="AX365" i="1"/>
  <c r="AY365" i="1" s="1"/>
  <c r="AW216" i="1"/>
  <c r="AV216" i="1" s="1"/>
  <c r="AX213" i="1"/>
  <c r="AV213" i="1" s="1"/>
  <c r="AX195" i="1"/>
  <c r="AV195" i="1" s="1"/>
  <c r="AW163" i="1"/>
  <c r="AV163" i="1" s="1"/>
  <c r="AW132" i="1"/>
  <c r="AV132" i="1" s="1"/>
  <c r="AX120" i="1"/>
  <c r="AV120" i="1" s="1"/>
  <c r="AX229" i="1"/>
  <c r="AW178" i="1"/>
  <c r="AV178" i="1" s="1"/>
  <c r="AX176" i="1"/>
  <c r="AY126" i="1"/>
  <c r="AW124" i="1"/>
  <c r="AV124" i="1" s="1"/>
  <c r="AW118" i="1"/>
  <c r="AV118" i="1" s="1"/>
  <c r="AW212" i="1"/>
  <c r="AV212" i="1" s="1"/>
  <c r="AY198" i="1"/>
  <c r="AX193" i="1"/>
  <c r="AV193" i="1" s="1"/>
  <c r="AX123" i="1"/>
  <c r="AV123" i="1" s="1"/>
  <c r="AY120" i="1"/>
  <c r="AY117" i="1"/>
  <c r="AY63" i="1"/>
  <c r="AX43" i="1"/>
  <c r="AV43" i="1" s="1"/>
  <c r="AW42" i="1"/>
  <c r="AX35" i="1"/>
  <c r="AY35" i="1" s="1"/>
  <c r="AX19" i="1"/>
  <c r="AY19" i="1" s="1"/>
  <c r="AW202" i="1"/>
  <c r="AX187" i="1"/>
  <c r="AV187" i="1" s="1"/>
  <c r="AY71" i="1"/>
  <c r="AW70" i="1"/>
  <c r="AX67" i="1"/>
  <c r="AV67" i="1" s="1"/>
  <c r="AX66" i="1"/>
  <c r="AW62" i="1"/>
  <c r="AX51" i="1"/>
  <c r="AY51" i="1" s="1"/>
  <c r="AX47" i="1"/>
  <c r="AV47" i="1" s="1"/>
  <c r="AX46" i="1"/>
  <c r="AY200" i="1"/>
  <c r="AX71" i="1"/>
  <c r="AV71" i="1" s="1"/>
  <c r="AX62" i="1"/>
  <c r="AY47" i="1"/>
  <c r="AW46" i="1"/>
  <c r="AX42" i="1"/>
  <c r="AV42" i="1" s="1"/>
  <c r="AX196" i="1"/>
  <c r="AV196" i="1" s="1"/>
  <c r="AY128" i="1"/>
  <c r="AY67" i="1"/>
  <c r="AW66" i="1"/>
  <c r="AX63" i="1"/>
  <c r="AV63" i="1" s="1"/>
  <c r="AY43" i="1"/>
  <c r="AW38" i="1"/>
  <c r="AV38" i="1" s="1"/>
  <c r="AY209" i="1"/>
  <c r="AX70" i="1"/>
  <c r="AV70" i="1" s="1"/>
  <c r="AW183" i="1"/>
  <c r="AW126" i="1"/>
  <c r="AV126" i="1" s="1"/>
  <c r="AX121" i="1"/>
  <c r="AV121" i="1" s="1"/>
  <c r="AX54" i="1"/>
  <c r="AW65" i="1"/>
  <c r="AV65" i="1" s="1"/>
  <c r="AW53" i="1"/>
  <c r="AV53" i="1" s="1"/>
  <c r="AY80" i="1"/>
  <c r="AY31" i="1"/>
  <c r="AX30" i="1"/>
  <c r="AW49" i="1"/>
  <c r="AY44" i="1"/>
  <c r="AW45" i="1"/>
  <c r="AV45" i="1" s="1"/>
  <c r="AX85" i="1"/>
  <c r="AY85" i="1" s="1"/>
  <c r="AW25" i="1"/>
  <c r="AV25" i="1" s="1"/>
  <c r="AX27" i="1"/>
  <c r="AV27" i="1" s="1"/>
  <c r="AW41" i="1"/>
  <c r="AV41" i="1" s="1"/>
  <c r="AW73" i="1"/>
  <c r="AV73" i="1" s="1"/>
  <c r="AW29" i="1"/>
  <c r="AY64" i="1"/>
  <c r="AX50" i="1"/>
  <c r="AY50" i="1" s="1"/>
  <c r="AW86" i="1"/>
  <c r="AW50" i="1"/>
  <c r="AY82" i="1"/>
  <c r="AX23" i="1"/>
  <c r="AY23" i="1" s="1"/>
  <c r="AW54" i="1"/>
  <c r="AY60" i="1"/>
  <c r="AW14" i="1"/>
  <c r="AV14" i="1" s="1"/>
  <c r="AW30" i="1"/>
  <c r="AX15" i="1"/>
  <c r="AY15" i="1" s="1"/>
  <c r="AW61" i="1"/>
  <c r="AV61" i="1" s="1"/>
  <c r="AW22" i="1"/>
  <c r="AW18" i="1"/>
  <c r="AX74" i="1"/>
  <c r="AY74" i="1" s="1"/>
  <c r="AX55" i="1"/>
  <c r="AX77" i="1"/>
  <c r="AY77" i="1" s="1"/>
  <c r="AW13" i="1"/>
  <c r="AW57" i="1"/>
  <c r="AV57" i="1" s="1"/>
  <c r="AY40" i="1"/>
  <c r="AX144" i="1"/>
  <c r="AY144" i="1" s="1"/>
  <c r="AX22" i="1"/>
  <c r="AY52" i="1"/>
  <c r="AY59" i="1"/>
  <c r="N345" i="1"/>
  <c r="O345" i="1" s="1"/>
  <c r="M345" i="1"/>
  <c r="AT345" i="1"/>
  <c r="AU345" i="1" s="1"/>
  <c r="AS345" i="1"/>
  <c r="J132" i="1"/>
  <c r="K132" i="1" s="1"/>
  <c r="N132" i="1"/>
  <c r="O132" i="1" s="1"/>
  <c r="M132" i="1"/>
  <c r="AN52" i="1"/>
  <c r="AQ52" i="1"/>
  <c r="AN160" i="1"/>
  <c r="AN207" i="1"/>
  <c r="AN350" i="1"/>
  <c r="AN168" i="1"/>
  <c r="AN150" i="1"/>
  <c r="AN162" i="1"/>
  <c r="AN209" i="1"/>
  <c r="AN247" i="1"/>
  <c r="AN263" i="1"/>
  <c r="AN279" i="1"/>
  <c r="AN327" i="1"/>
  <c r="AN347" i="1"/>
  <c r="AN324" i="1"/>
  <c r="AN356" i="1"/>
  <c r="AN378" i="1"/>
  <c r="AN402" i="1"/>
  <c r="AN395" i="1"/>
  <c r="BD62" i="1"/>
  <c r="H30" i="1"/>
  <c r="BD20" i="1"/>
  <c r="BG20" i="1"/>
  <c r="BD68" i="1"/>
  <c r="BD83" i="1"/>
  <c r="BG90" i="1"/>
  <c r="BD119" i="1"/>
  <c r="BD205" i="1"/>
  <c r="BD176" i="1"/>
  <c r="BD120" i="1"/>
  <c r="BD128" i="1"/>
  <c r="BD121" i="1"/>
  <c r="BD110" i="1"/>
  <c r="BD146" i="1"/>
  <c r="BD162" i="1"/>
  <c r="BD241" i="1"/>
  <c r="BD139" i="1"/>
  <c r="BD218" i="1"/>
  <c r="BD230" i="1"/>
  <c r="BD238" i="1"/>
  <c r="BD265" i="1"/>
  <c r="BD290" i="1"/>
  <c r="BD211" i="1"/>
  <c r="BD223" i="1"/>
  <c r="BD268" i="1"/>
  <c r="BG342" i="1"/>
  <c r="BD287" i="1"/>
  <c r="BD335" i="1"/>
  <c r="BD351" i="1"/>
  <c r="BD284" i="1"/>
  <c r="BD366" i="1"/>
  <c r="BD318" i="1"/>
  <c r="BD368" i="1"/>
  <c r="BD372" i="1"/>
  <c r="BD383" i="1"/>
  <c r="BD382" i="1"/>
  <c r="BD388" i="1"/>
  <c r="BG403" i="1"/>
  <c r="H95" i="1"/>
  <c r="AF75" i="1"/>
  <c r="AR67" i="1"/>
  <c r="AF59" i="1"/>
  <c r="BE58" i="1"/>
  <c r="BD58" i="1" s="1"/>
  <c r="H54" i="1"/>
  <c r="AR46" i="1"/>
  <c r="L35" i="1"/>
  <c r="AB19" i="1"/>
  <c r="AR40" i="1"/>
  <c r="AR60" i="1"/>
  <c r="AU60" i="1"/>
  <c r="AR76" i="1"/>
  <c r="AR208" i="1"/>
  <c r="AU30" i="1"/>
  <c r="AR117" i="1"/>
  <c r="AR169" i="1"/>
  <c r="AR232" i="1"/>
  <c r="AR116" i="1"/>
  <c r="AR144" i="1"/>
  <c r="AR192" i="1"/>
  <c r="AR225" i="1"/>
  <c r="AR110" i="1"/>
  <c r="AR146" i="1"/>
  <c r="AR162" i="1"/>
  <c r="AR191" i="1"/>
  <c r="AR212" i="1"/>
  <c r="AR163" i="1"/>
  <c r="AR188" i="1"/>
  <c r="AR196" i="1"/>
  <c r="AR204" i="1"/>
  <c r="AU225" i="1"/>
  <c r="AR229" i="1"/>
  <c r="AR255" i="1"/>
  <c r="AR305" i="1"/>
  <c r="AR186" i="1"/>
  <c r="AR202" i="1"/>
  <c r="AR218" i="1"/>
  <c r="AR251" i="1"/>
  <c r="AU329" i="1"/>
  <c r="AR408" i="1"/>
  <c r="L21" i="1"/>
  <c r="O102" i="1"/>
  <c r="L80" i="1"/>
  <c r="L175" i="1"/>
  <c r="O175" i="1"/>
  <c r="L307" i="1"/>
  <c r="O307" i="1"/>
  <c r="L251" i="1"/>
  <c r="L303" i="1"/>
  <c r="L335" i="1"/>
  <c r="AW58" i="1"/>
  <c r="AH93" i="1"/>
  <c r="AI93" i="1" s="1"/>
  <c r="Z78" i="1"/>
  <c r="AA78" i="1" s="1"/>
  <c r="AR268" i="1"/>
  <c r="AR333" i="1"/>
  <c r="AR347" i="1"/>
  <c r="AR296" i="1"/>
  <c r="AR303" i="1"/>
  <c r="AR310" i="1"/>
  <c r="BD116" i="1"/>
  <c r="P30" i="1"/>
  <c r="BD19" i="1"/>
  <c r="L52" i="1"/>
  <c r="L60" i="1"/>
  <c r="L108" i="1"/>
  <c r="O108" i="1"/>
  <c r="L258" i="1"/>
  <c r="O258" i="1"/>
  <c r="L299" i="1"/>
  <c r="M383" i="1"/>
  <c r="L383" i="1" s="1"/>
  <c r="AT383" i="1"/>
  <c r="M278" i="1"/>
  <c r="N278" i="1"/>
  <c r="N257" i="1"/>
  <c r="M257" i="1"/>
  <c r="AG163" i="1"/>
  <c r="AF163" i="1" s="1"/>
  <c r="M163" i="1"/>
  <c r="M256" i="1"/>
  <c r="L256" i="1" s="1"/>
  <c r="N256" i="1"/>
  <c r="N162" i="1"/>
  <c r="M162" i="1"/>
  <c r="M155" i="1"/>
  <c r="L155" i="1" s="1"/>
  <c r="N155" i="1"/>
  <c r="O155" i="1" s="1"/>
  <c r="M110" i="1"/>
  <c r="N110" i="1"/>
  <c r="O110" i="1" s="1"/>
  <c r="L96" i="1"/>
  <c r="M330" i="1"/>
  <c r="N330" i="1"/>
  <c r="O330" i="1" s="1"/>
  <c r="AS330" i="1"/>
  <c r="L272" i="1"/>
  <c r="AW160" i="1"/>
  <c r="AV160" i="1" s="1"/>
  <c r="M160" i="1"/>
  <c r="N160" i="1"/>
  <c r="O160" i="1" s="1"/>
  <c r="K213" i="1"/>
  <c r="I159" i="1"/>
  <c r="H159" i="1" s="1"/>
  <c r="J125" i="1"/>
  <c r="H125" i="1" s="1"/>
  <c r="J189" i="1"/>
  <c r="H189" i="1" s="1"/>
  <c r="I66" i="1"/>
  <c r="I49" i="1"/>
  <c r="H49" i="1" s="1"/>
  <c r="J46" i="1"/>
  <c r="H46" i="1" s="1"/>
  <c r="J127" i="1"/>
  <c r="I70" i="1"/>
  <c r="H70" i="1" s="1"/>
  <c r="K67" i="1"/>
  <c r="K63" i="1"/>
  <c r="J117" i="1"/>
  <c r="H117" i="1" s="1"/>
  <c r="J71" i="1"/>
  <c r="H71" i="1" s="1"/>
  <c r="I65" i="1"/>
  <c r="H65" i="1" s="1"/>
  <c r="K186" i="1"/>
  <c r="I84" i="1"/>
  <c r="H84" i="1" s="1"/>
  <c r="J66" i="1"/>
  <c r="H66" i="1" s="1"/>
  <c r="J62" i="1"/>
  <c r="H62" i="1" s="1"/>
  <c r="K47" i="1"/>
  <c r="I128" i="1"/>
  <c r="H128" i="1" s="1"/>
  <c r="I114" i="1"/>
  <c r="H114" i="1" s="1"/>
  <c r="J67" i="1"/>
  <c r="I120" i="1"/>
  <c r="H120" i="1" s="1"/>
  <c r="J51" i="1"/>
  <c r="K51" i="1" s="1"/>
  <c r="J35" i="1"/>
  <c r="K35" i="1" s="1"/>
  <c r="J19" i="1"/>
  <c r="K19" i="1" s="1"/>
  <c r="I37" i="1"/>
  <c r="H37" i="1" s="1"/>
  <c r="I54" i="1"/>
  <c r="K52" i="1"/>
  <c r="I38" i="1"/>
  <c r="J50" i="1"/>
  <c r="K50" i="1" s="1"/>
  <c r="J18" i="1"/>
  <c r="H18" i="1" s="1"/>
  <c r="J34" i="1"/>
  <c r="K34" i="1" s="1"/>
  <c r="L150" i="1"/>
  <c r="AR235" i="1"/>
  <c r="AR247" i="1"/>
  <c r="AR356" i="1"/>
  <c r="AU268" i="1"/>
  <c r="AR299" i="1"/>
  <c r="AR360" i="1"/>
  <c r="AU360" i="1"/>
  <c r="AR389" i="1"/>
  <c r="BD67" i="1"/>
  <c r="L120" i="1"/>
  <c r="L208" i="1"/>
  <c r="L33" i="1"/>
  <c r="L53" i="1"/>
  <c r="L171" i="1"/>
  <c r="L263" i="1"/>
  <c r="L342" i="1"/>
  <c r="N388" i="1"/>
  <c r="O388" i="1" s="1"/>
  <c r="M388" i="1"/>
  <c r="L354" i="1"/>
  <c r="L283" i="1"/>
  <c r="O283" i="1"/>
  <c r="N248" i="1"/>
  <c r="L248" i="1" s="1"/>
  <c r="AG248" i="1"/>
  <c r="AF248" i="1" s="1"/>
  <c r="M238" i="1"/>
  <c r="N238" i="1"/>
  <c r="M139" i="1"/>
  <c r="N139" i="1"/>
  <c r="O139" i="1" s="1"/>
  <c r="M389" i="1"/>
  <c r="N389" i="1"/>
  <c r="N178" i="1"/>
  <c r="O178" i="1" s="1"/>
  <c r="M178" i="1"/>
  <c r="L178" i="1" s="1"/>
  <c r="L134" i="1"/>
  <c r="AW94" i="1"/>
  <c r="AV94" i="1" s="1"/>
  <c r="AG94" i="1"/>
  <c r="AF94" i="1" s="1"/>
  <c r="AX75" i="1"/>
  <c r="AV75" i="1" s="1"/>
  <c r="AD75" i="1"/>
  <c r="AB75" i="1" s="1"/>
  <c r="AG110" i="1"/>
  <c r="L181" i="1"/>
  <c r="L207" i="1"/>
  <c r="L228" i="1"/>
  <c r="L249" i="1"/>
  <c r="L182" i="1"/>
  <c r="L333" i="1"/>
  <c r="L321" i="1"/>
  <c r="L381" i="1"/>
  <c r="L296" i="1"/>
  <c r="L343" i="1"/>
  <c r="L334" i="1"/>
  <c r="L346" i="1"/>
  <c r="L352" i="1"/>
  <c r="L357" i="1"/>
  <c r="L392" i="1"/>
  <c r="AW259" i="1"/>
  <c r="AV259" i="1" s="1"/>
  <c r="AC77" i="1"/>
  <c r="AB77" i="1" s="1"/>
  <c r="AE189" i="1"/>
  <c r="AC198" i="1"/>
  <c r="AB198" i="1" s="1"/>
  <c r="AC134" i="1"/>
  <c r="AC126" i="1"/>
  <c r="AC151" i="1"/>
  <c r="AB151" i="1" s="1"/>
  <c r="AC136" i="1"/>
  <c r="AB136" i="1" s="1"/>
  <c r="AC120" i="1"/>
  <c r="AC46" i="1"/>
  <c r="AB46" i="1" s="1"/>
  <c r="AC45" i="1"/>
  <c r="AB45" i="1" s="1"/>
  <c r="AE44" i="1"/>
  <c r="AD128" i="1"/>
  <c r="AB128" i="1" s="1"/>
  <c r="AE125" i="1"/>
  <c r="AC104" i="1"/>
  <c r="AB104" i="1" s="1"/>
  <c r="AD70" i="1"/>
  <c r="AB70" i="1" s="1"/>
  <c r="AD63" i="1"/>
  <c r="AB63" i="1" s="1"/>
  <c r="AD43" i="1"/>
  <c r="AB43" i="1" s="1"/>
  <c r="AC42" i="1"/>
  <c r="AC61" i="1"/>
  <c r="AB61" i="1" s="1"/>
  <c r="AE43" i="1"/>
  <c r="AE72" i="1"/>
  <c r="AD120" i="1"/>
  <c r="AB120" i="1" s="1"/>
  <c r="AD95" i="1"/>
  <c r="AE95" i="1" s="1"/>
  <c r="AC73" i="1"/>
  <c r="AB73" i="1" s="1"/>
  <c r="AE71" i="1"/>
  <c r="AC41" i="1"/>
  <c r="AB41" i="1" s="1"/>
  <c r="AC168" i="1"/>
  <c r="AB168" i="1" s="1"/>
  <c r="AE117" i="1"/>
  <c r="AD102" i="1"/>
  <c r="AE102" i="1" s="1"/>
  <c r="AD79" i="1"/>
  <c r="AC62" i="1"/>
  <c r="AB62" i="1" s="1"/>
  <c r="AD47" i="1"/>
  <c r="AB47" i="1" s="1"/>
  <c r="AD42" i="1"/>
  <c r="AE40" i="1"/>
  <c r="AT75" i="1"/>
  <c r="AU75" i="1" s="1"/>
  <c r="AR401" i="1"/>
  <c r="AR386" i="1"/>
  <c r="AR357" i="1"/>
  <c r="AR377" i="1"/>
  <c r="AR376" i="1"/>
  <c r="AR395" i="1"/>
  <c r="AR407" i="1"/>
  <c r="AF50" i="1"/>
  <c r="L59" i="1"/>
  <c r="L20" i="1"/>
  <c r="L40" i="1"/>
  <c r="L68" i="1"/>
  <c r="L111" i="1"/>
  <c r="L37" i="1"/>
  <c r="L69" i="1"/>
  <c r="L169" i="1"/>
  <c r="L231" i="1"/>
  <c r="L268" i="1"/>
  <c r="L315" i="1"/>
  <c r="L338" i="1"/>
  <c r="L332" i="1"/>
  <c r="L403" i="1"/>
  <c r="L394" i="1"/>
  <c r="L373" i="1"/>
  <c r="L371" i="1"/>
  <c r="AB54" i="1"/>
  <c r="AX240" i="1"/>
  <c r="AY240" i="1" s="1"/>
  <c r="Q143" i="1"/>
  <c r="P143" i="1" s="1"/>
  <c r="Q272" i="1"/>
  <c r="P272" i="1" s="1"/>
  <c r="R176" i="1"/>
  <c r="S176" i="1" s="1"/>
  <c r="R121" i="1"/>
  <c r="P121" i="1" s="1"/>
  <c r="R120" i="1"/>
  <c r="P120" i="1" s="1"/>
  <c r="R213" i="1"/>
  <c r="P213" i="1" s="1"/>
  <c r="Q212" i="1"/>
  <c r="P212" i="1" s="1"/>
  <c r="Q207" i="1"/>
  <c r="P207" i="1" s="1"/>
  <c r="R204" i="1"/>
  <c r="P204" i="1" s="1"/>
  <c r="S201" i="1"/>
  <c r="Q196" i="1"/>
  <c r="P196" i="1" s="1"/>
  <c r="S192" i="1"/>
  <c r="Q188" i="1"/>
  <c r="Q163" i="1"/>
  <c r="S128" i="1"/>
  <c r="Q126" i="1"/>
  <c r="P126" i="1" s="1"/>
  <c r="Q124" i="1"/>
  <c r="P124" i="1" s="1"/>
  <c r="R144" i="1"/>
  <c r="S144" i="1" s="1"/>
  <c r="R70" i="1"/>
  <c r="S67" i="1"/>
  <c r="S63" i="1"/>
  <c r="R43" i="1"/>
  <c r="Q42" i="1"/>
  <c r="R35" i="1"/>
  <c r="Q216" i="1"/>
  <c r="P216" i="1" s="1"/>
  <c r="S126" i="1"/>
  <c r="S120" i="1"/>
  <c r="S117" i="1"/>
  <c r="Q88" i="1"/>
  <c r="P88" i="1" s="1"/>
  <c r="R71" i="1"/>
  <c r="Q66" i="1"/>
  <c r="Q62" i="1"/>
  <c r="R51" i="1"/>
  <c r="S51" i="1" s="1"/>
  <c r="R47" i="1"/>
  <c r="P47" i="1" s="1"/>
  <c r="R46" i="1"/>
  <c r="R229" i="1"/>
  <c r="S229" i="1" s="1"/>
  <c r="Q118" i="1"/>
  <c r="P118" i="1" s="1"/>
  <c r="R90" i="1"/>
  <c r="S90" i="1" s="1"/>
  <c r="R66" i="1"/>
  <c r="P66" i="1" s="1"/>
  <c r="R62" i="1"/>
  <c r="P62" i="1" s="1"/>
  <c r="S47" i="1"/>
  <c r="Q46" i="1"/>
  <c r="R42" i="1"/>
  <c r="P42" i="1" s="1"/>
  <c r="R67" i="1"/>
  <c r="P67" i="1" s="1"/>
  <c r="R63" i="1"/>
  <c r="P63" i="1" s="1"/>
  <c r="S43" i="1"/>
  <c r="R201" i="1"/>
  <c r="P201" i="1" s="1"/>
  <c r="Q70" i="1"/>
  <c r="R19" i="1"/>
  <c r="S19" i="1" s="1"/>
  <c r="R123" i="1"/>
  <c r="P123" i="1" s="1"/>
  <c r="S71" i="1"/>
  <c r="AH105" i="1"/>
  <c r="AI105" i="1" s="1"/>
  <c r="AH91" i="1"/>
  <c r="AX83" i="1"/>
  <c r="AC57" i="1"/>
  <c r="AB57" i="1" s="1"/>
  <c r="AS203" i="1"/>
  <c r="AR203" i="1" s="1"/>
  <c r="AT193" i="1"/>
  <c r="AR193" i="1" s="1"/>
  <c r="AS168" i="1"/>
  <c r="AR168" i="1" s="1"/>
  <c r="AT153" i="1"/>
  <c r="AU153" i="1" s="1"/>
  <c r="AU124" i="1"/>
  <c r="AS118" i="1"/>
  <c r="AR118" i="1" s="1"/>
  <c r="AU71" i="1"/>
  <c r="AS46" i="1"/>
  <c r="AU184" i="1"/>
  <c r="AS136" i="1"/>
  <c r="AR136" i="1" s="1"/>
  <c r="AT102" i="1"/>
  <c r="AS82" i="1"/>
  <c r="AS73" i="1"/>
  <c r="AR73" i="1" s="1"/>
  <c r="AU72" i="1"/>
  <c r="AT63" i="1"/>
  <c r="AR63" i="1" s="1"/>
  <c r="AS61" i="1"/>
  <c r="AR61" i="1" s="1"/>
  <c r="AT43" i="1"/>
  <c r="AR43" i="1" s="1"/>
  <c r="AS42" i="1"/>
  <c r="AS41" i="1"/>
  <c r="AR41" i="1" s="1"/>
  <c r="AU40" i="1"/>
  <c r="AT127" i="1"/>
  <c r="AR127" i="1" s="1"/>
  <c r="AS104" i="1"/>
  <c r="AS96" i="1"/>
  <c r="AR96" i="1" s="1"/>
  <c r="AT82" i="1"/>
  <c r="AS80" i="1"/>
  <c r="AR80" i="1" s="1"/>
  <c r="AS62" i="1"/>
  <c r="AT47" i="1"/>
  <c r="AR47" i="1" s="1"/>
  <c r="AT42" i="1"/>
  <c r="AT125" i="1"/>
  <c r="AR125" i="1" s="1"/>
  <c r="AU44" i="1"/>
  <c r="AU43" i="1"/>
  <c r="AT70" i="1"/>
  <c r="AS45" i="1"/>
  <c r="AR45" i="1" s="1"/>
  <c r="AS13" i="1"/>
  <c r="AR13" i="1" s="1"/>
  <c r="AG143" i="1"/>
  <c r="AF143" i="1" s="1"/>
  <c r="BD379" i="1"/>
  <c r="BG379" i="1"/>
  <c r="AQ103" i="1"/>
  <c r="AQ282" i="1"/>
  <c r="O282" i="1"/>
  <c r="AE149" i="1"/>
  <c r="AI74" i="1"/>
  <c r="AU404" i="1"/>
  <c r="O355" i="1"/>
  <c r="L107" i="1"/>
  <c r="O107" i="1"/>
  <c r="O129" i="1"/>
  <c r="K55" i="1"/>
  <c r="AU101" i="1"/>
  <c r="O339" i="1"/>
  <c r="BG331" i="1"/>
  <c r="AR280" i="1"/>
  <c r="AU280" i="1"/>
  <c r="AE58" i="1"/>
  <c r="O406" i="1"/>
  <c r="O387" i="1"/>
  <c r="AQ309" i="1"/>
  <c r="BG131" i="1"/>
  <c r="O109" i="1"/>
  <c r="AY39" i="1"/>
  <c r="AA23" i="1"/>
  <c r="R161" i="1"/>
  <c r="AH161" i="1"/>
  <c r="AX161" i="1"/>
  <c r="AV116" i="1"/>
  <c r="AY111" i="1"/>
  <c r="AX266" i="1"/>
  <c r="AX237" i="1"/>
  <c r="AW237" i="1"/>
  <c r="AV253" i="1"/>
  <c r="AY253" i="1"/>
  <c r="AY236" i="1"/>
  <c r="AY294" i="1"/>
  <c r="AV265" i="1"/>
  <c r="AY265" i="1"/>
  <c r="AW385" i="1"/>
  <c r="AV310" i="1"/>
  <c r="AY325" i="1"/>
  <c r="AV336" i="1"/>
  <c r="AV402" i="1"/>
  <c r="AX391" i="1"/>
  <c r="AV407" i="1"/>
  <c r="S116" i="1"/>
  <c r="P198" i="1"/>
  <c r="S248" i="1"/>
  <c r="P263" i="1"/>
  <c r="P304" i="1"/>
  <c r="P320" i="1"/>
  <c r="P379" i="1"/>
  <c r="R387" i="1"/>
  <c r="R385" i="1"/>
  <c r="AY177" i="1"/>
  <c r="P172" i="1"/>
  <c r="P87" i="1"/>
  <c r="V411" i="1"/>
  <c r="U410" i="1"/>
  <c r="V407" i="1"/>
  <c r="U412" i="1"/>
  <c r="V412" i="1"/>
  <c r="T412" i="1" s="1"/>
  <c r="V410" i="1"/>
  <c r="W407" i="1"/>
  <c r="U406" i="1"/>
  <c r="V409" i="1"/>
  <c r="W409" i="1" s="1"/>
  <c r="V408" i="1"/>
  <c r="U407" i="1"/>
  <c r="V406" i="1"/>
  <c r="T406" i="1" s="1"/>
  <c r="W410" i="1"/>
  <c r="U409" i="1"/>
  <c r="U408" i="1"/>
  <c r="V405" i="1"/>
  <c r="U404" i="1"/>
  <c r="U405" i="1"/>
  <c r="V403" i="1"/>
  <c r="V400" i="1"/>
  <c r="U399" i="1"/>
  <c r="V396" i="1"/>
  <c r="W396" i="1" s="1"/>
  <c r="U395" i="1"/>
  <c r="U411" i="1"/>
  <c r="U401" i="1"/>
  <c r="V398" i="1"/>
  <c r="W398" i="1" s="1"/>
  <c r="U396" i="1"/>
  <c r="V392" i="1"/>
  <c r="U391" i="1"/>
  <c r="V401" i="1"/>
  <c r="T401" i="1" s="1"/>
  <c r="U400" i="1"/>
  <c r="V397" i="1"/>
  <c r="T397" i="1" s="1"/>
  <c r="V395" i="1"/>
  <c r="W395" i="1" s="1"/>
  <c r="V394" i="1"/>
  <c r="U392" i="1"/>
  <c r="V404" i="1"/>
  <c r="T404" i="1" s="1"/>
  <c r="W400" i="1"/>
  <c r="V399" i="1"/>
  <c r="T399" i="1" s="1"/>
  <c r="W394" i="1"/>
  <c r="V388" i="1"/>
  <c r="U387" i="1"/>
  <c r="V384" i="1"/>
  <c r="W384" i="1" s="1"/>
  <c r="U383" i="1"/>
  <c r="V380" i="1"/>
  <c r="U379" i="1"/>
  <c r="V376" i="1"/>
  <c r="U375" i="1"/>
  <c r="U403" i="1"/>
  <c r="V402" i="1"/>
  <c r="W402" i="1" s="1"/>
  <c r="W399" i="1"/>
  <c r="U393" i="1"/>
  <c r="U389" i="1"/>
  <c r="V386" i="1"/>
  <c r="U384" i="1"/>
  <c r="U381" i="1"/>
  <c r="V393" i="1"/>
  <c r="V391" i="1"/>
  <c r="U390" i="1"/>
  <c r="V389" i="1"/>
  <c r="W389" i="1" s="1"/>
  <c r="V387" i="1"/>
  <c r="W387" i="1" s="1"/>
  <c r="W386" i="1"/>
  <c r="U382" i="1"/>
  <c r="V381" i="1"/>
  <c r="W381" i="1" s="1"/>
  <c r="V379" i="1"/>
  <c r="U374" i="1"/>
  <c r="V371" i="1"/>
  <c r="U370" i="1"/>
  <c r="V367" i="1"/>
  <c r="W367" i="1" s="1"/>
  <c r="U366" i="1"/>
  <c r="V363" i="1"/>
  <c r="W363" i="1" s="1"/>
  <c r="U362" i="1"/>
  <c r="V390" i="1"/>
  <c r="T390" i="1" s="1"/>
  <c r="U386" i="1"/>
  <c r="U378" i="1"/>
  <c r="U377" i="1"/>
  <c r="U373" i="1"/>
  <c r="V372" i="1"/>
  <c r="U394" i="1"/>
  <c r="V385" i="1"/>
  <c r="V383" i="1"/>
  <c r="W383" i="1" s="1"/>
  <c r="W380" i="1"/>
  <c r="U372" i="1"/>
  <c r="V369" i="1"/>
  <c r="U367" i="1"/>
  <c r="U364" i="1"/>
  <c r="U361" i="1"/>
  <c r="V358" i="1"/>
  <c r="U357" i="1"/>
  <c r="U402" i="1"/>
  <c r="U388" i="1"/>
  <c r="W382" i="1"/>
  <c r="U376" i="1"/>
  <c r="U369" i="1"/>
  <c r="V362" i="1"/>
  <c r="T362" i="1" s="1"/>
  <c r="V361" i="1"/>
  <c r="T361" i="1" s="1"/>
  <c r="U356" i="1"/>
  <c r="V355" i="1"/>
  <c r="W355" i="1" s="1"/>
  <c r="V353" i="1"/>
  <c r="U352" i="1"/>
  <c r="V349" i="1"/>
  <c r="U348" i="1"/>
  <c r="V345" i="1"/>
  <c r="W345" i="1" s="1"/>
  <c r="U380" i="1"/>
  <c r="V377" i="1"/>
  <c r="T377" i="1" s="1"/>
  <c r="V373" i="1"/>
  <c r="W369" i="1"/>
  <c r="U368" i="1"/>
  <c r="U365" i="1"/>
  <c r="U359" i="1"/>
  <c r="V356" i="1"/>
  <c r="T356" i="1" s="1"/>
  <c r="V352" i="1"/>
  <c r="U351" i="1"/>
  <c r="W349" i="1"/>
  <c r="V348" i="1"/>
  <c r="U347" i="1"/>
  <c r="V344" i="1"/>
  <c r="U343" i="1"/>
  <c r="V340" i="1"/>
  <c r="U339" i="1"/>
  <c r="V336" i="1"/>
  <c r="W336" i="1" s="1"/>
  <c r="U335" i="1"/>
  <c r="W333" i="1"/>
  <c r="V332" i="1"/>
  <c r="U331" i="1"/>
  <c r="V328" i="1"/>
  <c r="U327" i="1"/>
  <c r="V324" i="1"/>
  <c r="W324" i="1" s="1"/>
  <c r="U323" i="1"/>
  <c r="U385" i="1"/>
  <c r="V366" i="1"/>
  <c r="W366" i="1" s="1"/>
  <c r="V360" i="1"/>
  <c r="T360" i="1" s="1"/>
  <c r="U358" i="1"/>
  <c r="U355" i="1"/>
  <c r="V351" i="1"/>
  <c r="T351" i="1" s="1"/>
  <c r="U350" i="1"/>
  <c r="U349" i="1"/>
  <c r="W348" i="1"/>
  <c r="V346" i="1"/>
  <c r="U344" i="1"/>
  <c r="U341" i="1"/>
  <c r="V338" i="1"/>
  <c r="U336" i="1"/>
  <c r="U333" i="1"/>
  <c r="V330" i="1"/>
  <c r="U328" i="1"/>
  <c r="U325" i="1"/>
  <c r="U398" i="1"/>
  <c r="U397" i="1"/>
  <c r="V382" i="1"/>
  <c r="V375" i="1"/>
  <c r="W373" i="1"/>
  <c r="U363" i="1"/>
  <c r="U354" i="1"/>
  <c r="U353" i="1"/>
  <c r="W352" i="1"/>
  <c r="V350" i="1"/>
  <c r="U342" i="1"/>
  <c r="V341" i="1"/>
  <c r="W341" i="1" s="1"/>
  <c r="V339" i="1"/>
  <c r="W339" i="1" s="1"/>
  <c r="U334" i="1"/>
  <c r="V333" i="1"/>
  <c r="V331" i="1"/>
  <c r="T331" i="1" s="1"/>
  <c r="W330" i="1"/>
  <c r="U326" i="1"/>
  <c r="V325" i="1"/>
  <c r="T325" i="1" s="1"/>
  <c r="V323" i="1"/>
  <c r="T323" i="1" s="1"/>
  <c r="V322" i="1"/>
  <c r="W322" i="1" s="1"/>
  <c r="U321" i="1"/>
  <c r="V318" i="1"/>
  <c r="W318" i="1" s="1"/>
  <c r="U317" i="1"/>
  <c r="V314" i="1"/>
  <c r="U313" i="1"/>
  <c r="V310" i="1"/>
  <c r="W310" i="1" s="1"/>
  <c r="U309" i="1"/>
  <c r="V306" i="1"/>
  <c r="U305" i="1"/>
  <c r="V302" i="1"/>
  <c r="U371" i="1"/>
  <c r="V370" i="1"/>
  <c r="T370" i="1" s="1"/>
  <c r="V368" i="1"/>
  <c r="T368" i="1" s="1"/>
  <c r="V354" i="1"/>
  <c r="T354" i="1" s="1"/>
  <c r="U346" i="1"/>
  <c r="V337" i="1"/>
  <c r="V335" i="1"/>
  <c r="T335" i="1" s="1"/>
  <c r="W332" i="1"/>
  <c r="U329" i="1"/>
  <c r="U324" i="1"/>
  <c r="W323" i="1"/>
  <c r="V321" i="1"/>
  <c r="T321" i="1" s="1"/>
  <c r="U316" i="1"/>
  <c r="V315" i="1"/>
  <c r="W315" i="1" s="1"/>
  <c r="V313" i="1"/>
  <c r="W313" i="1" s="1"/>
  <c r="U308" i="1"/>
  <c r="V307" i="1"/>
  <c r="W307" i="1" s="1"/>
  <c r="V305" i="1"/>
  <c r="V300" i="1"/>
  <c r="U299" i="1"/>
  <c r="V296" i="1"/>
  <c r="U295" i="1"/>
  <c r="V292" i="1"/>
  <c r="U291" i="1"/>
  <c r="V288" i="1"/>
  <c r="T288" i="1" s="1"/>
  <c r="U287" i="1"/>
  <c r="V284" i="1"/>
  <c r="T284" i="1" s="1"/>
  <c r="U283" i="1"/>
  <c r="V364" i="1"/>
  <c r="U360" i="1"/>
  <c r="V359" i="1"/>
  <c r="T359" i="1" s="1"/>
  <c r="V357" i="1"/>
  <c r="T357" i="1" s="1"/>
  <c r="U345" i="1"/>
  <c r="V342" i="1"/>
  <c r="U338" i="1"/>
  <c r="V329" i="1"/>
  <c r="T329" i="1" s="1"/>
  <c r="V327" i="1"/>
  <c r="T327" i="1" s="1"/>
  <c r="U322" i="1"/>
  <c r="W321" i="1"/>
  <c r="U319" i="1"/>
  <c r="V316" i="1"/>
  <c r="U314" i="1"/>
  <c r="U311" i="1"/>
  <c r="V308" i="1"/>
  <c r="T308" i="1" s="1"/>
  <c r="U306" i="1"/>
  <c r="U303" i="1"/>
  <c r="W300" i="1"/>
  <c r="V299" i="1"/>
  <c r="U298" i="1"/>
  <c r="W296" i="1"/>
  <c r="V295" i="1"/>
  <c r="T295" i="1" s="1"/>
  <c r="U294" i="1"/>
  <c r="W292" i="1"/>
  <c r="V291" i="1"/>
  <c r="U290" i="1"/>
  <c r="V287" i="1"/>
  <c r="T287" i="1" s="1"/>
  <c r="U286" i="1"/>
  <c r="V283" i="1"/>
  <c r="W283" i="1" s="1"/>
  <c r="U282" i="1"/>
  <c r="W280" i="1"/>
  <c r="V279" i="1"/>
  <c r="U278" i="1"/>
  <c r="V275" i="1"/>
  <c r="U274" i="1"/>
  <c r="V271" i="1"/>
  <c r="U270" i="1"/>
  <c r="V267" i="1"/>
  <c r="U266" i="1"/>
  <c r="V263" i="1"/>
  <c r="U262" i="1"/>
  <c r="V347" i="1"/>
  <c r="T347" i="1" s="1"/>
  <c r="W342" i="1"/>
  <c r="U340" i="1"/>
  <c r="W334" i="1"/>
  <c r="U332" i="1"/>
  <c r="V319" i="1"/>
  <c r="W319" i="1" s="1"/>
  <c r="V317" i="1"/>
  <c r="W314" i="1"/>
  <c r="V312" i="1"/>
  <c r="W312" i="1" s="1"/>
  <c r="U310" i="1"/>
  <c r="U307" i="1"/>
  <c r="V303" i="1"/>
  <c r="T303" i="1" s="1"/>
  <c r="V294" i="1"/>
  <c r="T294" i="1" s="1"/>
  <c r="U293" i="1"/>
  <c r="U292" i="1"/>
  <c r="W291" i="1"/>
  <c r="V289" i="1"/>
  <c r="W289" i="1" s="1"/>
  <c r="U277" i="1"/>
  <c r="V276" i="1"/>
  <c r="W276" i="1" s="1"/>
  <c r="V274" i="1"/>
  <c r="W274" i="1" s="1"/>
  <c r="W271" i="1"/>
  <c r="U269" i="1"/>
  <c r="V268" i="1"/>
  <c r="W268" i="1" s="1"/>
  <c r="V266" i="1"/>
  <c r="T266" i="1" s="1"/>
  <c r="V374" i="1"/>
  <c r="V365" i="1"/>
  <c r="W357" i="1"/>
  <c r="V334" i="1"/>
  <c r="T334" i="1" s="1"/>
  <c r="V326" i="1"/>
  <c r="T326" i="1" s="1"/>
  <c r="U312" i="1"/>
  <c r="V301" i="1"/>
  <c r="V290" i="1"/>
  <c r="U289" i="1"/>
  <c r="U288" i="1"/>
  <c r="W287" i="1"/>
  <c r="V285" i="1"/>
  <c r="U279" i="1"/>
  <c r="U276" i="1"/>
  <c r="V273" i="1"/>
  <c r="W273" i="1" s="1"/>
  <c r="U271" i="1"/>
  <c r="U268" i="1"/>
  <c r="V265" i="1"/>
  <c r="U263" i="1"/>
  <c r="U261" i="1"/>
  <c r="W259" i="1"/>
  <c r="V258" i="1"/>
  <c r="U257" i="1"/>
  <c r="V254" i="1"/>
  <c r="U253" i="1"/>
  <c r="V378" i="1"/>
  <c r="W378" i="1" s="1"/>
  <c r="U337" i="1"/>
  <c r="U318" i="1"/>
  <c r="W306" i="1"/>
  <c r="V304" i="1"/>
  <c r="T304" i="1" s="1"/>
  <c r="U300" i="1"/>
  <c r="V286" i="1"/>
  <c r="V281" i="1"/>
  <c r="V280" i="1"/>
  <c r="V278" i="1"/>
  <c r="T278" i="1" s="1"/>
  <c r="W275" i="1"/>
  <c r="U272" i="1"/>
  <c r="U267" i="1"/>
  <c r="V261" i="1"/>
  <c r="W258" i="1"/>
  <c r="U256" i="1"/>
  <c r="V255" i="1"/>
  <c r="W255" i="1" s="1"/>
  <c r="V253" i="1"/>
  <c r="W252" i="1"/>
  <c r="V251" i="1"/>
  <c r="W251" i="1" s="1"/>
  <c r="U250" i="1"/>
  <c r="V247" i="1"/>
  <c r="U246" i="1"/>
  <c r="V243" i="1"/>
  <c r="U242" i="1"/>
  <c r="V239" i="1"/>
  <c r="U238" i="1"/>
  <c r="V235" i="1"/>
  <c r="W235" i="1" s="1"/>
  <c r="U234" i="1"/>
  <c r="V231" i="1"/>
  <c r="T231" i="1" s="1"/>
  <c r="U230" i="1"/>
  <c r="V227" i="1"/>
  <c r="U226" i="1"/>
  <c r="V223" i="1"/>
  <c r="U222" i="1"/>
  <c r="V219" i="1"/>
  <c r="U218" i="1"/>
  <c r="W216" i="1"/>
  <c r="V215" i="1"/>
  <c r="U214" i="1"/>
  <c r="W212" i="1"/>
  <c r="V211" i="1"/>
  <c r="U210" i="1"/>
  <c r="U330" i="1"/>
  <c r="U315" i="1"/>
  <c r="U302" i="1"/>
  <c r="U297" i="1"/>
  <c r="U285" i="1"/>
  <c r="V282" i="1"/>
  <c r="T282" i="1" s="1"/>
  <c r="V272" i="1"/>
  <c r="V270" i="1"/>
  <c r="W267" i="1"/>
  <c r="U264" i="1"/>
  <c r="W261" i="1"/>
  <c r="U259" i="1"/>
  <c r="V256" i="1"/>
  <c r="W256" i="1" s="1"/>
  <c r="U254" i="1"/>
  <c r="W253" i="1"/>
  <c r="V250" i="1"/>
  <c r="T250" i="1" s="1"/>
  <c r="U249" i="1"/>
  <c r="W247" i="1"/>
  <c r="V246" i="1"/>
  <c r="U245" i="1"/>
  <c r="W243" i="1"/>
  <c r="V242" i="1"/>
  <c r="T242" i="1" s="1"/>
  <c r="U241" i="1"/>
  <c r="W239" i="1"/>
  <c r="V238" i="1"/>
  <c r="T238" i="1" s="1"/>
  <c r="U237" i="1"/>
  <c r="V234" i="1"/>
  <c r="T234" i="1" s="1"/>
  <c r="U233" i="1"/>
  <c r="V230" i="1"/>
  <c r="U229" i="1"/>
  <c r="W227" i="1"/>
  <c r="V226" i="1"/>
  <c r="T226" i="1" s="1"/>
  <c r="U225" i="1"/>
  <c r="W223" i="1"/>
  <c r="V222" i="1"/>
  <c r="T222" i="1" s="1"/>
  <c r="U221" i="1"/>
  <c r="W219" i="1"/>
  <c r="V218" i="1"/>
  <c r="T218" i="1" s="1"/>
  <c r="U217" i="1"/>
  <c r="W215" i="1"/>
  <c r="V214" i="1"/>
  <c r="T214" i="1" s="1"/>
  <c r="U213" i="1"/>
  <c r="W211" i="1"/>
  <c r="V210" i="1"/>
  <c r="T210" i="1" s="1"/>
  <c r="U209" i="1"/>
  <c r="W207" i="1"/>
  <c r="V206" i="1"/>
  <c r="U205" i="1"/>
  <c r="W203" i="1"/>
  <c r="V202" i="1"/>
  <c r="U201" i="1"/>
  <c r="W199" i="1"/>
  <c r="V198" i="1"/>
  <c r="U197" i="1"/>
  <c r="W195" i="1"/>
  <c r="V194" i="1"/>
  <c r="U193" i="1"/>
  <c r="W191" i="1"/>
  <c r="V190" i="1"/>
  <c r="U189" i="1"/>
  <c r="W187" i="1"/>
  <c r="V186" i="1"/>
  <c r="U185" i="1"/>
  <c r="W183" i="1"/>
  <c r="V182" i="1"/>
  <c r="U181" i="1"/>
  <c r="V178" i="1"/>
  <c r="W340" i="1"/>
  <c r="V320" i="1"/>
  <c r="W317" i="1"/>
  <c r="V309" i="1"/>
  <c r="T309" i="1" s="1"/>
  <c r="U301" i="1"/>
  <c r="W299" i="1"/>
  <c r="V298" i="1"/>
  <c r="V297" i="1"/>
  <c r="T297" i="1" s="1"/>
  <c r="U284" i="1"/>
  <c r="W282" i="1"/>
  <c r="U280" i="1"/>
  <c r="U252" i="1"/>
  <c r="V245" i="1"/>
  <c r="U244" i="1"/>
  <c r="U243" i="1"/>
  <c r="W242" i="1"/>
  <c r="V240" i="1"/>
  <c r="W240" i="1" s="1"/>
  <c r="V229" i="1"/>
  <c r="T229" i="1" s="1"/>
  <c r="U228" i="1"/>
  <c r="U227" i="1"/>
  <c r="V224" i="1"/>
  <c r="T224" i="1" s="1"/>
  <c r="V213" i="1"/>
  <c r="U212" i="1"/>
  <c r="U211" i="1"/>
  <c r="W210" i="1"/>
  <c r="V208" i="1"/>
  <c r="U206" i="1"/>
  <c r="W205" i="1"/>
  <c r="U203" i="1"/>
  <c r="V200" i="1"/>
  <c r="U198" i="1"/>
  <c r="W197" i="1"/>
  <c r="U195" i="1"/>
  <c r="V192" i="1"/>
  <c r="U190" i="1"/>
  <c r="W189" i="1"/>
  <c r="U187" i="1"/>
  <c r="V184" i="1"/>
  <c r="T184" i="1" s="1"/>
  <c r="U182" i="1"/>
  <c r="W181" i="1"/>
  <c r="U179" i="1"/>
  <c r="V175" i="1"/>
  <c r="U174" i="1"/>
  <c r="V171" i="1"/>
  <c r="U170" i="1"/>
  <c r="V167" i="1"/>
  <c r="U166" i="1"/>
  <c r="V163" i="1"/>
  <c r="U162" i="1"/>
  <c r="V159" i="1"/>
  <c r="U158" i="1"/>
  <c r="W156" i="1"/>
  <c r="V155" i="1"/>
  <c r="U154" i="1"/>
  <c r="V151" i="1"/>
  <c r="U150" i="1"/>
  <c r="V147" i="1"/>
  <c r="U146" i="1"/>
  <c r="V143" i="1"/>
  <c r="U142" i="1"/>
  <c r="V139" i="1"/>
  <c r="W139" i="1" s="1"/>
  <c r="U138" i="1"/>
  <c r="V135" i="1"/>
  <c r="T135" i="1" s="1"/>
  <c r="U296" i="1"/>
  <c r="V293" i="1"/>
  <c r="T293" i="1" s="1"/>
  <c r="U281" i="1"/>
  <c r="V277" i="1"/>
  <c r="W277" i="1" s="1"/>
  <c r="V269" i="1"/>
  <c r="T269" i="1" s="1"/>
  <c r="V264" i="1"/>
  <c r="T264" i="1" s="1"/>
  <c r="V259" i="1"/>
  <c r="V257" i="1"/>
  <c r="T257" i="1" s="1"/>
  <c r="W254" i="1"/>
  <c r="V252" i="1"/>
  <c r="V249" i="1"/>
  <c r="T249" i="1" s="1"/>
  <c r="U248" i="1"/>
  <c r="U247" i="1"/>
  <c r="V244" i="1"/>
  <c r="V233" i="1"/>
  <c r="T233" i="1" s="1"/>
  <c r="U232" i="1"/>
  <c r="U231" i="1"/>
  <c r="V228" i="1"/>
  <c r="V217" i="1"/>
  <c r="T217" i="1" s="1"/>
  <c r="U216" i="1"/>
  <c r="U215" i="1"/>
  <c r="W214" i="1"/>
  <c r="W213" i="1"/>
  <c r="V212" i="1"/>
  <c r="T212" i="1" s="1"/>
  <c r="V209" i="1"/>
  <c r="T209" i="1" s="1"/>
  <c r="W208" i="1"/>
  <c r="W206" i="1"/>
  <c r="U204" i="1"/>
  <c r="V203" i="1"/>
  <c r="V201" i="1"/>
  <c r="T201" i="1" s="1"/>
  <c r="W200" i="1"/>
  <c r="W198" i="1"/>
  <c r="U196" i="1"/>
  <c r="V195" i="1"/>
  <c r="V193" i="1"/>
  <c r="W192" i="1"/>
  <c r="W190" i="1"/>
  <c r="U188" i="1"/>
  <c r="V187" i="1"/>
  <c r="V185" i="1"/>
  <c r="T185" i="1" s="1"/>
  <c r="W184" i="1"/>
  <c r="W182" i="1"/>
  <c r="U180" i="1"/>
  <c r="V179" i="1"/>
  <c r="U177" i="1"/>
  <c r="W175" i="1"/>
  <c r="V174" i="1"/>
  <c r="U173" i="1"/>
  <c r="W171" i="1"/>
  <c r="V170" i="1"/>
  <c r="T170" i="1" s="1"/>
  <c r="U169" i="1"/>
  <c r="V166" i="1"/>
  <c r="T166" i="1" s="1"/>
  <c r="U165" i="1"/>
  <c r="V162" i="1"/>
  <c r="U161" i="1"/>
  <c r="W159" i="1"/>
  <c r="V158" i="1"/>
  <c r="U157" i="1"/>
  <c r="W155" i="1"/>
  <c r="V154" i="1"/>
  <c r="T154" i="1" s="1"/>
  <c r="U153" i="1"/>
  <c r="V150" i="1"/>
  <c r="T150" i="1" s="1"/>
  <c r="U149" i="1"/>
  <c r="V146" i="1"/>
  <c r="U145" i="1"/>
  <c r="W143" i="1"/>
  <c r="V142" i="1"/>
  <c r="U141" i="1"/>
  <c r="V138" i="1"/>
  <c r="T138" i="1" s="1"/>
  <c r="U137" i="1"/>
  <c r="V134" i="1"/>
  <c r="U133" i="1"/>
  <c r="V130" i="1"/>
  <c r="T130" i="1" s="1"/>
  <c r="U129" i="1"/>
  <c r="W127" i="1"/>
  <c r="V126" i="1"/>
  <c r="U125" i="1"/>
  <c r="W123" i="1"/>
  <c r="V122" i="1"/>
  <c r="U121" i="1"/>
  <c r="W119" i="1"/>
  <c r="V118" i="1"/>
  <c r="U117" i="1"/>
  <c r="V114" i="1"/>
  <c r="U113" i="1"/>
  <c r="V110" i="1"/>
  <c r="U109" i="1"/>
  <c r="U275" i="1"/>
  <c r="V262" i="1"/>
  <c r="T262" i="1" s="1"/>
  <c r="U260" i="1"/>
  <c r="W250" i="1"/>
  <c r="U239" i="1"/>
  <c r="U223" i="1"/>
  <c r="W218" i="1"/>
  <c r="V207" i="1"/>
  <c r="V205" i="1"/>
  <c r="T205" i="1" s="1"/>
  <c r="W202" i="1"/>
  <c r="U199" i="1"/>
  <c r="W196" i="1"/>
  <c r="U194" i="1"/>
  <c r="W193" i="1"/>
  <c r="V188" i="1"/>
  <c r="U184" i="1"/>
  <c r="V176" i="1"/>
  <c r="V165" i="1"/>
  <c r="T165" i="1" s="1"/>
  <c r="U164" i="1"/>
  <c r="U163" i="1"/>
  <c r="W162" i="1"/>
  <c r="V160" i="1"/>
  <c r="W160" i="1" s="1"/>
  <c r="V149" i="1"/>
  <c r="T149" i="1" s="1"/>
  <c r="U148" i="1"/>
  <c r="U147" i="1"/>
  <c r="V144" i="1"/>
  <c r="U134" i="1"/>
  <c r="U131" i="1"/>
  <c r="V128" i="1"/>
  <c r="U126" i="1"/>
  <c r="W125" i="1"/>
  <c r="U123" i="1"/>
  <c r="V120" i="1"/>
  <c r="T120" i="1" s="1"/>
  <c r="U118" i="1"/>
  <c r="W117" i="1"/>
  <c r="U115" i="1"/>
  <c r="V112" i="1"/>
  <c r="T112" i="1" s="1"/>
  <c r="U110" i="1"/>
  <c r="V107" i="1"/>
  <c r="U106" i="1"/>
  <c r="V103" i="1"/>
  <c r="U102" i="1"/>
  <c r="V99" i="1"/>
  <c r="U98" i="1"/>
  <c r="V311" i="1"/>
  <c r="T311" i="1" s="1"/>
  <c r="U265" i="1"/>
  <c r="U255" i="1"/>
  <c r="U251" i="1"/>
  <c r="V248" i="1"/>
  <c r="W248" i="1" s="1"/>
  <c r="U240" i="1"/>
  <c r="V237" i="1"/>
  <c r="T237" i="1" s="1"/>
  <c r="U235" i="1"/>
  <c r="V232" i="1"/>
  <c r="T232" i="1" s="1"/>
  <c r="U224" i="1"/>
  <c r="V221" i="1"/>
  <c r="T221" i="1" s="1"/>
  <c r="U219" i="1"/>
  <c r="V216" i="1"/>
  <c r="U207" i="1"/>
  <c r="W204" i="1"/>
  <c r="U202" i="1"/>
  <c r="W201" i="1"/>
  <c r="V196" i="1"/>
  <c r="U192" i="1"/>
  <c r="V183" i="1"/>
  <c r="T183" i="1" s="1"/>
  <c r="V181" i="1"/>
  <c r="V177" i="1"/>
  <c r="U176" i="1"/>
  <c r="U175" i="1"/>
  <c r="W174" i="1"/>
  <c r="V172" i="1"/>
  <c r="V161" i="1"/>
  <c r="U160" i="1"/>
  <c r="U159" i="1"/>
  <c r="W158" i="1"/>
  <c r="V156" i="1"/>
  <c r="V145" i="1"/>
  <c r="U144" i="1"/>
  <c r="U143" i="1"/>
  <c r="W142" i="1"/>
  <c r="V140" i="1"/>
  <c r="V133" i="1"/>
  <c r="T133" i="1" s="1"/>
  <c r="U128" i="1"/>
  <c r="V127" i="1"/>
  <c r="V125" i="1"/>
  <c r="W124" i="1"/>
  <c r="W122" i="1"/>
  <c r="U120" i="1"/>
  <c r="V119" i="1"/>
  <c r="V117" i="1"/>
  <c r="T117" i="1" s="1"/>
  <c r="U112" i="1"/>
  <c r="V111" i="1"/>
  <c r="V109" i="1"/>
  <c r="T109" i="1" s="1"/>
  <c r="V108" i="1"/>
  <c r="W108" i="1" s="1"/>
  <c r="U107" i="1"/>
  <c r="V104" i="1"/>
  <c r="U103" i="1"/>
  <c r="V100" i="1"/>
  <c r="U99" i="1"/>
  <c r="V96" i="1"/>
  <c r="U95" i="1"/>
  <c r="V92" i="1"/>
  <c r="W92" i="1" s="1"/>
  <c r="U91" i="1"/>
  <c r="V88" i="1"/>
  <c r="T88" i="1" s="1"/>
  <c r="U87" i="1"/>
  <c r="V84" i="1"/>
  <c r="W84" i="1" s="1"/>
  <c r="U83" i="1"/>
  <c r="V80" i="1"/>
  <c r="W80" i="1" s="1"/>
  <c r="U79" i="1"/>
  <c r="U304" i="1"/>
  <c r="V204" i="1"/>
  <c r="T204" i="1" s="1"/>
  <c r="V199" i="1"/>
  <c r="T199" i="1" s="1"/>
  <c r="V197" i="1"/>
  <c r="V191" i="1"/>
  <c r="W188" i="1"/>
  <c r="U186" i="1"/>
  <c r="W185" i="1"/>
  <c r="W180" i="1"/>
  <c r="U168" i="1"/>
  <c r="W165" i="1"/>
  <c r="U156" i="1"/>
  <c r="V153" i="1"/>
  <c r="T153" i="1" s="1"/>
  <c r="U151" i="1"/>
  <c r="V148" i="1"/>
  <c r="T148" i="1" s="1"/>
  <c r="U136" i="1"/>
  <c r="V132" i="1"/>
  <c r="W126" i="1"/>
  <c r="U124" i="1"/>
  <c r="V121" i="1"/>
  <c r="T121" i="1" s="1"/>
  <c r="W120" i="1"/>
  <c r="V115" i="1"/>
  <c r="T115" i="1" s="1"/>
  <c r="U111" i="1"/>
  <c r="V105" i="1"/>
  <c r="W102" i="1"/>
  <c r="V101" i="1"/>
  <c r="V97" i="1"/>
  <c r="V95" i="1"/>
  <c r="U90" i="1"/>
  <c r="V89" i="1"/>
  <c r="V87" i="1"/>
  <c r="T87" i="1" s="1"/>
  <c r="U82" i="1"/>
  <c r="V81" i="1"/>
  <c r="V79" i="1"/>
  <c r="U76" i="1"/>
  <c r="V73" i="1"/>
  <c r="U72" i="1"/>
  <c r="W70" i="1"/>
  <c r="V69" i="1"/>
  <c r="U68" i="1"/>
  <c r="W66" i="1"/>
  <c r="V65" i="1"/>
  <c r="T65" i="1" s="1"/>
  <c r="U64" i="1"/>
  <c r="W62" i="1"/>
  <c r="V61" i="1"/>
  <c r="U60" i="1"/>
  <c r="W58" i="1"/>
  <c r="V57" i="1"/>
  <c r="U56" i="1"/>
  <c r="W54" i="1"/>
  <c r="V53" i="1"/>
  <c r="U52" i="1"/>
  <c r="V49" i="1"/>
  <c r="T49" i="1" s="1"/>
  <c r="U48" i="1"/>
  <c r="W46" i="1"/>
  <c r="V45" i="1"/>
  <c r="U44" i="1"/>
  <c r="W42" i="1"/>
  <c r="V41" i="1"/>
  <c r="U40" i="1"/>
  <c r="W38" i="1"/>
  <c r="V37" i="1"/>
  <c r="U36" i="1"/>
  <c r="V33" i="1"/>
  <c r="U32" i="1"/>
  <c r="V29" i="1"/>
  <c r="U28" i="1"/>
  <c r="V25" i="1"/>
  <c r="U24" i="1"/>
  <c r="V21" i="1"/>
  <c r="U20" i="1"/>
  <c r="W18" i="1"/>
  <c r="V17" i="1"/>
  <c r="U16" i="1"/>
  <c r="V13" i="1"/>
  <c r="U12" i="1"/>
  <c r="V343" i="1"/>
  <c r="T343" i="1" s="1"/>
  <c r="U320" i="1"/>
  <c r="W257" i="1"/>
  <c r="W249" i="1"/>
  <c r="U191" i="1"/>
  <c r="U273" i="1"/>
  <c r="V260" i="1"/>
  <c r="T260" i="1" s="1"/>
  <c r="U258" i="1"/>
  <c r="V241" i="1"/>
  <c r="V236" i="1"/>
  <c r="W238" i="1"/>
  <c r="U236" i="1"/>
  <c r="W217" i="1"/>
  <c r="U200" i="1"/>
  <c r="W194" i="1"/>
  <c r="V189" i="1"/>
  <c r="W186" i="1"/>
  <c r="U178" i="1"/>
  <c r="V173" i="1"/>
  <c r="W173" i="1" s="1"/>
  <c r="V168" i="1"/>
  <c r="U155" i="1"/>
  <c r="W153" i="1"/>
  <c r="V141" i="1"/>
  <c r="T141" i="1" s="1"/>
  <c r="V136" i="1"/>
  <c r="T136" i="1" s="1"/>
  <c r="U130" i="1"/>
  <c r="V124" i="1"/>
  <c r="T124" i="1" s="1"/>
  <c r="W121" i="1"/>
  <c r="W118" i="1"/>
  <c r="U116" i="1"/>
  <c r="V113" i="1"/>
  <c r="W113" i="1" s="1"/>
  <c r="U96" i="1"/>
  <c r="U93" i="1"/>
  <c r="V90" i="1"/>
  <c r="T90" i="1" s="1"/>
  <c r="U88" i="1"/>
  <c r="U85" i="1"/>
  <c r="V82" i="1"/>
  <c r="U80" i="1"/>
  <c r="W79" i="1"/>
  <c r="U77" i="1"/>
  <c r="V76" i="1"/>
  <c r="U75" i="1"/>
  <c r="W73" i="1"/>
  <c r="V72" i="1"/>
  <c r="T72" i="1" s="1"/>
  <c r="U71" i="1"/>
  <c r="W69" i="1"/>
  <c r="V68" i="1"/>
  <c r="T68" i="1" s="1"/>
  <c r="U67" i="1"/>
  <c r="W65" i="1"/>
  <c r="V64" i="1"/>
  <c r="T64" i="1" s="1"/>
  <c r="U63" i="1"/>
  <c r="W61" i="1"/>
  <c r="V60" i="1"/>
  <c r="U59" i="1"/>
  <c r="W57" i="1"/>
  <c r="V56" i="1"/>
  <c r="T56" i="1" s="1"/>
  <c r="U55" i="1"/>
  <c r="W53" i="1"/>
  <c r="V52" i="1"/>
  <c r="T52" i="1" s="1"/>
  <c r="U51" i="1"/>
  <c r="W49" i="1"/>
  <c r="V48" i="1"/>
  <c r="T48" i="1" s="1"/>
  <c r="U47" i="1"/>
  <c r="W45" i="1"/>
  <c r="V44" i="1"/>
  <c r="U43" i="1"/>
  <c r="W41" i="1"/>
  <c r="V40" i="1"/>
  <c r="T40" i="1" s="1"/>
  <c r="U39" i="1"/>
  <c r="W37" i="1"/>
  <c r="V36" i="1"/>
  <c r="T36" i="1" s="1"/>
  <c r="U35" i="1"/>
  <c r="W33" i="1"/>
  <c r="V32" i="1"/>
  <c r="T32" i="1" s="1"/>
  <c r="U31" i="1"/>
  <c r="W29" i="1"/>
  <c r="V28" i="1"/>
  <c r="U27" i="1"/>
  <c r="W25" i="1"/>
  <c r="V24" i="1"/>
  <c r="U23" i="1"/>
  <c r="W21" i="1"/>
  <c r="V20" i="1"/>
  <c r="T20" i="1" s="1"/>
  <c r="U19" i="1"/>
  <c r="V16" i="1"/>
  <c r="T16" i="1" s="1"/>
  <c r="U15" i="1"/>
  <c r="W13" i="1"/>
  <c r="V12" i="1"/>
  <c r="V225" i="1"/>
  <c r="W225" i="1" s="1"/>
  <c r="V220" i="1"/>
  <c r="W220" i="1" s="1"/>
  <c r="V180" i="1"/>
  <c r="T180" i="1" s="1"/>
  <c r="U171" i="1"/>
  <c r="V157" i="1"/>
  <c r="W157" i="1" s="1"/>
  <c r="W154" i="1"/>
  <c r="V152" i="1"/>
  <c r="U139" i="1"/>
  <c r="U208" i="1"/>
  <c r="U172" i="1"/>
  <c r="U140" i="1"/>
  <c r="U132" i="1"/>
  <c r="V131" i="1"/>
  <c r="T131" i="1" s="1"/>
  <c r="W128" i="1"/>
  <c r="U127" i="1"/>
  <c r="W107" i="1"/>
  <c r="U104" i="1"/>
  <c r="V102" i="1"/>
  <c r="W99" i="1"/>
  <c r="U94" i="1"/>
  <c r="U78" i="1"/>
  <c r="V71" i="1"/>
  <c r="U70" i="1"/>
  <c r="U69" i="1"/>
  <c r="W68" i="1"/>
  <c r="W67" i="1"/>
  <c r="V66" i="1"/>
  <c r="V55" i="1"/>
  <c r="W55" i="1" s="1"/>
  <c r="U54" i="1"/>
  <c r="U53" i="1"/>
  <c r="V50" i="1"/>
  <c r="W50" i="1" s="1"/>
  <c r="V39" i="1"/>
  <c r="U38" i="1"/>
  <c r="U37" i="1"/>
  <c r="W36" i="1"/>
  <c r="V34" i="1"/>
  <c r="W34" i="1" s="1"/>
  <c r="V23" i="1"/>
  <c r="U22" i="1"/>
  <c r="U21" i="1"/>
  <c r="W20" i="1"/>
  <c r="V18" i="1"/>
  <c r="U183" i="1"/>
  <c r="W149" i="1"/>
  <c r="W110" i="1"/>
  <c r="U100" i="1"/>
  <c r="V98" i="1"/>
  <c r="U86" i="1"/>
  <c r="V74" i="1"/>
  <c r="W74" i="1" s="1"/>
  <c r="U61" i="1"/>
  <c r="U46" i="1"/>
  <c r="V42" i="1"/>
  <c r="V31" i="1"/>
  <c r="T31" i="1" s="1"/>
  <c r="U30" i="1"/>
  <c r="V26" i="1"/>
  <c r="T26" i="1" s="1"/>
  <c r="V15" i="1"/>
  <c r="T15" i="1" s="1"/>
  <c r="V169" i="1"/>
  <c r="T169" i="1" s="1"/>
  <c r="V164" i="1"/>
  <c r="V137" i="1"/>
  <c r="T137" i="1" s="1"/>
  <c r="U101" i="1"/>
  <c r="V94" i="1"/>
  <c r="U92" i="1"/>
  <c r="U89" i="1"/>
  <c r="V83" i="1"/>
  <c r="W83" i="1" s="1"/>
  <c r="V78" i="1"/>
  <c r="U74" i="1"/>
  <c r="U73" i="1"/>
  <c r="W72" i="1"/>
  <c r="W71" i="1"/>
  <c r="U58" i="1"/>
  <c r="U57" i="1"/>
  <c r="V54" i="1"/>
  <c r="V43" i="1"/>
  <c r="U41" i="1"/>
  <c r="W39" i="1"/>
  <c r="V27" i="1"/>
  <c r="U25" i="1"/>
  <c r="V22" i="1"/>
  <c r="T22" i="1" s="1"/>
  <c r="U220" i="1"/>
  <c r="W209" i="1"/>
  <c r="U167" i="1"/>
  <c r="U135" i="1"/>
  <c r="V116" i="1"/>
  <c r="T116" i="1" s="1"/>
  <c r="U105" i="1"/>
  <c r="U97" i="1"/>
  <c r="V93" i="1"/>
  <c r="T93" i="1" s="1"/>
  <c r="V91" i="1"/>
  <c r="T91" i="1" s="1"/>
  <c r="V86" i="1"/>
  <c r="U84" i="1"/>
  <c r="U81" i="1"/>
  <c r="V77" i="1"/>
  <c r="W77" i="1" s="1"/>
  <c r="V67" i="1"/>
  <c r="U66" i="1"/>
  <c r="U65" i="1"/>
  <c r="W64" i="1"/>
  <c r="W63" i="1"/>
  <c r="V62" i="1"/>
  <c r="T62" i="1" s="1"/>
  <c r="V51" i="1"/>
  <c r="U50" i="1"/>
  <c r="U49" i="1"/>
  <c r="W48" i="1"/>
  <c r="W47" i="1"/>
  <c r="V46" i="1"/>
  <c r="V35" i="1"/>
  <c r="U34" i="1"/>
  <c r="U33" i="1"/>
  <c r="W31" i="1"/>
  <c r="V30" i="1"/>
  <c r="T30" i="1" s="1"/>
  <c r="V19" i="1"/>
  <c r="U18" i="1"/>
  <c r="U17" i="1"/>
  <c r="W15" i="1"/>
  <c r="V14" i="1"/>
  <c r="W222" i="1"/>
  <c r="U152" i="1"/>
  <c r="V129" i="1"/>
  <c r="W129" i="1" s="1"/>
  <c r="V123" i="1"/>
  <c r="U122" i="1"/>
  <c r="U119" i="1"/>
  <c r="U108" i="1"/>
  <c r="V106" i="1"/>
  <c r="W103" i="1"/>
  <c r="W76" i="1"/>
  <c r="V63" i="1"/>
  <c r="T63" i="1" s="1"/>
  <c r="U62" i="1"/>
  <c r="W60" i="1"/>
  <c r="V58" i="1"/>
  <c r="V47" i="1"/>
  <c r="T47" i="1" s="1"/>
  <c r="U45" i="1"/>
  <c r="W44" i="1"/>
  <c r="W43" i="1"/>
  <c r="U29" i="1"/>
  <c r="W28" i="1"/>
  <c r="W27" i="1"/>
  <c r="U14" i="1"/>
  <c r="U13" i="1"/>
  <c r="U114" i="1"/>
  <c r="W96" i="1"/>
  <c r="V85" i="1"/>
  <c r="V75" i="1"/>
  <c r="T75" i="1" s="1"/>
  <c r="V70" i="1"/>
  <c r="T70" i="1" s="1"/>
  <c r="V59" i="1"/>
  <c r="U42" i="1"/>
  <c r="W40" i="1"/>
  <c r="V38" i="1"/>
  <c r="U26" i="1"/>
  <c r="W23" i="1"/>
  <c r="AF108" i="1"/>
  <c r="AI108" i="1"/>
  <c r="AF190" i="1"/>
  <c r="AF261" i="1"/>
  <c r="AI261" i="1"/>
  <c r="AI248" i="1"/>
  <c r="AH387" i="1"/>
  <c r="AI255" i="1"/>
  <c r="AH280" i="1"/>
  <c r="AG266" i="1"/>
  <c r="AG282" i="1"/>
  <c r="AI342" i="1"/>
  <c r="AG385" i="1"/>
  <c r="AF363" i="1"/>
  <c r="AH406" i="1"/>
  <c r="P31" i="1"/>
  <c r="S31" i="1"/>
  <c r="AI28" i="1"/>
  <c r="X15" i="1"/>
  <c r="AA15" i="1"/>
  <c r="AB236" i="1"/>
  <c r="AC109" i="1"/>
  <c r="AB130" i="1"/>
  <c r="AD282" i="1"/>
  <c r="AB285" i="1"/>
  <c r="AE305" i="1"/>
  <c r="AE272" i="1"/>
  <c r="AE285" i="1"/>
  <c r="AB296" i="1"/>
  <c r="AD370" i="1"/>
  <c r="AE373" i="1"/>
  <c r="AC385" i="1"/>
  <c r="AE377" i="1"/>
  <c r="J280" i="1"/>
  <c r="K77" i="1"/>
  <c r="I237" i="1"/>
  <c r="H254" i="1"/>
  <c r="J266" i="1"/>
  <c r="J309" i="1"/>
  <c r="I355" i="1"/>
  <c r="H353" i="1"/>
  <c r="J404" i="1"/>
  <c r="X144" i="1"/>
  <c r="X113" i="1"/>
  <c r="AA113" i="1"/>
  <c r="Y109" i="1"/>
  <c r="X130" i="1"/>
  <c r="AA130" i="1"/>
  <c r="X151" i="1"/>
  <c r="X198" i="1"/>
  <c r="X215" i="1"/>
  <c r="X247" i="1"/>
  <c r="AA261" i="1"/>
  <c r="Z266" i="1"/>
  <c r="AN12" i="1"/>
  <c r="AP129" i="1"/>
  <c r="AN122" i="1"/>
  <c r="AN143" i="1"/>
  <c r="AN175" i="1"/>
  <c r="AN258" i="1"/>
  <c r="AP280" i="1"/>
  <c r="AN349" i="1"/>
  <c r="AN396" i="1"/>
  <c r="AN14" i="1"/>
  <c r="BD12" i="1"/>
  <c r="BF233" i="1"/>
  <c r="BD84" i="1"/>
  <c r="BG149" i="1"/>
  <c r="BD143" i="1"/>
  <c r="BD175" i="1"/>
  <c r="BD190" i="1"/>
  <c r="BE233" i="1"/>
  <c r="BG232" i="1"/>
  <c r="BD243" i="1"/>
  <c r="BG262" i="1"/>
  <c r="BD254" i="1"/>
  <c r="BF266" i="1"/>
  <c r="BD293" i="1"/>
  <c r="BE266" i="1"/>
  <c r="BE282" i="1"/>
  <c r="BF309" i="1"/>
  <c r="BD300" i="1"/>
  <c r="BD316" i="1"/>
  <c r="BG333" i="1"/>
  <c r="BD344" i="1"/>
  <c r="BD363" i="1"/>
  <c r="BD374" i="1"/>
  <c r="BF406" i="1"/>
  <c r="BD412" i="1"/>
  <c r="L30" i="1"/>
  <c r="AR78" i="1"/>
  <c r="AU78" i="1"/>
  <c r="AR94" i="1"/>
  <c r="AU94" i="1"/>
  <c r="AU105" i="1"/>
  <c r="AT131" i="1"/>
  <c r="AU141" i="1"/>
  <c r="AU305" i="1"/>
  <c r="AR263" i="1"/>
  <c r="AS309" i="1"/>
  <c r="AU323" i="1"/>
  <c r="AU339" i="1"/>
  <c r="AU347" i="1"/>
  <c r="AU333" i="1"/>
  <c r="AR344" i="1"/>
  <c r="AS355" i="1"/>
  <c r="AS370" i="1"/>
  <c r="AS387" i="1"/>
  <c r="AT391" i="1"/>
  <c r="L42" i="1"/>
  <c r="AU56" i="1"/>
  <c r="L12" i="1"/>
  <c r="O111" i="1"/>
  <c r="L235" i="1"/>
  <c r="O240" i="1"/>
  <c r="L285" i="1"/>
  <c r="O313" i="1"/>
  <c r="O268" i="1"/>
  <c r="L322" i="1"/>
  <c r="O359" i="1"/>
  <c r="O373" i="1"/>
  <c r="M391" i="1"/>
  <c r="L410" i="1"/>
  <c r="AY24" i="1"/>
  <c r="AY56" i="1"/>
  <c r="AF55" i="1"/>
  <c r="AF240" i="1"/>
  <c r="P57" i="1"/>
  <c r="AV49" i="1"/>
  <c r="S30" i="1"/>
  <c r="AY367" i="1"/>
  <c r="AY138" i="1"/>
  <c r="AV180" i="1"/>
  <c r="AW129" i="1"/>
  <c r="AY139" i="1"/>
  <c r="AV150" i="1"/>
  <c r="AW161" i="1"/>
  <c r="AV208" i="1"/>
  <c r="AY140" i="1"/>
  <c r="AY256" i="1"/>
  <c r="AV206" i="1"/>
  <c r="AV261" i="1"/>
  <c r="AV289" i="1"/>
  <c r="AV211" i="1"/>
  <c r="AV288" i="1"/>
  <c r="AV357" i="1"/>
  <c r="AV381" i="1"/>
  <c r="AV363" i="1"/>
  <c r="AV390" i="1"/>
  <c r="AV380" i="1"/>
  <c r="AV393" i="1"/>
  <c r="AV395" i="1"/>
  <c r="AY402" i="1"/>
  <c r="AV409" i="1"/>
  <c r="S230" i="1"/>
  <c r="S245" i="1"/>
  <c r="P111" i="1"/>
  <c r="P134" i="1"/>
  <c r="S134" i="1"/>
  <c r="Q161" i="1"/>
  <c r="S136" i="1"/>
  <c r="S168" i="1"/>
  <c r="R221" i="1"/>
  <c r="Q237" i="1"/>
  <c r="S258" i="1"/>
  <c r="P351" i="1"/>
  <c r="P284" i="1"/>
  <c r="S351" i="1"/>
  <c r="P322" i="1"/>
  <c r="S324" i="1"/>
  <c r="P336" i="1"/>
  <c r="S341" i="1"/>
  <c r="P352" i="1"/>
  <c r="P363" i="1"/>
  <c r="S380" i="1"/>
  <c r="R391" i="1"/>
  <c r="P397" i="1"/>
  <c r="AY271" i="1"/>
  <c r="AV149" i="1"/>
  <c r="AX131" i="1"/>
  <c r="AV106" i="1"/>
  <c r="AY106" i="1"/>
  <c r="AV98" i="1"/>
  <c r="AY98" i="1"/>
  <c r="P95" i="1"/>
  <c r="S95" i="1"/>
  <c r="P89" i="1"/>
  <c r="AV79" i="1"/>
  <c r="AY79" i="1"/>
  <c r="AF201" i="1"/>
  <c r="AG293" i="1"/>
  <c r="AH109" i="1"/>
  <c r="AI154" i="1"/>
  <c r="AF217" i="1"/>
  <c r="AF249" i="1"/>
  <c r="AF118" i="1"/>
  <c r="AG129" i="1"/>
  <c r="AF129" i="1" s="1"/>
  <c r="AF241" i="1"/>
  <c r="AI241" i="1"/>
  <c r="AH221" i="1"/>
  <c r="AI244" i="1"/>
  <c r="AH269" i="1"/>
  <c r="AI338" i="1"/>
  <c r="AI348" i="1"/>
  <c r="AF288" i="1"/>
  <c r="AF302" i="1"/>
  <c r="AF343" i="1"/>
  <c r="AF361" i="1"/>
  <c r="AF353" i="1"/>
  <c r="AI363" i="1"/>
  <c r="AF384" i="1"/>
  <c r="AF409" i="1"/>
  <c r="AV156" i="1"/>
  <c r="BG130" i="1"/>
  <c r="H94" i="1"/>
  <c r="K94" i="1"/>
  <c r="AU84" i="1"/>
  <c r="AN78" i="1"/>
  <c r="AQ78" i="1"/>
  <c r="AN74" i="1"/>
  <c r="AN31" i="1"/>
  <c r="AQ31" i="1"/>
  <c r="AE20" i="1"/>
  <c r="P15" i="1"/>
  <c r="S15" i="1"/>
  <c r="AE260" i="1"/>
  <c r="AE14" i="1"/>
  <c r="AE278" i="1"/>
  <c r="AE97" i="1"/>
  <c r="AB108" i="1"/>
  <c r="AB132" i="1"/>
  <c r="AE132" i="1"/>
  <c r="AB110" i="1"/>
  <c r="AE283" i="1"/>
  <c r="AB139" i="1"/>
  <c r="AC221" i="1"/>
  <c r="AE286" i="1"/>
  <c r="AB307" i="1"/>
  <c r="AE267" i="1"/>
  <c r="AD280" i="1"/>
  <c r="AB279" i="1"/>
  <c r="AE366" i="1"/>
  <c r="AE316" i="1"/>
  <c r="AD326" i="1"/>
  <c r="AE349" i="1"/>
  <c r="AC355" i="1"/>
  <c r="AB345" i="1"/>
  <c r="AE356" i="1"/>
  <c r="AB372" i="1"/>
  <c r="AB400" i="1"/>
  <c r="H149" i="1"/>
  <c r="H20" i="1"/>
  <c r="H52" i="1"/>
  <c r="K226" i="1"/>
  <c r="H207" i="1"/>
  <c r="K260" i="1"/>
  <c r="K362" i="1"/>
  <c r="H118" i="1"/>
  <c r="I129" i="1"/>
  <c r="I161" i="1"/>
  <c r="H139" i="1"/>
  <c r="K227" i="1"/>
  <c r="I233" i="1"/>
  <c r="K243" i="1"/>
  <c r="K244" i="1"/>
  <c r="H350" i="1"/>
  <c r="J274" i="1"/>
  <c r="J355" i="1"/>
  <c r="I266" i="1"/>
  <c r="I282" i="1"/>
  <c r="K292" i="1"/>
  <c r="H288" i="1"/>
  <c r="J326" i="1"/>
  <c r="K344" i="1"/>
  <c r="H324" i="1"/>
  <c r="H390" i="1"/>
  <c r="J391" i="1"/>
  <c r="H398" i="1"/>
  <c r="H400" i="1"/>
  <c r="I406" i="1"/>
  <c r="H411" i="1"/>
  <c r="X91" i="1"/>
  <c r="AA91" i="1"/>
  <c r="AA246" i="1"/>
  <c r="AA18" i="1"/>
  <c r="X45" i="1"/>
  <c r="X61" i="1"/>
  <c r="X157" i="1"/>
  <c r="X110" i="1"/>
  <c r="X225" i="1"/>
  <c r="AA152" i="1"/>
  <c r="X193" i="1"/>
  <c r="Z221" i="1"/>
  <c r="X194" i="1"/>
  <c r="X226" i="1"/>
  <c r="Y237" i="1"/>
  <c r="AA247" i="1"/>
  <c r="Z280" i="1"/>
  <c r="Z312" i="1"/>
  <c r="Z274" i="1"/>
  <c r="AA295" i="1"/>
  <c r="X297" i="1"/>
  <c r="X313" i="1"/>
  <c r="AA360" i="1"/>
  <c r="Z309" i="1"/>
  <c r="AA305" i="1"/>
  <c r="AA321" i="1"/>
  <c r="X347" i="1"/>
  <c r="X332" i="1"/>
  <c r="X389" i="1"/>
  <c r="X401" i="1"/>
  <c r="O133" i="1"/>
  <c r="O60" i="1"/>
  <c r="AN90" i="1"/>
  <c r="AN144" i="1"/>
  <c r="AQ258" i="1"/>
  <c r="AN96" i="1"/>
  <c r="AQ149" i="1"/>
  <c r="AP131" i="1"/>
  <c r="AN294" i="1"/>
  <c r="AN118" i="1"/>
  <c r="AO129" i="1"/>
  <c r="AO161" i="1"/>
  <c r="AN203" i="1"/>
  <c r="AP237" i="1"/>
  <c r="AN198" i="1"/>
  <c r="AQ219" i="1"/>
  <c r="AN230" i="1"/>
  <c r="AN231" i="1"/>
  <c r="AQ261" i="1"/>
  <c r="AP266" i="1"/>
  <c r="AP293" i="1"/>
  <c r="AP312" i="1"/>
  <c r="AQ283" i="1"/>
  <c r="AO274" i="1"/>
  <c r="AO312" i="1"/>
  <c r="AQ371" i="1"/>
  <c r="AQ350" i="1"/>
  <c r="AN381" i="1"/>
  <c r="AQ403" i="1"/>
  <c r="AN409" i="1"/>
  <c r="AO406" i="1"/>
  <c r="AN411" i="1"/>
  <c r="O79" i="1"/>
  <c r="BG31" i="1"/>
  <c r="L22" i="1"/>
  <c r="BG162" i="1"/>
  <c r="BD33" i="1"/>
  <c r="BD125" i="1"/>
  <c r="BE131" i="1"/>
  <c r="BD131" i="1" s="1"/>
  <c r="BF129" i="1"/>
  <c r="BD141" i="1"/>
  <c r="BD173" i="1"/>
  <c r="BD155" i="1"/>
  <c r="BG176" i="1"/>
  <c r="BF237" i="1"/>
  <c r="BD186" i="1"/>
  <c r="BF274" i="1"/>
  <c r="BD350" i="1"/>
  <c r="BD329" i="1"/>
  <c r="BD267" i="1"/>
  <c r="BD317" i="1"/>
  <c r="BD337" i="1"/>
  <c r="BF280" i="1"/>
  <c r="BG285" i="1"/>
  <c r="BG329" i="1"/>
  <c r="BG363" i="1"/>
  <c r="BG388" i="1"/>
  <c r="BF385" i="1"/>
  <c r="BD389" i="1"/>
  <c r="BG389" i="1"/>
  <c r="BE391" i="1"/>
  <c r="BF404" i="1"/>
  <c r="BE406" i="1"/>
  <c r="AD148" i="1"/>
  <c r="Z109" i="1"/>
  <c r="BG83" i="1"/>
  <c r="BG78" i="1"/>
  <c r="AR51" i="1"/>
  <c r="BG24" i="1"/>
  <c r="X22" i="1"/>
  <c r="AU25" i="1"/>
  <c r="AR36" i="1"/>
  <c r="AU57" i="1"/>
  <c r="AR68" i="1"/>
  <c r="AT221" i="1"/>
  <c r="AR37" i="1"/>
  <c r="AU98" i="1"/>
  <c r="AU85" i="1"/>
  <c r="AU263" i="1"/>
  <c r="AU222" i="1"/>
  <c r="AR158" i="1"/>
  <c r="AR217" i="1"/>
  <c r="AR249" i="1"/>
  <c r="AR273" i="1"/>
  <c r="AU220" i="1"/>
  <c r="AR231" i="1"/>
  <c r="AT274" i="1"/>
  <c r="AR372" i="1"/>
  <c r="AU255" i="1"/>
  <c r="AT269" i="1"/>
  <c r="AR277" i="1"/>
  <c r="AR275" i="1"/>
  <c r="AU296" i="1"/>
  <c r="AU297" i="1"/>
  <c r="AT309" i="1"/>
  <c r="AU351" i="1"/>
  <c r="AU361" i="1"/>
  <c r="AR340" i="1"/>
  <c r="AU366" i="1"/>
  <c r="AR371" i="1"/>
  <c r="AU377" i="1"/>
  <c r="AR388" i="1"/>
  <c r="AS404" i="1"/>
  <c r="AR404" i="1" s="1"/>
  <c r="AU408" i="1"/>
  <c r="O116" i="1"/>
  <c r="BF39" i="1"/>
  <c r="J39" i="1"/>
  <c r="AY36" i="1"/>
  <c r="AP23" i="1"/>
  <c r="K20" i="1"/>
  <c r="AR15" i="1"/>
  <c r="BF109" i="1"/>
  <c r="BD95" i="1"/>
  <c r="AB59" i="1"/>
  <c r="AU55" i="1"/>
  <c r="S32" i="1"/>
  <c r="AU24" i="1"/>
  <c r="AF14" i="1"/>
  <c r="O170" i="1"/>
  <c r="L86" i="1"/>
  <c r="M112" i="1"/>
  <c r="L152" i="1"/>
  <c r="L17" i="1"/>
  <c r="O22" i="1"/>
  <c r="O38" i="1"/>
  <c r="L49" i="1"/>
  <c r="O54" i="1"/>
  <c r="L65" i="1"/>
  <c r="L117" i="1"/>
  <c r="N164" i="1"/>
  <c r="N237" i="1"/>
  <c r="O81" i="1"/>
  <c r="L92" i="1"/>
  <c r="N161" i="1"/>
  <c r="N99" i="1"/>
  <c r="M148" i="1"/>
  <c r="L118" i="1"/>
  <c r="M129" i="1"/>
  <c r="L129" i="1" s="1"/>
  <c r="M161" i="1"/>
  <c r="L183" i="1"/>
  <c r="N233" i="1"/>
  <c r="L139" i="1"/>
  <c r="O144" i="1"/>
  <c r="O176" i="1"/>
  <c r="L213" i="1"/>
  <c r="O241" i="1"/>
  <c r="L245" i="1"/>
  <c r="L198" i="1"/>
  <c r="L214" i="1"/>
  <c r="O219" i="1"/>
  <c r="L230" i="1"/>
  <c r="O235" i="1"/>
  <c r="L246" i="1"/>
  <c r="O251" i="1"/>
  <c r="N266" i="1"/>
  <c r="N293" i="1"/>
  <c r="L215" i="1"/>
  <c r="O220" i="1"/>
  <c r="L247" i="1"/>
  <c r="M252" i="1"/>
  <c r="M269" i="1"/>
  <c r="O279" i="1"/>
  <c r="O259" i="1"/>
  <c r="O286" i="1"/>
  <c r="L290" i="1"/>
  <c r="N280" i="1"/>
  <c r="L291" i="1"/>
  <c r="O296" i="1"/>
  <c r="O335" i="1"/>
  <c r="L292" i="1"/>
  <c r="N309" i="1"/>
  <c r="O316" i="1"/>
  <c r="O322" i="1"/>
  <c r="L356" i="1"/>
  <c r="L302" i="1"/>
  <c r="L318" i="1"/>
  <c r="O365" i="1"/>
  <c r="O337" i="1"/>
  <c r="L348" i="1"/>
  <c r="O353" i="1"/>
  <c r="N404" i="1"/>
  <c r="L349" i="1"/>
  <c r="O354" i="1"/>
  <c r="L379" i="1"/>
  <c r="O379" i="1"/>
  <c r="L367" i="1"/>
  <c r="N385" i="1"/>
  <c r="L382" i="1"/>
  <c r="L380" i="1"/>
  <c r="N391" i="1"/>
  <c r="L396" i="1"/>
  <c r="M406" i="1"/>
  <c r="L406" i="1" s="1"/>
  <c r="L407" i="1"/>
  <c r="Q74" i="1"/>
  <c r="AT74" i="1"/>
  <c r="AY20" i="1"/>
  <c r="AI76" i="1"/>
  <c r="P26" i="1"/>
  <c r="AR38" i="1"/>
  <c r="Z177" i="1"/>
  <c r="J177" i="1"/>
  <c r="Z145" i="1"/>
  <c r="J145" i="1"/>
  <c r="AW115" i="1"/>
  <c r="Q115" i="1"/>
  <c r="AX115" i="1"/>
  <c r="R115" i="1"/>
  <c r="AC115" i="1"/>
  <c r="AF229" i="1"/>
  <c r="R177" i="1"/>
  <c r="R145" i="1"/>
  <c r="AI134" i="1"/>
  <c r="AW131" i="1"/>
  <c r="AG115" i="1"/>
  <c r="AV86" i="1"/>
  <c r="S83" i="1"/>
  <c r="P69" i="1"/>
  <c r="S58" i="1"/>
  <c r="AI54" i="1"/>
  <c r="P53" i="1"/>
  <c r="AF49" i="1"/>
  <c r="P37" i="1"/>
  <c r="AY34" i="1"/>
  <c r="AF33" i="1"/>
  <c r="AI22" i="1"/>
  <c r="AV84" i="1"/>
  <c r="AY150" i="1"/>
  <c r="AX164" i="1"/>
  <c r="AY246" i="1"/>
  <c r="AX103" i="1"/>
  <c r="AY108" i="1"/>
  <c r="AV127" i="1"/>
  <c r="AX133" i="1"/>
  <c r="AY153" i="1"/>
  <c r="AV157" i="1"/>
  <c r="AY157" i="1"/>
  <c r="AY242" i="1"/>
  <c r="AY262" i="1"/>
  <c r="AW109" i="1"/>
  <c r="AV114" i="1"/>
  <c r="AV130" i="1"/>
  <c r="AV146" i="1"/>
  <c r="AY151" i="1"/>
  <c r="AY162" i="1"/>
  <c r="AV162" i="1"/>
  <c r="AV220" i="1"/>
  <c r="AY238" i="1"/>
  <c r="AY286" i="1"/>
  <c r="AY136" i="1"/>
  <c r="AV147" i="1"/>
  <c r="AY168" i="1"/>
  <c r="AV199" i="1"/>
  <c r="AV205" i="1"/>
  <c r="AX221" i="1"/>
  <c r="AV257" i="1"/>
  <c r="AV186" i="1"/>
  <c r="AV268" i="1"/>
  <c r="AV223" i="1"/>
  <c r="AV239" i="1"/>
  <c r="AY244" i="1"/>
  <c r="AY291" i="1"/>
  <c r="AY322" i="1"/>
  <c r="AV258" i="1"/>
  <c r="AV264" i="1"/>
  <c r="AV270" i="1"/>
  <c r="AY277" i="1"/>
  <c r="AX282" i="1"/>
  <c r="AV303" i="1"/>
  <c r="AV317" i="1"/>
  <c r="AV372" i="1"/>
  <c r="AY270" i="1"/>
  <c r="AY283" i="1"/>
  <c r="AV297" i="1"/>
  <c r="AV263" i="1"/>
  <c r="AY268" i="1"/>
  <c r="AW274" i="1"/>
  <c r="AV279" i="1"/>
  <c r="AY320" i="1"/>
  <c r="AY330" i="1"/>
  <c r="AV284" i="1"/>
  <c r="AY289" i="1"/>
  <c r="AV300" i="1"/>
  <c r="AV342" i="1"/>
  <c r="AY351" i="1"/>
  <c r="AV302" i="1"/>
  <c r="AY307" i="1"/>
  <c r="AV318" i="1"/>
  <c r="AV359" i="1"/>
  <c r="AY332" i="1"/>
  <c r="AV354" i="1"/>
  <c r="AV389" i="1"/>
  <c r="AV328" i="1"/>
  <c r="AY333" i="1"/>
  <c r="AW339" i="1"/>
  <c r="AV339" i="1" s="1"/>
  <c r="AV344" i="1"/>
  <c r="AX355" i="1"/>
  <c r="AV361" i="1"/>
  <c r="AW397" i="1"/>
  <c r="AV349" i="1"/>
  <c r="AY354" i="1"/>
  <c r="AV360" i="1"/>
  <c r="AV373" i="1"/>
  <c r="AV398" i="1"/>
  <c r="AY359" i="1"/>
  <c r="AV366" i="1"/>
  <c r="AY373" i="1"/>
  <c r="AY398" i="1"/>
  <c r="AY364" i="1"/>
  <c r="AW370" i="1"/>
  <c r="AX410" i="1"/>
  <c r="AX385" i="1"/>
  <c r="AV376" i="1"/>
  <c r="AY381" i="1"/>
  <c r="AW387" i="1"/>
  <c r="AV394" i="1"/>
  <c r="AV401" i="1"/>
  <c r="AV392" i="1"/>
  <c r="AX397" i="1"/>
  <c r="AV405" i="1"/>
  <c r="P84" i="1"/>
  <c r="S89" i="1"/>
  <c r="P100" i="1"/>
  <c r="S105" i="1"/>
  <c r="S113" i="1"/>
  <c r="S150" i="1"/>
  <c r="R164" i="1"/>
  <c r="S246" i="1"/>
  <c r="R107" i="1"/>
  <c r="Q112" i="1"/>
  <c r="P119" i="1"/>
  <c r="S132" i="1"/>
  <c r="S138" i="1"/>
  <c r="P152" i="1"/>
  <c r="S170" i="1"/>
  <c r="P180" i="1"/>
  <c r="P209" i="1"/>
  <c r="R233" i="1"/>
  <c r="Q109" i="1"/>
  <c r="P114" i="1"/>
  <c r="P130" i="1"/>
  <c r="S135" i="1"/>
  <c r="P146" i="1"/>
  <c r="S151" i="1"/>
  <c r="S162" i="1"/>
  <c r="P162" i="1"/>
  <c r="S167" i="1"/>
  <c r="P220" i="1"/>
  <c r="R326" i="1"/>
  <c r="S148" i="1"/>
  <c r="P159" i="1"/>
  <c r="P181" i="1"/>
  <c r="P232" i="1"/>
  <c r="P257" i="1"/>
  <c r="R269" i="1"/>
  <c r="S179" i="1"/>
  <c r="P190" i="1"/>
  <c r="P206" i="1"/>
  <c r="P222" i="1"/>
  <c r="S227" i="1"/>
  <c r="Q233" i="1"/>
  <c r="P238" i="1"/>
  <c r="S243" i="1"/>
  <c r="P253" i="1"/>
  <c r="S260" i="1"/>
  <c r="Q269" i="1"/>
  <c r="P311" i="1"/>
  <c r="P219" i="1"/>
  <c r="S224" i="1"/>
  <c r="P235" i="1"/>
  <c r="P251" i="1"/>
  <c r="S291" i="1"/>
  <c r="R280" i="1"/>
  <c r="S294" i="1"/>
  <c r="S316" i="1"/>
  <c r="P369" i="1"/>
  <c r="P286" i="1"/>
  <c r="P308" i="1"/>
  <c r="S379" i="1"/>
  <c r="Q266" i="1"/>
  <c r="P271" i="1"/>
  <c r="S276" i="1"/>
  <c r="Q282" i="1"/>
  <c r="P287" i="1"/>
  <c r="S304" i="1"/>
  <c r="S310" i="1"/>
  <c r="P296" i="1"/>
  <c r="S352" i="1"/>
  <c r="P302" i="1"/>
  <c r="S307" i="1"/>
  <c r="P318" i="1"/>
  <c r="P359" i="1"/>
  <c r="P354" i="1"/>
  <c r="P332" i="1"/>
  <c r="S337" i="1"/>
  <c r="P348" i="1"/>
  <c r="S353" i="1"/>
  <c r="R370" i="1"/>
  <c r="P349" i="1"/>
  <c r="S354" i="1"/>
  <c r="P360" i="1"/>
  <c r="S367" i="1"/>
  <c r="P358" i="1"/>
  <c r="S365" i="1"/>
  <c r="S376" i="1"/>
  <c r="Q393" i="1"/>
  <c r="P382" i="1"/>
  <c r="S364" i="1"/>
  <c r="Q370" i="1"/>
  <c r="S383" i="1"/>
  <c r="S382" i="1"/>
  <c r="P388" i="1"/>
  <c r="P394" i="1"/>
  <c r="R393" i="1"/>
  <c r="P392" i="1"/>
  <c r="S397" i="1"/>
  <c r="P405" i="1"/>
  <c r="S408" i="1"/>
  <c r="AX269" i="1"/>
  <c r="P195" i="1"/>
  <c r="AV172" i="1"/>
  <c r="AH165" i="1"/>
  <c r="R165" i="1"/>
  <c r="AX165" i="1"/>
  <c r="AY158" i="1"/>
  <c r="AH149" i="1"/>
  <c r="AY145" i="1"/>
  <c r="P140" i="1"/>
  <c r="R131" i="1"/>
  <c r="AH115" i="1"/>
  <c r="AF106" i="1"/>
  <c r="AI106" i="1"/>
  <c r="AF102" i="1"/>
  <c r="AI102" i="1"/>
  <c r="Q101" i="1"/>
  <c r="AF98" i="1"/>
  <c r="AI98" i="1"/>
  <c r="P97" i="1"/>
  <c r="AY94" i="1"/>
  <c r="AI92" i="1"/>
  <c r="AV87" i="1"/>
  <c r="AI86" i="1"/>
  <c r="S84" i="1"/>
  <c r="AV81" i="1"/>
  <c r="S78" i="1"/>
  <c r="P72" i="1"/>
  <c r="AF68" i="1"/>
  <c r="AV64" i="1"/>
  <c r="AI57" i="1"/>
  <c r="P56" i="1"/>
  <c r="AY53" i="1"/>
  <c r="AF52" i="1"/>
  <c r="AV48" i="1"/>
  <c r="P40" i="1"/>
  <c r="AY37" i="1"/>
  <c r="AF36" i="1"/>
  <c r="AV32" i="1"/>
  <c r="S29" i="1"/>
  <c r="AI25" i="1"/>
  <c r="P24" i="1"/>
  <c r="AY21" i="1"/>
  <c r="AF20" i="1"/>
  <c r="AV16" i="1"/>
  <c r="S13" i="1"/>
  <c r="BC412" i="1"/>
  <c r="BB411" i="1"/>
  <c r="BC411" i="1" s="1"/>
  <c r="BA410" i="1"/>
  <c r="BB407" i="1"/>
  <c r="BA406" i="1"/>
  <c r="BA412" i="1"/>
  <c r="BB412" i="1"/>
  <c r="BB410" i="1"/>
  <c r="BC409" i="1"/>
  <c r="BC405" i="1"/>
  <c r="BA411" i="1"/>
  <c r="BB405" i="1"/>
  <c r="BA404" i="1"/>
  <c r="BB406" i="1"/>
  <c r="BA405" i="1"/>
  <c r="BB409" i="1"/>
  <c r="BB403" i="1"/>
  <c r="AZ403" i="1" s="1"/>
  <c r="BB400" i="1"/>
  <c r="BA399" i="1"/>
  <c r="BC397" i="1"/>
  <c r="BB396" i="1"/>
  <c r="BA395" i="1"/>
  <c r="BA409" i="1"/>
  <c r="BB408" i="1"/>
  <c r="AZ408" i="1" s="1"/>
  <c r="BA403" i="1"/>
  <c r="BA401" i="1"/>
  <c r="BB398" i="1"/>
  <c r="BA396" i="1"/>
  <c r="BB392" i="1"/>
  <c r="BA391" i="1"/>
  <c r="BA407" i="1"/>
  <c r="BC403" i="1"/>
  <c r="BA402" i="1"/>
  <c r="BC399" i="1"/>
  <c r="BA398" i="1"/>
  <c r="BA392" i="1"/>
  <c r="BB404" i="1"/>
  <c r="BB402" i="1"/>
  <c r="BA397" i="1"/>
  <c r="BA394" i="1"/>
  <c r="BA390" i="1"/>
  <c r="BB388" i="1"/>
  <c r="BA387" i="1"/>
  <c r="BB384" i="1"/>
  <c r="BA383" i="1"/>
  <c r="BB380" i="1"/>
  <c r="AZ380" i="1" s="1"/>
  <c r="BA379" i="1"/>
  <c r="BB376" i="1"/>
  <c r="BC376" i="1" s="1"/>
  <c r="BA375" i="1"/>
  <c r="BA393" i="1"/>
  <c r="BA389" i="1"/>
  <c r="BB386" i="1"/>
  <c r="BA384" i="1"/>
  <c r="BA381" i="1"/>
  <c r="BA408" i="1"/>
  <c r="BC402" i="1"/>
  <c r="BB401" i="1"/>
  <c r="BC401" i="1" s="1"/>
  <c r="BA400" i="1"/>
  <c r="BB399" i="1"/>
  <c r="AZ399" i="1" s="1"/>
  <c r="BB393" i="1"/>
  <c r="BB391" i="1"/>
  <c r="AZ391" i="1" s="1"/>
  <c r="BB389" i="1"/>
  <c r="AZ389" i="1" s="1"/>
  <c r="BB387" i="1"/>
  <c r="BC386" i="1"/>
  <c r="BA382" i="1"/>
  <c r="BB381" i="1"/>
  <c r="AZ381" i="1" s="1"/>
  <c r="BB379" i="1"/>
  <c r="BA374" i="1"/>
  <c r="BB371" i="1"/>
  <c r="BA370" i="1"/>
  <c r="BB367" i="1"/>
  <c r="AZ367" i="1" s="1"/>
  <c r="BA366" i="1"/>
  <c r="BB363" i="1"/>
  <c r="BC363" i="1" s="1"/>
  <c r="BA362" i="1"/>
  <c r="BB394" i="1"/>
  <c r="AZ394" i="1" s="1"/>
  <c r="BA386" i="1"/>
  <c r="BB374" i="1"/>
  <c r="BA373" i="1"/>
  <c r="BB372" i="1"/>
  <c r="BC372" i="1" s="1"/>
  <c r="BC390" i="1"/>
  <c r="BB385" i="1"/>
  <c r="BB383" i="1"/>
  <c r="AZ383" i="1" s="1"/>
  <c r="BB378" i="1"/>
  <c r="BB377" i="1"/>
  <c r="BA376" i="1"/>
  <c r="BB375" i="1"/>
  <c r="BC375" i="1" s="1"/>
  <c r="BA372" i="1"/>
  <c r="BB369" i="1"/>
  <c r="AZ369" i="1" s="1"/>
  <c r="BA367" i="1"/>
  <c r="BA364" i="1"/>
  <c r="BB361" i="1"/>
  <c r="BB358" i="1"/>
  <c r="BA357" i="1"/>
  <c r="BA385" i="1"/>
  <c r="BB368" i="1"/>
  <c r="BB366" i="1"/>
  <c r="BB365" i="1"/>
  <c r="AZ365" i="1" s="1"/>
  <c r="BC361" i="1"/>
  <c r="BC358" i="1"/>
  <c r="BA356" i="1"/>
  <c r="BB355" i="1"/>
  <c r="AZ355" i="1" s="1"/>
  <c r="BB353" i="1"/>
  <c r="BC353" i="1" s="1"/>
  <c r="BA352" i="1"/>
  <c r="BB349" i="1"/>
  <c r="BC349" i="1" s="1"/>
  <c r="BA348" i="1"/>
  <c r="BB345" i="1"/>
  <c r="AZ345" i="1" s="1"/>
  <c r="BB390" i="1"/>
  <c r="BB382" i="1"/>
  <c r="AZ382" i="1" s="1"/>
  <c r="BB373" i="1"/>
  <c r="BB370" i="1"/>
  <c r="AZ370" i="1" s="1"/>
  <c r="BB364" i="1"/>
  <c r="BA363" i="1"/>
  <c r="BA359" i="1"/>
  <c r="BB356" i="1"/>
  <c r="BB352" i="1"/>
  <c r="AZ352" i="1" s="1"/>
  <c r="BA351" i="1"/>
  <c r="BB348" i="1"/>
  <c r="BA347" i="1"/>
  <c r="BB344" i="1"/>
  <c r="BC344" i="1" s="1"/>
  <c r="BA343" i="1"/>
  <c r="BC341" i="1"/>
  <c r="BB340" i="1"/>
  <c r="BC340" i="1" s="1"/>
  <c r="BA339" i="1"/>
  <c r="BB336" i="1"/>
  <c r="AZ336" i="1" s="1"/>
  <c r="BA335" i="1"/>
  <c r="BB332" i="1"/>
  <c r="BA331" i="1"/>
  <c r="BB328" i="1"/>
  <c r="BC328" i="1" s="1"/>
  <c r="BA327" i="1"/>
  <c r="BB324" i="1"/>
  <c r="BC324" i="1" s="1"/>
  <c r="BA323" i="1"/>
  <c r="BC400" i="1"/>
  <c r="BA388" i="1"/>
  <c r="BA377" i="1"/>
  <c r="BC371" i="1"/>
  <c r="BC370" i="1"/>
  <c r="BA369" i="1"/>
  <c r="BA368" i="1"/>
  <c r="BB360" i="1"/>
  <c r="BA358" i="1"/>
  <c r="BA355" i="1"/>
  <c r="BB351" i="1"/>
  <c r="AZ351" i="1" s="1"/>
  <c r="BA350" i="1"/>
  <c r="BA349" i="1"/>
  <c r="BB346" i="1"/>
  <c r="BA344" i="1"/>
  <c r="BA341" i="1"/>
  <c r="BB338" i="1"/>
  <c r="BA336" i="1"/>
  <c r="BA333" i="1"/>
  <c r="BB330" i="1"/>
  <c r="BA328" i="1"/>
  <c r="BA325" i="1"/>
  <c r="BC388" i="1"/>
  <c r="BA354" i="1"/>
  <c r="BA353" i="1"/>
  <c r="BB350" i="1"/>
  <c r="BC350" i="1" s="1"/>
  <c r="BA342" i="1"/>
  <c r="BB341" i="1"/>
  <c r="BB339" i="1"/>
  <c r="AZ339" i="1" s="1"/>
  <c r="BC336" i="1"/>
  <c r="BA334" i="1"/>
  <c r="BB333" i="1"/>
  <c r="BB331" i="1"/>
  <c r="BC330" i="1"/>
  <c r="BA326" i="1"/>
  <c r="BB325" i="1"/>
  <c r="AZ325" i="1" s="1"/>
  <c r="BB323" i="1"/>
  <c r="AZ323" i="1" s="1"/>
  <c r="BB322" i="1"/>
  <c r="BC322" i="1" s="1"/>
  <c r="BA321" i="1"/>
  <c r="BC319" i="1"/>
  <c r="BB318" i="1"/>
  <c r="AZ318" i="1" s="1"/>
  <c r="BA317" i="1"/>
  <c r="BB314" i="1"/>
  <c r="BA313" i="1"/>
  <c r="BC311" i="1"/>
  <c r="BB310" i="1"/>
  <c r="BA309" i="1"/>
  <c r="BC307" i="1"/>
  <c r="BB306" i="1"/>
  <c r="BA305" i="1"/>
  <c r="BB302" i="1"/>
  <c r="BA301" i="1"/>
  <c r="BB397" i="1"/>
  <c r="BA371" i="1"/>
  <c r="BC357" i="1"/>
  <c r="BB354" i="1"/>
  <c r="AZ354" i="1" s="1"/>
  <c r="BA346" i="1"/>
  <c r="BB337" i="1"/>
  <c r="BB335" i="1"/>
  <c r="BA329" i="1"/>
  <c r="BC326" i="1"/>
  <c r="BA324" i="1"/>
  <c r="BB321" i="1"/>
  <c r="AZ321" i="1" s="1"/>
  <c r="BC318" i="1"/>
  <c r="BA316" i="1"/>
  <c r="BB315" i="1"/>
  <c r="BB313" i="1"/>
  <c r="BC312" i="1"/>
  <c r="BC310" i="1"/>
  <c r="BA308" i="1"/>
  <c r="BB307" i="1"/>
  <c r="BB305" i="1"/>
  <c r="AZ305" i="1" s="1"/>
  <c r="BB300" i="1"/>
  <c r="BC300" i="1" s="1"/>
  <c r="BA299" i="1"/>
  <c r="BB296" i="1"/>
  <c r="BA295" i="1"/>
  <c r="BB292" i="1"/>
  <c r="BA291" i="1"/>
  <c r="BB288" i="1"/>
  <c r="AZ288" i="1" s="1"/>
  <c r="BA287" i="1"/>
  <c r="BB284" i="1"/>
  <c r="BA283" i="1"/>
  <c r="BB280" i="1"/>
  <c r="BC280" i="1" s="1"/>
  <c r="BA378" i="1"/>
  <c r="BB362" i="1"/>
  <c r="AZ362" i="1" s="1"/>
  <c r="BA345" i="1"/>
  <c r="BB342" i="1"/>
  <c r="BC342" i="1" s="1"/>
  <c r="BA338" i="1"/>
  <c r="BB329" i="1"/>
  <c r="BB327" i="1"/>
  <c r="BC327" i="1" s="1"/>
  <c r="BA322" i="1"/>
  <c r="BC321" i="1"/>
  <c r="BA319" i="1"/>
  <c r="BB316" i="1"/>
  <c r="BA314" i="1"/>
  <c r="BC313" i="1"/>
  <c r="BA311" i="1"/>
  <c r="BB308" i="1"/>
  <c r="BA306" i="1"/>
  <c r="BA303" i="1"/>
  <c r="BB299" i="1"/>
  <c r="BA298" i="1"/>
  <c r="BC296" i="1"/>
  <c r="BB295" i="1"/>
  <c r="BA294" i="1"/>
  <c r="BC292" i="1"/>
  <c r="BB291" i="1"/>
  <c r="AZ291" i="1" s="1"/>
  <c r="BA290" i="1"/>
  <c r="BB287" i="1"/>
  <c r="BA286" i="1"/>
  <c r="BB283" i="1"/>
  <c r="BA282" i="1"/>
  <c r="BB279" i="1"/>
  <c r="BC279" i="1" s="1"/>
  <c r="BA278" i="1"/>
  <c r="BC276" i="1"/>
  <c r="BB275" i="1"/>
  <c r="BA274" i="1"/>
  <c r="BB271" i="1"/>
  <c r="AZ271" i="1" s="1"/>
  <c r="BA270" i="1"/>
  <c r="BB267" i="1"/>
  <c r="BA266" i="1"/>
  <c r="BB263" i="1"/>
  <c r="BA262" i="1"/>
  <c r="BB359" i="1"/>
  <c r="BC359" i="1" s="1"/>
  <c r="BB347" i="1"/>
  <c r="BA337" i="1"/>
  <c r="BB319" i="1"/>
  <c r="BB317" i="1"/>
  <c r="BC317" i="1" s="1"/>
  <c r="BC316" i="1"/>
  <c r="BC314" i="1"/>
  <c r="BB312" i="1"/>
  <c r="BA310" i="1"/>
  <c r="BA307" i="1"/>
  <c r="BB303" i="1"/>
  <c r="AZ303" i="1" s="1"/>
  <c r="BB301" i="1"/>
  <c r="BB294" i="1"/>
  <c r="BA293" i="1"/>
  <c r="BA292" i="1"/>
  <c r="BB289" i="1"/>
  <c r="BA277" i="1"/>
  <c r="BB276" i="1"/>
  <c r="BB274" i="1"/>
  <c r="AZ274" i="1" s="1"/>
  <c r="BA269" i="1"/>
  <c r="BB268" i="1"/>
  <c r="BC268" i="1" s="1"/>
  <c r="BB266" i="1"/>
  <c r="BC263" i="1"/>
  <c r="BA360" i="1"/>
  <c r="BC356" i="1"/>
  <c r="BB343" i="1"/>
  <c r="BC343" i="1" s="1"/>
  <c r="BC331" i="1"/>
  <c r="BA330" i="1"/>
  <c r="BA312" i="1"/>
  <c r="BB290" i="1"/>
  <c r="BA289" i="1"/>
  <c r="BA288" i="1"/>
  <c r="BB285" i="1"/>
  <c r="BA279" i="1"/>
  <c r="BA276" i="1"/>
  <c r="BB273" i="1"/>
  <c r="AZ273" i="1" s="1"/>
  <c r="BA271" i="1"/>
  <c r="BA268" i="1"/>
  <c r="BB265" i="1"/>
  <c r="AZ265" i="1" s="1"/>
  <c r="BA263" i="1"/>
  <c r="BA261" i="1"/>
  <c r="BB258" i="1"/>
  <c r="BC258" i="1" s="1"/>
  <c r="BA257" i="1"/>
  <c r="BB254" i="1"/>
  <c r="AZ254" i="1" s="1"/>
  <c r="BA253" i="1"/>
  <c r="BB395" i="1"/>
  <c r="AZ395" i="1" s="1"/>
  <c r="BB334" i="1"/>
  <c r="AZ334" i="1" s="1"/>
  <c r="BA320" i="1"/>
  <c r="BB311" i="1"/>
  <c r="BB309" i="1"/>
  <c r="AZ309" i="1" s="1"/>
  <c r="BA300" i="1"/>
  <c r="BC295" i="1"/>
  <c r="BB286" i="1"/>
  <c r="BC283" i="1"/>
  <c r="BB281" i="1"/>
  <c r="BB278" i="1"/>
  <c r="BC275" i="1"/>
  <c r="BA272" i="1"/>
  <c r="BA267" i="1"/>
  <c r="BB261" i="1"/>
  <c r="AZ261" i="1" s="1"/>
  <c r="BA256" i="1"/>
  <c r="BB255" i="1"/>
  <c r="BB253" i="1"/>
  <c r="AZ253" i="1" s="1"/>
  <c r="BA250" i="1"/>
  <c r="BB247" i="1"/>
  <c r="AZ247" i="1" s="1"/>
  <c r="BA246" i="1"/>
  <c r="BB243" i="1"/>
  <c r="BA242" i="1"/>
  <c r="BB239" i="1"/>
  <c r="BA238" i="1"/>
  <c r="BB235" i="1"/>
  <c r="BA234" i="1"/>
  <c r="BC232" i="1"/>
  <c r="BB231" i="1"/>
  <c r="BA230" i="1"/>
  <c r="BB227" i="1"/>
  <c r="BA226" i="1"/>
  <c r="BB223" i="1"/>
  <c r="BC223" i="1" s="1"/>
  <c r="BA222" i="1"/>
  <c r="BB219" i="1"/>
  <c r="BC219" i="1" s="1"/>
  <c r="BA218" i="1"/>
  <c r="BC216" i="1"/>
  <c r="BB215" i="1"/>
  <c r="BA214" i="1"/>
  <c r="BC212" i="1"/>
  <c r="BB211" i="1"/>
  <c r="BA210" i="1"/>
  <c r="BB357" i="1"/>
  <c r="BA340" i="1"/>
  <c r="BA332" i="1"/>
  <c r="BB320" i="1"/>
  <c r="AZ320" i="1" s="1"/>
  <c r="BA304" i="1"/>
  <c r="BA297" i="1"/>
  <c r="BC294" i="1"/>
  <c r="BA285" i="1"/>
  <c r="BB282" i="1"/>
  <c r="BC282" i="1" s="1"/>
  <c r="BA280" i="1"/>
  <c r="BB272" i="1"/>
  <c r="BB270" i="1"/>
  <c r="AZ270" i="1" s="1"/>
  <c r="BA264" i="1"/>
  <c r="BB262" i="1"/>
  <c r="BC261" i="1"/>
  <c r="BA259" i="1"/>
  <c r="BB256" i="1"/>
  <c r="BA254" i="1"/>
  <c r="BC253" i="1"/>
  <c r="BA251" i="1"/>
  <c r="BB250" i="1"/>
  <c r="BA249" i="1"/>
  <c r="BC247" i="1"/>
  <c r="BB246" i="1"/>
  <c r="AZ246" i="1" s="1"/>
  <c r="BA245" i="1"/>
  <c r="BB242" i="1"/>
  <c r="BA241" i="1"/>
  <c r="BB238" i="1"/>
  <c r="BA237" i="1"/>
  <c r="BC235" i="1"/>
  <c r="BB234" i="1"/>
  <c r="BC234" i="1" s="1"/>
  <c r="BA233" i="1"/>
  <c r="BC231" i="1"/>
  <c r="BB230" i="1"/>
  <c r="AZ230" i="1" s="1"/>
  <c r="BA229" i="1"/>
  <c r="BB226" i="1"/>
  <c r="AZ226" i="1" s="1"/>
  <c r="BA225" i="1"/>
  <c r="BB222" i="1"/>
  <c r="BA221" i="1"/>
  <c r="BB218" i="1"/>
  <c r="BA217" i="1"/>
  <c r="BC215" i="1"/>
  <c r="BB214" i="1"/>
  <c r="BA213" i="1"/>
  <c r="BC211" i="1"/>
  <c r="BB210" i="1"/>
  <c r="AZ210" i="1" s="1"/>
  <c r="BA209" i="1"/>
  <c r="BC207" i="1"/>
  <c r="BB206" i="1"/>
  <c r="BA205" i="1"/>
  <c r="BC203" i="1"/>
  <c r="BB202" i="1"/>
  <c r="BA201" i="1"/>
  <c r="BC199" i="1"/>
  <c r="BB198" i="1"/>
  <c r="BA197" i="1"/>
  <c r="BC195" i="1"/>
  <c r="BB194" i="1"/>
  <c r="BA193" i="1"/>
  <c r="BC191" i="1"/>
  <c r="BB190" i="1"/>
  <c r="BA189" i="1"/>
  <c r="BC187" i="1"/>
  <c r="BB186" i="1"/>
  <c r="BA185" i="1"/>
  <c r="BC183" i="1"/>
  <c r="BB182" i="1"/>
  <c r="BA181" i="1"/>
  <c r="BB178" i="1"/>
  <c r="BA380" i="1"/>
  <c r="BA365" i="1"/>
  <c r="BA361" i="1"/>
  <c r="BC306" i="1"/>
  <c r="BA302" i="1"/>
  <c r="BC299" i="1"/>
  <c r="BB298" i="1"/>
  <c r="AZ298" i="1" s="1"/>
  <c r="BB297" i="1"/>
  <c r="AZ297" i="1" s="1"/>
  <c r="BA284" i="1"/>
  <c r="BC277" i="1"/>
  <c r="BA275" i="1"/>
  <c r="BA265" i="1"/>
  <c r="BA252" i="1"/>
  <c r="BB245" i="1"/>
  <c r="AZ245" i="1" s="1"/>
  <c r="BA244" i="1"/>
  <c r="BA243" i="1"/>
  <c r="BB240" i="1"/>
  <c r="BC240" i="1" s="1"/>
  <c r="BB229" i="1"/>
  <c r="AZ229" i="1" s="1"/>
  <c r="BA228" i="1"/>
  <c r="BA227" i="1"/>
  <c r="BB224" i="1"/>
  <c r="BB213" i="1"/>
  <c r="AZ213" i="1" s="1"/>
  <c r="BA212" i="1"/>
  <c r="BA211" i="1"/>
  <c r="BC210" i="1"/>
  <c r="BB208" i="1"/>
  <c r="BA206" i="1"/>
  <c r="BC205" i="1"/>
  <c r="BA203" i="1"/>
  <c r="BB200" i="1"/>
  <c r="AZ200" i="1" s="1"/>
  <c r="BA198" i="1"/>
  <c r="BC197" i="1"/>
  <c r="BA195" i="1"/>
  <c r="BB192" i="1"/>
  <c r="BA190" i="1"/>
  <c r="BC189" i="1"/>
  <c r="BA187" i="1"/>
  <c r="BB184" i="1"/>
  <c r="AZ184" i="1" s="1"/>
  <c r="BA182" i="1"/>
  <c r="BC181" i="1"/>
  <c r="BA179" i="1"/>
  <c r="BC176" i="1"/>
  <c r="BB175" i="1"/>
  <c r="BA174" i="1"/>
  <c r="BB171" i="1"/>
  <c r="AZ171" i="1" s="1"/>
  <c r="BA170" i="1"/>
  <c r="BB167" i="1"/>
  <c r="BA166" i="1"/>
  <c r="BB163" i="1"/>
  <c r="BC163" i="1" s="1"/>
  <c r="BA162" i="1"/>
  <c r="BC160" i="1"/>
  <c r="BB159" i="1"/>
  <c r="BA158" i="1"/>
  <c r="BB155" i="1"/>
  <c r="BA154" i="1"/>
  <c r="BB151" i="1"/>
  <c r="BA150" i="1"/>
  <c r="BB147" i="1"/>
  <c r="BA146" i="1"/>
  <c r="BB143" i="1"/>
  <c r="AZ143" i="1" s="1"/>
  <c r="BA142" i="1"/>
  <c r="BC140" i="1"/>
  <c r="BB139" i="1"/>
  <c r="BA138" i="1"/>
  <c r="BB135" i="1"/>
  <c r="AZ135" i="1" s="1"/>
  <c r="BA315" i="1"/>
  <c r="BA296" i="1"/>
  <c r="BB293" i="1"/>
  <c r="AZ293" i="1" s="1"/>
  <c r="BA281" i="1"/>
  <c r="BA273" i="1"/>
  <c r="BB259" i="1"/>
  <c r="AZ259" i="1" s="1"/>
  <c r="BB257" i="1"/>
  <c r="AZ257" i="1" s="1"/>
  <c r="BC256" i="1"/>
  <c r="BB252" i="1"/>
  <c r="AZ252" i="1" s="1"/>
  <c r="BB249" i="1"/>
  <c r="AZ249" i="1" s="1"/>
  <c r="BA248" i="1"/>
  <c r="BA247" i="1"/>
  <c r="BC245" i="1"/>
  <c r="BB244" i="1"/>
  <c r="AZ244" i="1" s="1"/>
  <c r="BB233" i="1"/>
  <c r="BA232" i="1"/>
  <c r="BA231" i="1"/>
  <c r="BC230" i="1"/>
  <c r="BB228" i="1"/>
  <c r="BB217" i="1"/>
  <c r="AZ217" i="1" s="1"/>
  <c r="BA216" i="1"/>
  <c r="BA215" i="1"/>
  <c r="BC214" i="1"/>
  <c r="BC213" i="1"/>
  <c r="BB212" i="1"/>
  <c r="AZ212" i="1" s="1"/>
  <c r="BB209" i="1"/>
  <c r="BC208" i="1"/>
  <c r="BC206" i="1"/>
  <c r="BA204" i="1"/>
  <c r="BB203" i="1"/>
  <c r="BB201" i="1"/>
  <c r="AZ201" i="1" s="1"/>
  <c r="BC200" i="1"/>
  <c r="BC198" i="1"/>
  <c r="BA196" i="1"/>
  <c r="BB195" i="1"/>
  <c r="AZ195" i="1" s="1"/>
  <c r="BB193" i="1"/>
  <c r="AZ193" i="1" s="1"/>
  <c r="BC192" i="1"/>
  <c r="BC190" i="1"/>
  <c r="BA188" i="1"/>
  <c r="BB187" i="1"/>
  <c r="AZ187" i="1" s="1"/>
  <c r="BB185" i="1"/>
  <c r="BC184" i="1"/>
  <c r="BC182" i="1"/>
  <c r="BA180" i="1"/>
  <c r="BB179" i="1"/>
  <c r="BC179" i="1" s="1"/>
  <c r="BA177" i="1"/>
  <c r="BB174" i="1"/>
  <c r="AZ174" i="1" s="1"/>
  <c r="BA173" i="1"/>
  <c r="BB170" i="1"/>
  <c r="BA169" i="1"/>
  <c r="BB166" i="1"/>
  <c r="BC166" i="1" s="1"/>
  <c r="BA165" i="1"/>
  <c r="BB162" i="1"/>
  <c r="BA161" i="1"/>
  <c r="BC159" i="1"/>
  <c r="BB158" i="1"/>
  <c r="BA157" i="1"/>
  <c r="BB154" i="1"/>
  <c r="AZ154" i="1" s="1"/>
  <c r="BA153" i="1"/>
  <c r="BB150" i="1"/>
  <c r="BA149" i="1"/>
  <c r="BC147" i="1"/>
  <c r="BB146" i="1"/>
  <c r="BC146" i="1" s="1"/>
  <c r="BA145" i="1"/>
  <c r="BB142" i="1"/>
  <c r="AZ142" i="1" s="1"/>
  <c r="BA141" i="1"/>
  <c r="BB138" i="1"/>
  <c r="BA137" i="1"/>
  <c r="BB134" i="1"/>
  <c r="BC134" i="1" s="1"/>
  <c r="BA133" i="1"/>
  <c r="BB130" i="1"/>
  <c r="BA129" i="1"/>
  <c r="BC127" i="1"/>
  <c r="BB126" i="1"/>
  <c r="BA125" i="1"/>
  <c r="BC123" i="1"/>
  <c r="BB122" i="1"/>
  <c r="AZ122" i="1" s="1"/>
  <c r="BA121" i="1"/>
  <c r="BC119" i="1"/>
  <c r="BB118" i="1"/>
  <c r="BA117" i="1"/>
  <c r="BC115" i="1"/>
  <c r="BB114" i="1"/>
  <c r="BC114" i="1" s="1"/>
  <c r="BA113" i="1"/>
  <c r="BB110" i="1"/>
  <c r="AZ110" i="1" s="1"/>
  <c r="BA109" i="1"/>
  <c r="BC308" i="1"/>
  <c r="BA258" i="1"/>
  <c r="BC250" i="1"/>
  <c r="BA239" i="1"/>
  <c r="BA223" i="1"/>
  <c r="BC218" i="1"/>
  <c r="BB207" i="1"/>
  <c r="BB205" i="1"/>
  <c r="BC202" i="1"/>
  <c r="BA199" i="1"/>
  <c r="BC196" i="1"/>
  <c r="BA194" i="1"/>
  <c r="BC193" i="1"/>
  <c r="BB188" i="1"/>
  <c r="BA184" i="1"/>
  <c r="BB176" i="1"/>
  <c r="BB165" i="1"/>
  <c r="BA164" i="1"/>
  <c r="BA163" i="1"/>
  <c r="BC162" i="1"/>
  <c r="BB160" i="1"/>
  <c r="BB149" i="1"/>
  <c r="AZ149" i="1" s="1"/>
  <c r="BA148" i="1"/>
  <c r="BA147" i="1"/>
  <c r="BB144" i="1"/>
  <c r="BC144" i="1" s="1"/>
  <c r="BA134" i="1"/>
  <c r="BA131" i="1"/>
  <c r="BB128" i="1"/>
  <c r="BA126" i="1"/>
  <c r="BC125" i="1"/>
  <c r="BA123" i="1"/>
  <c r="BB120" i="1"/>
  <c r="AZ120" i="1" s="1"/>
  <c r="BA118" i="1"/>
  <c r="BC117" i="1"/>
  <c r="BA115" i="1"/>
  <c r="BB112" i="1"/>
  <c r="BC112" i="1" s="1"/>
  <c r="BA110" i="1"/>
  <c r="BB107" i="1"/>
  <c r="BA106" i="1"/>
  <c r="BB103" i="1"/>
  <c r="AZ103" i="1" s="1"/>
  <c r="BA102" i="1"/>
  <c r="BB99" i="1"/>
  <c r="BA98" i="1"/>
  <c r="BA318" i="1"/>
  <c r="BC301" i="1"/>
  <c r="BB264" i="1"/>
  <c r="AZ264" i="1" s="1"/>
  <c r="BB260" i="1"/>
  <c r="BB248" i="1"/>
  <c r="BC248" i="1" s="1"/>
  <c r="BA240" i="1"/>
  <c r="BB237" i="1"/>
  <c r="AZ237" i="1" s="1"/>
  <c r="BA235" i="1"/>
  <c r="BB232" i="1"/>
  <c r="BA224" i="1"/>
  <c r="BB221" i="1"/>
  <c r="AZ221" i="1" s="1"/>
  <c r="BA219" i="1"/>
  <c r="BB216" i="1"/>
  <c r="BA207" i="1"/>
  <c r="BC204" i="1"/>
  <c r="BA202" i="1"/>
  <c r="BC201" i="1"/>
  <c r="BB196" i="1"/>
  <c r="BA192" i="1"/>
  <c r="BB183" i="1"/>
  <c r="BB181" i="1"/>
  <c r="AZ181" i="1" s="1"/>
  <c r="BB177" i="1"/>
  <c r="BA176" i="1"/>
  <c r="BA175" i="1"/>
  <c r="BB172" i="1"/>
  <c r="BB161" i="1"/>
  <c r="AZ161" i="1" s="1"/>
  <c r="BA160" i="1"/>
  <c r="BA159" i="1"/>
  <c r="BB156" i="1"/>
  <c r="BB145" i="1"/>
  <c r="AZ145" i="1" s="1"/>
  <c r="BA144" i="1"/>
  <c r="BA143" i="1"/>
  <c r="BB140" i="1"/>
  <c r="BB133" i="1"/>
  <c r="BC133" i="1" s="1"/>
  <c r="BC130" i="1"/>
  <c r="BA128" i="1"/>
  <c r="BB127" i="1"/>
  <c r="BB125" i="1"/>
  <c r="AZ125" i="1" s="1"/>
  <c r="BC124" i="1"/>
  <c r="BC122" i="1"/>
  <c r="BA120" i="1"/>
  <c r="BB119" i="1"/>
  <c r="BB117" i="1"/>
  <c r="BA112" i="1"/>
  <c r="BB111" i="1"/>
  <c r="BB109" i="1"/>
  <c r="AZ109" i="1" s="1"/>
  <c r="BA107" i="1"/>
  <c r="BB104" i="1"/>
  <c r="BA103" i="1"/>
  <c r="BC101" i="1"/>
  <c r="BB100" i="1"/>
  <c r="BA99" i="1"/>
  <c r="BB96" i="1"/>
  <c r="BA95" i="1"/>
  <c r="BB92" i="1"/>
  <c r="BA91" i="1"/>
  <c r="BC89" i="1"/>
  <c r="BB88" i="1"/>
  <c r="BA87" i="1"/>
  <c r="BB84" i="1"/>
  <c r="AZ84" i="1" s="1"/>
  <c r="BA83" i="1"/>
  <c r="BB80" i="1"/>
  <c r="BA79" i="1"/>
  <c r="BB76" i="1"/>
  <c r="BC76" i="1" s="1"/>
  <c r="BB277" i="1"/>
  <c r="AZ277" i="1" s="1"/>
  <c r="BC233" i="1"/>
  <c r="BC209" i="1"/>
  <c r="BA208" i="1"/>
  <c r="BA183" i="1"/>
  <c r="BA168" i="1"/>
  <c r="BC165" i="1"/>
  <c r="BA156" i="1"/>
  <c r="BB153" i="1"/>
  <c r="BC153" i="1" s="1"/>
  <c r="BA151" i="1"/>
  <c r="BB148" i="1"/>
  <c r="BA136" i="1"/>
  <c r="BB132" i="1"/>
  <c r="BC126" i="1"/>
  <c r="BA124" i="1"/>
  <c r="BB121" i="1"/>
  <c r="BC120" i="1"/>
  <c r="BB115" i="1"/>
  <c r="BA111" i="1"/>
  <c r="BB105" i="1"/>
  <c r="BB101" i="1"/>
  <c r="BB97" i="1"/>
  <c r="AZ97" i="1" s="1"/>
  <c r="BB95" i="1"/>
  <c r="BC92" i="1"/>
  <c r="BA90" i="1"/>
  <c r="BB89" i="1"/>
  <c r="BB87" i="1"/>
  <c r="BA82" i="1"/>
  <c r="BB81" i="1"/>
  <c r="BB79" i="1"/>
  <c r="BC79" i="1" s="1"/>
  <c r="BB73" i="1"/>
  <c r="BA72" i="1"/>
  <c r="BC70" i="1"/>
  <c r="BB69" i="1"/>
  <c r="BA68" i="1"/>
  <c r="BC66" i="1"/>
  <c r="BB65" i="1"/>
  <c r="BA64" i="1"/>
  <c r="BC62" i="1"/>
  <c r="BB61" i="1"/>
  <c r="BA60" i="1"/>
  <c r="BB57" i="1"/>
  <c r="BC57" i="1" s="1"/>
  <c r="BA56" i="1"/>
  <c r="BB53" i="1"/>
  <c r="BA52" i="1"/>
  <c r="BC50" i="1"/>
  <c r="BB49" i="1"/>
  <c r="BA48" i="1"/>
  <c r="BC46" i="1"/>
  <c r="BB45" i="1"/>
  <c r="BA44" i="1"/>
  <c r="BC42" i="1"/>
  <c r="BB41" i="1"/>
  <c r="AZ41" i="1" s="1"/>
  <c r="BA40" i="1"/>
  <c r="BB37" i="1"/>
  <c r="BA36" i="1"/>
  <c r="BC34" i="1"/>
  <c r="BB33" i="1"/>
  <c r="BA32" i="1"/>
  <c r="BB29" i="1"/>
  <c r="BA28" i="1"/>
  <c r="BB25" i="1"/>
  <c r="BA24" i="1"/>
  <c r="BB21" i="1"/>
  <c r="BA20" i="1"/>
  <c r="BC18" i="1"/>
  <c r="BB17" i="1"/>
  <c r="AZ17" i="1" s="1"/>
  <c r="BA16" i="1"/>
  <c r="BC14" i="1"/>
  <c r="BB13" i="1"/>
  <c r="BA12" i="1"/>
  <c r="BC249" i="1"/>
  <c r="BB220" i="1"/>
  <c r="BB189" i="1"/>
  <c r="BB269" i="1"/>
  <c r="BA255" i="1"/>
  <c r="BB241" i="1"/>
  <c r="BB236" i="1"/>
  <c r="BB304" i="1"/>
  <c r="BA260" i="1"/>
  <c r="BB251" i="1"/>
  <c r="AZ251" i="1" s="1"/>
  <c r="BA236" i="1"/>
  <c r="BC217" i="1"/>
  <c r="BA191" i="1"/>
  <c r="BB180" i="1"/>
  <c r="BB173" i="1"/>
  <c r="BC173" i="1" s="1"/>
  <c r="BB168" i="1"/>
  <c r="AZ168" i="1" s="1"/>
  <c r="BA155" i="1"/>
  <c r="BC150" i="1"/>
  <c r="BB141" i="1"/>
  <c r="BB136" i="1"/>
  <c r="AZ136" i="1" s="1"/>
  <c r="BA130" i="1"/>
  <c r="BB124" i="1"/>
  <c r="AZ124" i="1" s="1"/>
  <c r="BC121" i="1"/>
  <c r="BC118" i="1"/>
  <c r="BA116" i="1"/>
  <c r="BB113" i="1"/>
  <c r="AZ113" i="1" s="1"/>
  <c r="BA96" i="1"/>
  <c r="BC95" i="1"/>
  <c r="BA93" i="1"/>
  <c r="BB90" i="1"/>
  <c r="BA88" i="1"/>
  <c r="BC87" i="1"/>
  <c r="BA85" i="1"/>
  <c r="BB82" i="1"/>
  <c r="BA80" i="1"/>
  <c r="BA77" i="1"/>
  <c r="BA75" i="1"/>
  <c r="BC73" i="1"/>
  <c r="BB72" i="1"/>
  <c r="BA71" i="1"/>
  <c r="BC69" i="1"/>
  <c r="BB68" i="1"/>
  <c r="BA67" i="1"/>
  <c r="BC65" i="1"/>
  <c r="BB64" i="1"/>
  <c r="BA63" i="1"/>
  <c r="BC61" i="1"/>
  <c r="BB60" i="1"/>
  <c r="BA59" i="1"/>
  <c r="BB56" i="1"/>
  <c r="BA55" i="1"/>
  <c r="BC53" i="1"/>
  <c r="BB52" i="1"/>
  <c r="BA51" i="1"/>
  <c r="BC49" i="1"/>
  <c r="BB48" i="1"/>
  <c r="AZ48" i="1" s="1"/>
  <c r="BA47" i="1"/>
  <c r="BC45" i="1"/>
  <c r="BB44" i="1"/>
  <c r="AZ44" i="1" s="1"/>
  <c r="BA43" i="1"/>
  <c r="BC41" i="1"/>
  <c r="BB40" i="1"/>
  <c r="BA39" i="1"/>
  <c r="BC37" i="1"/>
  <c r="BB36" i="1"/>
  <c r="BA35" i="1"/>
  <c r="BC33" i="1"/>
  <c r="BB32" i="1"/>
  <c r="AZ32" i="1" s="1"/>
  <c r="BA31" i="1"/>
  <c r="BB28" i="1"/>
  <c r="AZ28" i="1" s="1"/>
  <c r="BA27" i="1"/>
  <c r="BB24" i="1"/>
  <c r="BA23" i="1"/>
  <c r="BC21" i="1"/>
  <c r="BB20" i="1"/>
  <c r="BA19" i="1"/>
  <c r="BB16" i="1"/>
  <c r="AZ16" i="1" s="1"/>
  <c r="BA15" i="1"/>
  <c r="BB12" i="1"/>
  <c r="BB326" i="1"/>
  <c r="AZ326" i="1" s="1"/>
  <c r="BB225" i="1"/>
  <c r="AZ225" i="1" s="1"/>
  <c r="BA200" i="1"/>
  <c r="BC194" i="1"/>
  <c r="BC186" i="1"/>
  <c r="BA178" i="1"/>
  <c r="BA171" i="1"/>
  <c r="BB157" i="1"/>
  <c r="AZ157" i="1" s="1"/>
  <c r="BB152" i="1"/>
  <c r="BA139" i="1"/>
  <c r="BA220" i="1"/>
  <c r="BB199" i="1"/>
  <c r="AZ199" i="1" s="1"/>
  <c r="BA186" i="1"/>
  <c r="BA152" i="1"/>
  <c r="BB129" i="1"/>
  <c r="AZ129" i="1" s="1"/>
  <c r="BB123" i="1"/>
  <c r="BA122" i="1"/>
  <c r="BA119" i="1"/>
  <c r="BA104" i="1"/>
  <c r="BB102" i="1"/>
  <c r="BC99" i="1"/>
  <c r="BA94" i="1"/>
  <c r="BA78" i="1"/>
  <c r="BB71" i="1"/>
  <c r="AZ71" i="1" s="1"/>
  <c r="BA70" i="1"/>
  <c r="BA69" i="1"/>
  <c r="BC68" i="1"/>
  <c r="BC67" i="1"/>
  <c r="BB66" i="1"/>
  <c r="BB55" i="1"/>
  <c r="BA54" i="1"/>
  <c r="BA53" i="1"/>
  <c r="BC52" i="1"/>
  <c r="BB50" i="1"/>
  <c r="BB39" i="1"/>
  <c r="AZ39" i="1" s="1"/>
  <c r="BA38" i="1"/>
  <c r="BA37" i="1"/>
  <c r="BC36" i="1"/>
  <c r="BB34" i="1"/>
  <c r="BB23" i="1"/>
  <c r="BA22" i="1"/>
  <c r="BA21" i="1"/>
  <c r="BC20" i="1"/>
  <c r="BB18" i="1"/>
  <c r="BC185" i="1"/>
  <c r="BC180" i="1"/>
  <c r="BA172" i="1"/>
  <c r="BA132" i="1"/>
  <c r="BA127" i="1"/>
  <c r="BA100" i="1"/>
  <c r="BB98" i="1"/>
  <c r="BC83" i="1"/>
  <c r="BB74" i="1"/>
  <c r="BA61" i="1"/>
  <c r="BC44" i="1"/>
  <c r="BB42" i="1"/>
  <c r="AZ42" i="1" s="1"/>
  <c r="BB31" i="1"/>
  <c r="AZ31" i="1" s="1"/>
  <c r="BB26" i="1"/>
  <c r="BB15" i="1"/>
  <c r="AZ15" i="1" s="1"/>
  <c r="BA13" i="1"/>
  <c r="BB191" i="1"/>
  <c r="BA167" i="1"/>
  <c r="BB116" i="1"/>
  <c r="AZ116" i="1" s="1"/>
  <c r="BA101" i="1"/>
  <c r="BB94" i="1"/>
  <c r="AZ94" i="1" s="1"/>
  <c r="BB78" i="1"/>
  <c r="AZ78" i="1" s="1"/>
  <c r="BA76" i="1"/>
  <c r="BA74" i="1"/>
  <c r="BA73" i="1"/>
  <c r="BC72" i="1"/>
  <c r="BC71" i="1"/>
  <c r="BA58" i="1"/>
  <c r="BB54" i="1"/>
  <c r="BB43" i="1"/>
  <c r="AZ43" i="1" s="1"/>
  <c r="BA41" i="1"/>
  <c r="BB27" i="1"/>
  <c r="BB22" i="1"/>
  <c r="AZ22" i="1" s="1"/>
  <c r="BB204" i="1"/>
  <c r="AZ204" i="1" s="1"/>
  <c r="BC188" i="1"/>
  <c r="BB169" i="1"/>
  <c r="AZ169" i="1" s="1"/>
  <c r="BB164" i="1"/>
  <c r="BB137" i="1"/>
  <c r="BC137" i="1" s="1"/>
  <c r="BA114" i="1"/>
  <c r="BA105" i="1"/>
  <c r="BA97" i="1"/>
  <c r="BB93" i="1"/>
  <c r="BC93" i="1" s="1"/>
  <c r="BB91" i="1"/>
  <c r="AZ91" i="1" s="1"/>
  <c r="BC90" i="1"/>
  <c r="BB86" i="1"/>
  <c r="BC86" i="1" s="1"/>
  <c r="BA84" i="1"/>
  <c r="BA81" i="1"/>
  <c r="BB77" i="1"/>
  <c r="BB67" i="1"/>
  <c r="BA66" i="1"/>
  <c r="BA65" i="1"/>
  <c r="BC64" i="1"/>
  <c r="BC63" i="1"/>
  <c r="BB62" i="1"/>
  <c r="BB51" i="1"/>
  <c r="BA50" i="1"/>
  <c r="BA49" i="1"/>
  <c r="BC48" i="1"/>
  <c r="BC47" i="1"/>
  <c r="BB46" i="1"/>
  <c r="BB35" i="1"/>
  <c r="BC35" i="1" s="1"/>
  <c r="BA34" i="1"/>
  <c r="BA33" i="1"/>
  <c r="BB30" i="1"/>
  <c r="BB19" i="1"/>
  <c r="AZ19" i="1" s="1"/>
  <c r="BA18" i="1"/>
  <c r="BA17" i="1"/>
  <c r="BC16" i="1"/>
  <c r="BC15" i="1"/>
  <c r="BB14" i="1"/>
  <c r="BB197" i="1"/>
  <c r="BA140" i="1"/>
  <c r="BB131" i="1"/>
  <c r="AZ131" i="1" s="1"/>
  <c r="BC128" i="1"/>
  <c r="BB108" i="1"/>
  <c r="BB106" i="1"/>
  <c r="AZ106" i="1" s="1"/>
  <c r="BC103" i="1"/>
  <c r="BA86" i="1"/>
  <c r="BB63" i="1"/>
  <c r="BA62" i="1"/>
  <c r="BB58" i="1"/>
  <c r="AZ58" i="1" s="1"/>
  <c r="BB47" i="1"/>
  <c r="AZ47" i="1" s="1"/>
  <c r="BA46" i="1"/>
  <c r="BA45" i="1"/>
  <c r="BC43" i="1"/>
  <c r="BA30" i="1"/>
  <c r="BA29" i="1"/>
  <c r="BC27" i="1"/>
  <c r="BA14" i="1"/>
  <c r="BA135" i="1"/>
  <c r="BA108" i="1"/>
  <c r="BA92" i="1"/>
  <c r="BA89" i="1"/>
  <c r="BB85" i="1"/>
  <c r="BC85" i="1" s="1"/>
  <c r="BB83" i="1"/>
  <c r="BC82" i="1"/>
  <c r="BC80" i="1"/>
  <c r="BB75" i="1"/>
  <c r="AZ75" i="1" s="1"/>
  <c r="BB70" i="1"/>
  <c r="BB59" i="1"/>
  <c r="AZ59" i="1" s="1"/>
  <c r="BA57" i="1"/>
  <c r="BC55" i="1"/>
  <c r="BA42" i="1"/>
  <c r="BC40" i="1"/>
  <c r="BB38" i="1"/>
  <c r="AZ38" i="1" s="1"/>
  <c r="BA26" i="1"/>
  <c r="BA25" i="1"/>
  <c r="BC24" i="1"/>
  <c r="BC23" i="1"/>
  <c r="AF84" i="1"/>
  <c r="AF100" i="1"/>
  <c r="AI150" i="1"/>
  <c r="AH164" i="1"/>
  <c r="AF212" i="1"/>
  <c r="AI100" i="1"/>
  <c r="AF111" i="1"/>
  <c r="AF117" i="1"/>
  <c r="AI137" i="1"/>
  <c r="AI169" i="1"/>
  <c r="AI226" i="1"/>
  <c r="AI256" i="1"/>
  <c r="AG109" i="1"/>
  <c r="AF114" i="1"/>
  <c r="AF130" i="1"/>
  <c r="AI135" i="1"/>
  <c r="AF146" i="1"/>
  <c r="AI151" i="1"/>
  <c r="AI162" i="1"/>
  <c r="AF162" i="1"/>
  <c r="AI167" i="1"/>
  <c r="AF220" i="1"/>
  <c r="AI238" i="1"/>
  <c r="AG252" i="1"/>
  <c r="AI262" i="1"/>
  <c r="AH301" i="1"/>
  <c r="AF346" i="1"/>
  <c r="AF159" i="1"/>
  <c r="AF181" i="1"/>
  <c r="AF207" i="1"/>
  <c r="AF182" i="1"/>
  <c r="AF198" i="1"/>
  <c r="AF289" i="1"/>
  <c r="AF381" i="1"/>
  <c r="AF219" i="1"/>
  <c r="AI224" i="1"/>
  <c r="AF235" i="1"/>
  <c r="AI240" i="1"/>
  <c r="AH252" i="1"/>
  <c r="AF260" i="1"/>
  <c r="AI271" i="1"/>
  <c r="AF285" i="1"/>
  <c r="AG326" i="1"/>
  <c r="AF258" i="1"/>
  <c r="AF264" i="1"/>
  <c r="AF270" i="1"/>
  <c r="AI277" i="1"/>
  <c r="AH282" i="1"/>
  <c r="AI308" i="1"/>
  <c r="AI322" i="1"/>
  <c r="AI298" i="1"/>
  <c r="AF369" i="1"/>
  <c r="AF263" i="1"/>
  <c r="AG274" i="1"/>
  <c r="AF274" i="1" s="1"/>
  <c r="AF279" i="1"/>
  <c r="AF313" i="1"/>
  <c r="AI320" i="1"/>
  <c r="AH370" i="1"/>
  <c r="AF284" i="1"/>
  <c r="AI289" i="1"/>
  <c r="AF300" i="1"/>
  <c r="AF323" i="1"/>
  <c r="AI351" i="1"/>
  <c r="AF357" i="1"/>
  <c r="AI303" i="1"/>
  <c r="AG309" i="1"/>
  <c r="AF314" i="1"/>
  <c r="AI314" i="1"/>
  <c r="AI319" i="1"/>
  <c r="AI335" i="1"/>
  <c r="AI343" i="1"/>
  <c r="AF347" i="1"/>
  <c r="AI332" i="1"/>
  <c r="AF354" i="1"/>
  <c r="AH379" i="1"/>
  <c r="AF324" i="1"/>
  <c r="AI329" i="1"/>
  <c r="AF340" i="1"/>
  <c r="AF394" i="1"/>
  <c r="AF349" i="1"/>
  <c r="AI354" i="1"/>
  <c r="AF360" i="1"/>
  <c r="AF358" i="1"/>
  <c r="AF371" i="1"/>
  <c r="AF378" i="1"/>
  <c r="AF386" i="1"/>
  <c r="AF383" i="1"/>
  <c r="AI390" i="1"/>
  <c r="AG375" i="1"/>
  <c r="AF380" i="1"/>
  <c r="AH391" i="1"/>
  <c r="AG391" i="1"/>
  <c r="AI402" i="1"/>
  <c r="AF400" i="1"/>
  <c r="AH410" i="1"/>
  <c r="AF408" i="1"/>
  <c r="AF411" i="1"/>
  <c r="AV224" i="1"/>
  <c r="BF177" i="1"/>
  <c r="BG173" i="1"/>
  <c r="AB153" i="1"/>
  <c r="AU116" i="1"/>
  <c r="BD105" i="1"/>
  <c r="AU103" i="1"/>
  <c r="L98" i="1"/>
  <c r="AB82" i="1"/>
  <c r="AQ76" i="1"/>
  <c r="Z74" i="1"/>
  <c r="L71" i="1"/>
  <c r="L66" i="1"/>
  <c r="AI60" i="1"/>
  <c r="N55" i="1"/>
  <c r="X42" i="1"/>
  <c r="AD39" i="1"/>
  <c r="AF31" i="1"/>
  <c r="AI31" i="1"/>
  <c r="BG28" i="1"/>
  <c r="S28" i="1"/>
  <c r="AT23" i="1"/>
  <c r="AN15" i="1"/>
  <c r="AQ15" i="1"/>
  <c r="H15" i="1"/>
  <c r="K15" i="1"/>
  <c r="AE153" i="1"/>
  <c r="AD221" i="1"/>
  <c r="AB12" i="1"/>
  <c r="AE17" i="1"/>
  <c r="AC23" i="1"/>
  <c r="AB28" i="1"/>
  <c r="AE33" i="1"/>
  <c r="AC39" i="1"/>
  <c r="AB44" i="1"/>
  <c r="AC55" i="1"/>
  <c r="AB60" i="1"/>
  <c r="AE76" i="1"/>
  <c r="AB76" i="1"/>
  <c r="AC131" i="1"/>
  <c r="AB152" i="1"/>
  <c r="AE169" i="1"/>
  <c r="AB192" i="1"/>
  <c r="AB248" i="1"/>
  <c r="AD237" i="1"/>
  <c r="AB209" i="1"/>
  <c r="AE279" i="1"/>
  <c r="AB21" i="1"/>
  <c r="AB37" i="1"/>
  <c r="AB53" i="1"/>
  <c r="AB69" i="1"/>
  <c r="AE74" i="1"/>
  <c r="AE80" i="1"/>
  <c r="AB93" i="1"/>
  <c r="AE98" i="1"/>
  <c r="AE106" i="1"/>
  <c r="AB137" i="1"/>
  <c r="AD164" i="1"/>
  <c r="AB195" i="1"/>
  <c r="AE77" i="1"/>
  <c r="AE93" i="1"/>
  <c r="AC99" i="1"/>
  <c r="AE110" i="1"/>
  <c r="AB123" i="1"/>
  <c r="AD129" i="1"/>
  <c r="AB140" i="1"/>
  <c r="AE158" i="1"/>
  <c r="AB172" i="1"/>
  <c r="AB187" i="1"/>
  <c r="AB193" i="1"/>
  <c r="AD99" i="1"/>
  <c r="AE104" i="1"/>
  <c r="AB144" i="1"/>
  <c r="AC148" i="1"/>
  <c r="AE162" i="1"/>
  <c r="AB176" i="1"/>
  <c r="AB241" i="1"/>
  <c r="AE111" i="1"/>
  <c r="AB122" i="1"/>
  <c r="AC133" i="1"/>
  <c r="AB138" i="1"/>
  <c r="AE143" i="1"/>
  <c r="AC149" i="1"/>
  <c r="AB149" i="1" s="1"/>
  <c r="AB154" i="1"/>
  <c r="AE159" i="1"/>
  <c r="AC165" i="1"/>
  <c r="AB170" i="1"/>
  <c r="AE175" i="1"/>
  <c r="AB181" i="1"/>
  <c r="AB207" i="1"/>
  <c r="AE246" i="1"/>
  <c r="AC297" i="1"/>
  <c r="AB325" i="1"/>
  <c r="AB135" i="1"/>
  <c r="AE140" i="1"/>
  <c r="AE156" i="1"/>
  <c r="AB167" i="1"/>
  <c r="AE172" i="1"/>
  <c r="AB224" i="1"/>
  <c r="AE242" i="1"/>
  <c r="AD274" i="1"/>
  <c r="AB190" i="1"/>
  <c r="AB206" i="1"/>
  <c r="AB222" i="1"/>
  <c r="AE227" i="1"/>
  <c r="AC233" i="1"/>
  <c r="AB238" i="1"/>
  <c r="AE243" i="1"/>
  <c r="AB273" i="1"/>
  <c r="AC301" i="1"/>
  <c r="AE360" i="1"/>
  <c r="AB219" i="1"/>
  <c r="AE224" i="1"/>
  <c r="AB235" i="1"/>
  <c r="AB251" i="1"/>
  <c r="AB257" i="1"/>
  <c r="AE263" i="1"/>
  <c r="AD355" i="1"/>
  <c r="AD269" i="1"/>
  <c r="AB277" i="1"/>
  <c r="AD301" i="1"/>
  <c r="AE310" i="1"/>
  <c r="AB289" i="1"/>
  <c r="AC293" i="1"/>
  <c r="AB275" i="1"/>
  <c r="AB291" i="1"/>
  <c r="AE296" i="1"/>
  <c r="AB333" i="1"/>
  <c r="AD339" i="1"/>
  <c r="AB288" i="1"/>
  <c r="AB311" i="1"/>
  <c r="AB317" i="1"/>
  <c r="AE327" i="1"/>
  <c r="AB302" i="1"/>
  <c r="AE307" i="1"/>
  <c r="AB318" i="1"/>
  <c r="AD337" i="1"/>
  <c r="AB343" i="1"/>
  <c r="AB361" i="1"/>
  <c r="AC337" i="1"/>
  <c r="AB346" i="1"/>
  <c r="AB324" i="1"/>
  <c r="AE329" i="1"/>
  <c r="AB340" i="1"/>
  <c r="AE345" i="1"/>
  <c r="AB369" i="1"/>
  <c r="AE379" i="1"/>
  <c r="AE346" i="1"/>
  <c r="AB364" i="1"/>
  <c r="AE362" i="1"/>
  <c r="AB381" i="1"/>
  <c r="AD387" i="1"/>
  <c r="AB363" i="1"/>
  <c r="AE368" i="1"/>
  <c r="AE374" i="1"/>
  <c r="AC375" i="1"/>
  <c r="AB380" i="1"/>
  <c r="AD391" i="1"/>
  <c r="AD404" i="1"/>
  <c r="AB394" i="1"/>
  <c r="AB402" i="1"/>
  <c r="AB396" i="1"/>
  <c r="AE401" i="1"/>
  <c r="AE405" i="1"/>
  <c r="AB412" i="1"/>
  <c r="AE410" i="1"/>
  <c r="AB411" i="1"/>
  <c r="K351" i="1"/>
  <c r="H16" i="1"/>
  <c r="K21" i="1"/>
  <c r="H32" i="1"/>
  <c r="K37" i="1"/>
  <c r="H48" i="1"/>
  <c r="K53" i="1"/>
  <c r="H64" i="1"/>
  <c r="K103" i="1"/>
  <c r="K107" i="1"/>
  <c r="J133" i="1"/>
  <c r="J165" i="1"/>
  <c r="H255" i="1"/>
  <c r="H33" i="1"/>
  <c r="K54" i="1"/>
  <c r="H82" i="1"/>
  <c r="J109" i="1"/>
  <c r="H144" i="1"/>
  <c r="H176" i="1"/>
  <c r="H80" i="1"/>
  <c r="K85" i="1"/>
  <c r="H96" i="1"/>
  <c r="I107" i="1"/>
  <c r="H107" i="1" s="1"/>
  <c r="J112" i="1"/>
  <c r="K149" i="1"/>
  <c r="K225" i="1"/>
  <c r="J99" i="1"/>
  <c r="K104" i="1"/>
  <c r="H123" i="1"/>
  <c r="J129" i="1"/>
  <c r="H136" i="1"/>
  <c r="K154" i="1"/>
  <c r="H168" i="1"/>
  <c r="H199" i="1"/>
  <c r="I109" i="1"/>
  <c r="H130" i="1"/>
  <c r="H273" i="1"/>
  <c r="H135" i="1"/>
  <c r="K140" i="1"/>
  <c r="H151" i="1"/>
  <c r="H167" i="1"/>
  <c r="K172" i="1"/>
  <c r="H203" i="1"/>
  <c r="H209" i="1"/>
  <c r="J237" i="1"/>
  <c r="H186" i="1"/>
  <c r="H202" i="1"/>
  <c r="H218" i="1"/>
  <c r="K223" i="1"/>
  <c r="H234" i="1"/>
  <c r="H250" i="1"/>
  <c r="K262" i="1"/>
  <c r="H219" i="1"/>
  <c r="K224" i="1"/>
  <c r="H235" i="1"/>
  <c r="K240" i="1"/>
  <c r="H251" i="1"/>
  <c r="K334" i="1"/>
  <c r="I269" i="1"/>
  <c r="H276" i="1"/>
  <c r="J282" i="1"/>
  <c r="H360" i="1"/>
  <c r="J269" i="1"/>
  <c r="H277" i="1"/>
  <c r="J297" i="1"/>
  <c r="I301" i="1"/>
  <c r="H301" i="1" s="1"/>
  <c r="J337" i="1"/>
  <c r="H267" i="1"/>
  <c r="K272" i="1"/>
  <c r="H283" i="1"/>
  <c r="K288" i="1"/>
  <c r="I294" i="1"/>
  <c r="H299" i="1"/>
  <c r="I312" i="1"/>
  <c r="H319" i="1"/>
  <c r="H284" i="1"/>
  <c r="K289" i="1"/>
  <c r="H300" i="1"/>
  <c r="H306" i="1"/>
  <c r="H322" i="1"/>
  <c r="I337" i="1"/>
  <c r="I326" i="1"/>
  <c r="H333" i="1"/>
  <c r="J339" i="1"/>
  <c r="H354" i="1"/>
  <c r="H368" i="1"/>
  <c r="J375" i="1"/>
  <c r="I331" i="1"/>
  <c r="H331" i="1" s="1"/>
  <c r="H336" i="1"/>
  <c r="H352" i="1"/>
  <c r="H357" i="1"/>
  <c r="K382" i="1"/>
  <c r="H345" i="1"/>
  <c r="K350" i="1"/>
  <c r="H356" i="1"/>
  <c r="K359" i="1"/>
  <c r="H372" i="1"/>
  <c r="K378" i="1"/>
  <c r="H386" i="1"/>
  <c r="K364" i="1"/>
  <c r="I370" i="1"/>
  <c r="I385" i="1"/>
  <c r="H381" i="1"/>
  <c r="J387" i="1"/>
  <c r="J393" i="1"/>
  <c r="K377" i="1"/>
  <c r="H388" i="1"/>
  <c r="K392" i="1"/>
  <c r="H402" i="1"/>
  <c r="H401" i="1"/>
  <c r="H396" i="1"/>
  <c r="K401" i="1"/>
  <c r="K409" i="1"/>
  <c r="I404" i="1"/>
  <c r="H407" i="1"/>
  <c r="AA146" i="1"/>
  <c r="Y164" i="1"/>
  <c r="X93" i="1"/>
  <c r="X98" i="1"/>
  <c r="X102" i="1"/>
  <c r="AA102" i="1"/>
  <c r="X156" i="1"/>
  <c r="Z233" i="1"/>
  <c r="X228" i="1"/>
  <c r="AA278" i="1"/>
  <c r="AA14" i="1"/>
  <c r="AA30" i="1"/>
  <c r="X41" i="1"/>
  <c r="X73" i="1"/>
  <c r="AA87" i="1"/>
  <c r="Z161" i="1"/>
  <c r="X192" i="1"/>
  <c r="AA230" i="1"/>
  <c r="AA257" i="1"/>
  <c r="X80" i="1"/>
  <c r="AA85" i="1"/>
  <c r="X96" i="1"/>
  <c r="Y107" i="1"/>
  <c r="X107" i="1" s="1"/>
  <c r="X120" i="1"/>
  <c r="X128" i="1"/>
  <c r="X153" i="1"/>
  <c r="AA225" i="1"/>
  <c r="Z99" i="1"/>
  <c r="AA110" i="1"/>
  <c r="X123" i="1"/>
  <c r="Z129" i="1"/>
  <c r="X136" i="1"/>
  <c r="X168" i="1"/>
  <c r="X200" i="1"/>
  <c r="Y133" i="1"/>
  <c r="Y149" i="1"/>
  <c r="X149" i="1" s="1"/>
  <c r="Y165" i="1"/>
  <c r="AA291" i="1"/>
  <c r="X143" i="1"/>
  <c r="X175" i="1"/>
  <c r="X195" i="1"/>
  <c r="X232" i="1"/>
  <c r="X289" i="1"/>
  <c r="AA179" i="1"/>
  <c r="X190" i="1"/>
  <c r="X206" i="1"/>
  <c r="X222" i="1"/>
  <c r="Y233" i="1"/>
  <c r="X238" i="1"/>
  <c r="AA243" i="1"/>
  <c r="AA254" i="1"/>
  <c r="AA286" i="1"/>
  <c r="AA358" i="1"/>
  <c r="X223" i="1"/>
  <c r="AA228" i="1"/>
  <c r="X239" i="1"/>
  <c r="X256" i="1"/>
  <c r="X307" i="1"/>
  <c r="AA263" i="1"/>
  <c r="Y269" i="1"/>
  <c r="X276" i="1"/>
  <c r="Z282" i="1"/>
  <c r="X320" i="1"/>
  <c r="Y280" i="1"/>
  <c r="AA298" i="1"/>
  <c r="AA302" i="1"/>
  <c r="X315" i="1"/>
  <c r="AA335" i="1"/>
  <c r="Y266" i="1"/>
  <c r="X271" i="1"/>
  <c r="AA276" i="1"/>
  <c r="Y282" i="1"/>
  <c r="X287" i="1"/>
  <c r="AA292" i="1"/>
  <c r="X311" i="1"/>
  <c r="Z337" i="1"/>
  <c r="X284" i="1"/>
  <c r="AA289" i="1"/>
  <c r="X300" i="1"/>
  <c r="X310" i="1"/>
  <c r="AA315" i="1"/>
  <c r="Z326" i="1"/>
  <c r="X334" i="1"/>
  <c r="Y355" i="1"/>
  <c r="AA330" i="1"/>
  <c r="AA336" i="1"/>
  <c r="X328" i="1"/>
  <c r="AA333" i="1"/>
  <c r="Y339" i="1"/>
  <c r="X339" i="1" s="1"/>
  <c r="X344" i="1"/>
  <c r="AA371" i="1"/>
  <c r="X353" i="1"/>
  <c r="AA361" i="1"/>
  <c r="X368" i="1"/>
  <c r="AA383" i="1"/>
  <c r="X378" i="1"/>
  <c r="X373" i="1"/>
  <c r="AA378" i="1"/>
  <c r="Z391" i="1"/>
  <c r="X363" i="1"/>
  <c r="AA368" i="1"/>
  <c r="X374" i="1"/>
  <c r="X382" i="1"/>
  <c r="AA402" i="1"/>
  <c r="Y375" i="1"/>
  <c r="X380" i="1"/>
  <c r="Y393" i="1"/>
  <c r="Y391" i="1"/>
  <c r="X408" i="1"/>
  <c r="X396" i="1"/>
  <c r="AA401" i="1"/>
  <c r="Y404" i="1"/>
  <c r="AA409" i="1"/>
  <c r="Y406" i="1"/>
  <c r="X412" i="1"/>
  <c r="X411" i="1"/>
  <c r="N148" i="1"/>
  <c r="AE75" i="1"/>
  <c r="AE59" i="1"/>
  <c r="BD50" i="1"/>
  <c r="AN18" i="1"/>
  <c r="AP233" i="1"/>
  <c r="AN91" i="1"/>
  <c r="AO101" i="1"/>
  <c r="AN101" i="1" s="1"/>
  <c r="AN13" i="1"/>
  <c r="AQ18" i="1"/>
  <c r="AN29" i="1"/>
  <c r="AQ34" i="1"/>
  <c r="AN45" i="1"/>
  <c r="AN61" i="1"/>
  <c r="AN111" i="1"/>
  <c r="AN92" i="1"/>
  <c r="AQ97" i="1"/>
  <c r="AO103" i="1"/>
  <c r="AN103" i="1" s="1"/>
  <c r="AN108" i="1"/>
  <c r="AO115" i="1"/>
  <c r="AO131" i="1"/>
  <c r="AQ150" i="1"/>
  <c r="AP164" i="1"/>
  <c r="AQ241" i="1"/>
  <c r="AP107" i="1"/>
  <c r="AN113" i="1"/>
  <c r="AQ138" i="1"/>
  <c r="AN152" i="1"/>
  <c r="AQ170" i="1"/>
  <c r="AN240" i="1"/>
  <c r="AN253" i="1"/>
  <c r="AO109" i="1"/>
  <c r="AN114" i="1"/>
  <c r="AQ114" i="1"/>
  <c r="AN130" i="1"/>
  <c r="AN313" i="1"/>
  <c r="AN135" i="1"/>
  <c r="AQ140" i="1"/>
  <c r="AN151" i="1"/>
  <c r="AQ156" i="1"/>
  <c r="AN167" i="1"/>
  <c r="AQ172" i="1"/>
  <c r="AN179" i="1"/>
  <c r="AN185" i="1"/>
  <c r="AN216" i="1"/>
  <c r="AQ234" i="1"/>
  <c r="AN248" i="1"/>
  <c r="AN178" i="1"/>
  <c r="AN194" i="1"/>
  <c r="AN210" i="1"/>
  <c r="AO221" i="1"/>
  <c r="AN226" i="1"/>
  <c r="AQ231" i="1"/>
  <c r="AO237" i="1"/>
  <c r="AN242" i="1"/>
  <c r="AQ247" i="1"/>
  <c r="AO252" i="1"/>
  <c r="AN252" i="1" s="1"/>
  <c r="AN259" i="1"/>
  <c r="AQ302" i="1"/>
  <c r="AN211" i="1"/>
  <c r="AN227" i="1"/>
  <c r="AQ232" i="1"/>
  <c r="AN243" i="1"/>
  <c r="AQ248" i="1"/>
  <c r="AQ304" i="1"/>
  <c r="AP385" i="1"/>
  <c r="AN268" i="1"/>
  <c r="AP274" i="1"/>
  <c r="AO280" i="1"/>
  <c r="AN298" i="1"/>
  <c r="AN335" i="1"/>
  <c r="AQ366" i="1"/>
  <c r="AP269" i="1"/>
  <c r="AN277" i="1"/>
  <c r="AQ298" i="1"/>
  <c r="AQ317" i="1"/>
  <c r="AQ340" i="1"/>
  <c r="AQ264" i="1"/>
  <c r="AN275" i="1"/>
  <c r="AN291" i="1"/>
  <c r="AP301" i="1"/>
  <c r="AQ314" i="1"/>
  <c r="AN346" i="1"/>
  <c r="AO355" i="1"/>
  <c r="AN361" i="1"/>
  <c r="AN288" i="1"/>
  <c r="AQ335" i="1"/>
  <c r="AN310" i="1"/>
  <c r="AQ315" i="1"/>
  <c r="AP326" i="1"/>
  <c r="AN334" i="1"/>
  <c r="AN342" i="1"/>
  <c r="AO326" i="1"/>
  <c r="AN333" i="1"/>
  <c r="AP339" i="1"/>
  <c r="AN354" i="1"/>
  <c r="AQ365" i="1"/>
  <c r="AN332" i="1"/>
  <c r="AN348" i="1"/>
  <c r="AN368" i="1"/>
  <c r="AQ346" i="1"/>
  <c r="AN369" i="1"/>
  <c r="AQ378" i="1"/>
  <c r="AN358" i="1"/>
  <c r="AN364" i="1"/>
  <c r="AP370" i="1"/>
  <c r="AP379" i="1"/>
  <c r="AN386" i="1"/>
  <c r="AN363" i="1"/>
  <c r="AQ368" i="1"/>
  <c r="AN374" i="1"/>
  <c r="AN389" i="1"/>
  <c r="AN394" i="1"/>
  <c r="AN398" i="1"/>
  <c r="AN376" i="1"/>
  <c r="AQ381" i="1"/>
  <c r="AO387" i="1"/>
  <c r="AO393" i="1"/>
  <c r="AN393" i="1" s="1"/>
  <c r="AQ394" i="1"/>
  <c r="AO391" i="1"/>
  <c r="AQ396" i="1"/>
  <c r="AP404" i="1"/>
  <c r="AQ411" i="1"/>
  <c r="AP406" i="1"/>
  <c r="AN407" i="1"/>
  <c r="AV90" i="1"/>
  <c r="AE87" i="1"/>
  <c r="BD46" i="1"/>
  <c r="BD30" i="1"/>
  <c r="BG15" i="1"/>
  <c r="H14" i="1"/>
  <c r="BG146" i="1"/>
  <c r="BE164" i="1"/>
  <c r="BF252" i="1"/>
  <c r="BG80" i="1"/>
  <c r="BD93" i="1"/>
  <c r="BD98" i="1"/>
  <c r="BG114" i="1"/>
  <c r="BG317" i="1"/>
  <c r="BD13" i="1"/>
  <c r="BD29" i="1"/>
  <c r="BD45" i="1"/>
  <c r="BG50" i="1"/>
  <c r="BD61" i="1"/>
  <c r="BG79" i="1"/>
  <c r="BG95" i="1"/>
  <c r="BG116" i="1"/>
  <c r="BD184" i="1"/>
  <c r="BD249" i="1"/>
  <c r="BD76" i="1"/>
  <c r="BD92" i="1"/>
  <c r="BE103" i="1"/>
  <c r="BD103" i="1" s="1"/>
  <c r="BG133" i="1"/>
  <c r="BD169" i="1"/>
  <c r="BD261" i="1"/>
  <c r="BG112" i="1"/>
  <c r="BD152" i="1"/>
  <c r="BD224" i="1"/>
  <c r="BD122" i="1"/>
  <c r="BE133" i="1"/>
  <c r="BD133" i="1" s="1"/>
  <c r="BD138" i="1"/>
  <c r="BG143" i="1"/>
  <c r="BE149" i="1"/>
  <c r="BD154" i="1"/>
  <c r="BE165" i="1"/>
  <c r="BD170" i="1"/>
  <c r="BG175" i="1"/>
  <c r="BG222" i="1"/>
  <c r="BD236" i="1"/>
  <c r="BD135" i="1"/>
  <c r="BD151" i="1"/>
  <c r="BG156" i="1"/>
  <c r="BD167" i="1"/>
  <c r="BD179" i="1"/>
  <c r="BD185" i="1"/>
  <c r="BD216" i="1"/>
  <c r="BG234" i="1"/>
  <c r="BD248" i="1"/>
  <c r="BG290" i="1"/>
  <c r="BF391" i="1"/>
  <c r="BD182" i="1"/>
  <c r="BD198" i="1"/>
  <c r="BG286" i="1"/>
  <c r="BG327" i="1"/>
  <c r="BD219" i="1"/>
  <c r="BG224" i="1"/>
  <c r="BD235" i="1"/>
  <c r="BG240" i="1"/>
  <c r="BG287" i="1"/>
  <c r="BG251" i="1"/>
  <c r="BE269" i="1"/>
  <c r="BD276" i="1"/>
  <c r="BF269" i="1"/>
  <c r="BD277" i="1"/>
  <c r="BG318" i="1"/>
  <c r="BD263" i="1"/>
  <c r="BG268" i="1"/>
  <c r="BE274" i="1"/>
  <c r="BD279" i="1"/>
  <c r="BG284" i="1"/>
  <c r="BD295" i="1"/>
  <c r="BG300" i="1"/>
  <c r="BG306" i="1"/>
  <c r="BE312" i="1"/>
  <c r="BD319" i="1"/>
  <c r="BG343" i="1"/>
  <c r="BG281" i="1"/>
  <c r="BD292" i="1"/>
  <c r="BG305" i="1"/>
  <c r="BG313" i="1"/>
  <c r="BG321" i="1"/>
  <c r="BG360" i="1"/>
  <c r="BG303" i="1"/>
  <c r="BE309" i="1"/>
  <c r="BD314" i="1"/>
  <c r="BG319" i="1"/>
  <c r="BD323" i="1"/>
  <c r="BG330" i="1"/>
  <c r="BE331" i="1"/>
  <c r="BD331" i="1" s="1"/>
  <c r="BD336" i="1"/>
  <c r="BG341" i="1"/>
  <c r="BD352" i="1"/>
  <c r="BD359" i="1"/>
  <c r="BD349" i="1"/>
  <c r="BG354" i="1"/>
  <c r="BD362" i="1"/>
  <c r="BG369" i="1"/>
  <c r="BG374" i="1"/>
  <c r="BD371" i="1"/>
  <c r="BD398" i="1"/>
  <c r="BE375" i="1"/>
  <c r="BD380" i="1"/>
  <c r="BD390" i="1"/>
  <c r="BD394" i="1"/>
  <c r="BD392" i="1"/>
  <c r="BG398" i="1"/>
  <c r="BD400" i="1"/>
  <c r="BE409" i="1"/>
  <c r="BD408" i="1"/>
  <c r="BD407" i="1"/>
  <c r="BG412" i="1"/>
  <c r="X184" i="1"/>
  <c r="AQ173" i="1"/>
  <c r="AP145" i="1"/>
  <c r="BD124" i="1"/>
  <c r="AB119" i="1"/>
  <c r="K114" i="1"/>
  <c r="X111" i="1"/>
  <c r="BG106" i="1"/>
  <c r="AS101" i="1"/>
  <c r="AR101" i="1" s="1"/>
  <c r="BG98" i="1"/>
  <c r="J97" i="1"/>
  <c r="AN95" i="1"/>
  <c r="AA94" i="1"/>
  <c r="AA92" i="1"/>
  <c r="AF90" i="1"/>
  <c r="O87" i="1"/>
  <c r="AA83" i="1"/>
  <c r="AN81" i="1"/>
  <c r="AN79" i="1"/>
  <c r="BG76" i="1"/>
  <c r="X75" i="1"/>
  <c r="AO74" i="1"/>
  <c r="L67" i="1"/>
  <c r="BD59" i="1"/>
  <c r="P59" i="1"/>
  <c r="Y58" i="1"/>
  <c r="X58" i="1" s="1"/>
  <c r="BG56" i="1"/>
  <c r="S56" i="1"/>
  <c r="AQ55" i="1"/>
  <c r="AB51" i="1"/>
  <c r="L46" i="1"/>
  <c r="H38" i="1"/>
  <c r="AN27" i="1"/>
  <c r="H27" i="1"/>
  <c r="AQ24" i="1"/>
  <c r="K24" i="1"/>
  <c r="BD22" i="1"/>
  <c r="P22" i="1"/>
  <c r="L19" i="1"/>
  <c r="AE16" i="1"/>
  <c r="O15" i="1"/>
  <c r="AR16" i="1"/>
  <c r="AR32" i="1"/>
  <c r="AU37" i="1"/>
  <c r="AR48" i="1"/>
  <c r="AU53" i="1"/>
  <c r="AR64" i="1"/>
  <c r="AU91" i="1"/>
  <c r="AR111" i="1"/>
  <c r="AR120" i="1"/>
  <c r="AR184" i="1"/>
  <c r="AU234" i="1"/>
  <c r="AR276" i="1"/>
  <c r="AR17" i="1"/>
  <c r="AR33" i="1"/>
  <c r="AU38" i="1"/>
  <c r="AR49" i="1"/>
  <c r="AR65" i="1"/>
  <c r="AU114" i="1"/>
  <c r="AT237" i="1"/>
  <c r="AU298" i="1"/>
  <c r="AU81" i="1"/>
  <c r="AR92" i="1"/>
  <c r="AU97" i="1"/>
  <c r="AS103" i="1"/>
  <c r="AR103" i="1" s="1"/>
  <c r="AR108" i="1"/>
  <c r="AT115" i="1"/>
  <c r="AR121" i="1"/>
  <c r="AT161" i="1"/>
  <c r="AU100" i="1"/>
  <c r="AU113" i="1"/>
  <c r="AT149" i="1"/>
  <c r="AR195" i="1"/>
  <c r="AR201" i="1"/>
  <c r="AR261" i="1"/>
  <c r="AS297" i="1"/>
  <c r="AR297" i="1" s="1"/>
  <c r="AU111" i="1"/>
  <c r="AR122" i="1"/>
  <c r="AS133" i="1"/>
  <c r="AR133" i="1" s="1"/>
  <c r="AR138" i="1"/>
  <c r="AU143" i="1"/>
  <c r="AS149" i="1"/>
  <c r="AR154" i="1"/>
  <c r="AS165" i="1"/>
  <c r="AR165" i="1" s="1"/>
  <c r="AR170" i="1"/>
  <c r="AU175" i="1"/>
  <c r="AR181" i="1"/>
  <c r="AR207" i="1"/>
  <c r="AU253" i="1"/>
  <c r="AR139" i="1"/>
  <c r="AU144" i="1"/>
  <c r="AR155" i="1"/>
  <c r="AR171" i="1"/>
  <c r="AU176" i="1"/>
  <c r="AR213" i="1"/>
  <c r="AU241" i="1"/>
  <c r="AR245" i="1"/>
  <c r="AR182" i="1"/>
  <c r="AR198" i="1"/>
  <c r="AR214" i="1"/>
  <c r="AR230" i="1"/>
  <c r="AU235" i="1"/>
  <c r="AR246" i="1"/>
  <c r="AT252" i="1"/>
  <c r="AT266" i="1"/>
  <c r="AT293" i="1"/>
  <c r="AR211" i="1"/>
  <c r="AR227" i="1"/>
  <c r="AU232" i="1"/>
  <c r="AR243" i="1"/>
  <c r="AS269" i="1"/>
  <c r="AU279" i="1"/>
  <c r="AU344" i="1"/>
  <c r="AU251" i="1"/>
  <c r="AR285" i="1"/>
  <c r="AR315" i="1"/>
  <c r="AR264" i="1"/>
  <c r="AR270" i="1"/>
  <c r="AU277" i="1"/>
  <c r="AU313" i="1"/>
  <c r="AS266" i="1"/>
  <c r="AR271" i="1"/>
  <c r="AU276" i="1"/>
  <c r="AS282" i="1"/>
  <c r="AR287" i="1"/>
  <c r="AU292" i="1"/>
  <c r="AR288" i="1"/>
  <c r="AR311" i="1"/>
  <c r="AR325" i="1"/>
  <c r="AT331" i="1"/>
  <c r="AS301" i="1"/>
  <c r="AR301" i="1" s="1"/>
  <c r="AR306" i="1"/>
  <c r="AU311" i="1"/>
  <c r="AR322" i="1"/>
  <c r="AR335" i="1"/>
  <c r="AU358" i="1"/>
  <c r="AT326" i="1"/>
  <c r="AR334" i="1"/>
  <c r="AR342" i="1"/>
  <c r="AU325" i="1"/>
  <c r="AS331" i="1"/>
  <c r="AR336" i="1"/>
  <c r="AU341" i="1"/>
  <c r="AR352" i="1"/>
  <c r="AT379" i="1"/>
  <c r="AR349" i="1"/>
  <c r="AR365" i="1"/>
  <c r="AR373" i="1"/>
  <c r="AU378" i="1"/>
  <c r="AU371" i="1"/>
  <c r="AR367" i="1"/>
  <c r="AU372" i="1"/>
  <c r="AT385" i="1"/>
  <c r="AU392" i="1"/>
  <c r="AR382" i="1"/>
  <c r="AS379" i="1"/>
  <c r="AR384" i="1"/>
  <c r="AU389" i="1"/>
  <c r="AS393" i="1"/>
  <c r="AR405" i="1"/>
  <c r="AR394" i="1"/>
  <c r="AR402" i="1"/>
  <c r="AR400" i="1"/>
  <c r="AR412" i="1"/>
  <c r="AU411" i="1"/>
  <c r="P93" i="1"/>
  <c r="S88" i="1"/>
  <c r="AN86" i="1"/>
  <c r="O75" i="1"/>
  <c r="Z55" i="1"/>
  <c r="AA52" i="1"/>
  <c r="AP39" i="1"/>
  <c r="AA36" i="1"/>
  <c r="AR31" i="1"/>
  <c r="O28" i="1"/>
  <c r="AH23" i="1"/>
  <c r="AI20" i="1"/>
  <c r="BG19" i="1"/>
  <c r="BD18" i="1"/>
  <c r="AE12" i="1"/>
  <c r="BG91" i="1"/>
  <c r="BG84" i="1"/>
  <c r="BD35" i="1"/>
  <c r="P14" i="1"/>
  <c r="O150" i="1"/>
  <c r="L179" i="1"/>
  <c r="M115" i="1"/>
  <c r="L115" i="1" s="1"/>
  <c r="O154" i="1"/>
  <c r="N221" i="1"/>
  <c r="M297" i="1"/>
  <c r="L13" i="1"/>
  <c r="O18" i="1"/>
  <c r="L29" i="1"/>
  <c r="L45" i="1"/>
  <c r="O50" i="1"/>
  <c r="L61" i="1"/>
  <c r="L77" i="1"/>
  <c r="O90" i="1"/>
  <c r="O96" i="1"/>
  <c r="L105" i="1"/>
  <c r="L119" i="1"/>
  <c r="L128" i="1"/>
  <c r="L193" i="1"/>
  <c r="O77" i="1"/>
  <c r="L88" i="1"/>
  <c r="O93" i="1"/>
  <c r="M99" i="1"/>
  <c r="L104" i="1"/>
  <c r="L123" i="1"/>
  <c r="L140" i="1"/>
  <c r="L172" i="1"/>
  <c r="N149" i="1"/>
  <c r="L195" i="1"/>
  <c r="L225" i="1"/>
  <c r="M109" i="1"/>
  <c r="L109" i="1" s="1"/>
  <c r="L114" i="1"/>
  <c r="L130" i="1"/>
  <c r="L191" i="1"/>
  <c r="L197" i="1"/>
  <c r="L212" i="1"/>
  <c r="O230" i="1"/>
  <c r="L135" i="1"/>
  <c r="O140" i="1"/>
  <c r="L151" i="1"/>
  <c r="L167" i="1"/>
  <c r="O172" i="1"/>
  <c r="L224" i="1"/>
  <c r="L253" i="1"/>
  <c r="O262" i="1"/>
  <c r="L194" i="1"/>
  <c r="L210" i="1"/>
  <c r="M221" i="1"/>
  <c r="L226" i="1"/>
  <c r="O231" i="1"/>
  <c r="M237" i="1"/>
  <c r="L242" i="1"/>
  <c r="O247" i="1"/>
  <c r="N252" i="1"/>
  <c r="L211" i="1"/>
  <c r="L227" i="1"/>
  <c r="O232" i="1"/>
  <c r="L243" i="1"/>
  <c r="O248" i="1"/>
  <c r="O254" i="1"/>
  <c r="O255" i="1"/>
  <c r="N269" i="1"/>
  <c r="L277" i="1"/>
  <c r="N301" i="1"/>
  <c r="L308" i="1"/>
  <c r="O318" i="1"/>
  <c r="O275" i="1"/>
  <c r="L289" i="1"/>
  <c r="M293" i="1"/>
  <c r="M266" i="1"/>
  <c r="O276" i="1"/>
  <c r="M282" i="1"/>
  <c r="L282" i="1" s="1"/>
  <c r="L287" i="1"/>
  <c r="O292" i="1"/>
  <c r="N312" i="1"/>
  <c r="L320" i="1"/>
  <c r="L288" i="1"/>
  <c r="L317" i="1"/>
  <c r="L325" i="1"/>
  <c r="N331" i="1"/>
  <c r="O303" i="1"/>
  <c r="M309" i="1"/>
  <c r="L314" i="1"/>
  <c r="O332" i="1"/>
  <c r="L350" i="1"/>
  <c r="O323" i="1"/>
  <c r="O367" i="1"/>
  <c r="L328" i="1"/>
  <c r="O333" i="1"/>
  <c r="M339" i="1"/>
  <c r="L339" i="1" s="1"/>
  <c r="L344" i="1"/>
  <c r="O349" i="1"/>
  <c r="M355" i="1"/>
  <c r="L355" i="1" s="1"/>
  <c r="L345" i="1"/>
  <c r="O350" i="1"/>
  <c r="O356" i="1"/>
  <c r="L362" i="1"/>
  <c r="O378" i="1"/>
  <c r="O362" i="1"/>
  <c r="O384" i="1"/>
  <c r="O383" i="1"/>
  <c r="L363" i="1"/>
  <c r="O368" i="1"/>
  <c r="O380" i="1"/>
  <c r="M385" i="1"/>
  <c r="N397" i="1"/>
  <c r="L376" i="1"/>
  <c r="O381" i="1"/>
  <c r="M387" i="1"/>
  <c r="L387" i="1" s="1"/>
  <c r="N393" i="1"/>
  <c r="L405" i="1"/>
  <c r="L402" i="1"/>
  <c r="M404" i="1"/>
  <c r="N409" i="1"/>
  <c r="O407" i="1"/>
  <c r="L408" i="1"/>
  <c r="O408" i="1"/>
  <c r="AG74" i="1"/>
  <c r="R74" i="1"/>
  <c r="AI95" i="1"/>
  <c r="AT58" i="1"/>
  <c r="AC58" i="1"/>
  <c r="AB58" i="1" s="1"/>
  <c r="AX58" i="1"/>
  <c r="AI88" i="1"/>
  <c r="H86" i="1"/>
  <c r="X81" i="1"/>
  <c r="AV50" i="1"/>
  <c r="AC26" i="1"/>
  <c r="AW26" i="1"/>
  <c r="AH26" i="1"/>
  <c r="AR22" i="1"/>
  <c r="AS131" i="1"/>
  <c r="AH131" i="1"/>
  <c r="AG131" i="1"/>
  <c r="AV155" i="1"/>
  <c r="AV273" i="1"/>
  <c r="AW266" i="1"/>
  <c r="AY281" i="1"/>
  <c r="AY341" i="1"/>
  <c r="AX387" i="1"/>
  <c r="AY382" i="1"/>
  <c r="AY412" i="1"/>
  <c r="P244" i="1"/>
  <c r="R109" i="1"/>
  <c r="P182" i="1"/>
  <c r="P264" i="1"/>
  <c r="P282" i="1"/>
  <c r="P279" i="1"/>
  <c r="P312" i="1"/>
  <c r="S329" i="1"/>
  <c r="P368" i="1"/>
  <c r="R406" i="1"/>
  <c r="P240" i="1"/>
  <c r="S274" i="1"/>
  <c r="P128" i="1"/>
  <c r="S99" i="1"/>
  <c r="S94" i="1"/>
  <c r="AF89" i="1"/>
  <c r="AF12" i="1"/>
  <c r="AF124" i="1"/>
  <c r="AF103" i="1"/>
  <c r="AF133" i="1"/>
  <c r="AI133" i="1"/>
  <c r="AF157" i="1"/>
  <c r="AI157" i="1"/>
  <c r="AF206" i="1"/>
  <c r="AI257" i="1"/>
  <c r="AH266" i="1"/>
  <c r="AF311" i="1"/>
  <c r="AI276" i="1"/>
  <c r="AI311" i="1"/>
  <c r="AI368" i="1"/>
  <c r="R129" i="1"/>
  <c r="AX129" i="1"/>
  <c r="X86" i="1"/>
  <c r="AA86" i="1"/>
  <c r="AB160" i="1"/>
  <c r="AB179" i="1"/>
  <c r="AB114" i="1"/>
  <c r="AE114" i="1"/>
  <c r="AB240" i="1"/>
  <c r="AE265" i="1"/>
  <c r="AC326" i="1"/>
  <c r="AB332" i="1"/>
  <c r="AB392" i="1"/>
  <c r="AB408" i="1"/>
  <c r="H83" i="1"/>
  <c r="K83" i="1"/>
  <c r="J233" i="1"/>
  <c r="J161" i="1"/>
  <c r="H192" i="1"/>
  <c r="K259" i="1"/>
  <c r="K281" i="1"/>
  <c r="K303" i="1"/>
  <c r="I309" i="1"/>
  <c r="H367" i="1"/>
  <c r="H380" i="1"/>
  <c r="I391" i="1"/>
  <c r="J406" i="1"/>
  <c r="AA77" i="1"/>
  <c r="X104" i="1"/>
  <c r="X114" i="1"/>
  <c r="AA172" i="1"/>
  <c r="AA220" i="1"/>
  <c r="AA253" i="1"/>
  <c r="Y326" i="1"/>
  <c r="AA350" i="1"/>
  <c r="X356" i="1"/>
  <c r="Z370" i="1"/>
  <c r="Z387" i="1"/>
  <c r="Z404" i="1"/>
  <c r="Z406" i="1"/>
  <c r="AA410" i="1"/>
  <c r="AO39" i="1"/>
  <c r="AN148" i="1"/>
  <c r="AN296" i="1"/>
  <c r="AN373" i="1"/>
  <c r="AP391" i="1"/>
  <c r="AO404" i="1"/>
  <c r="BE39" i="1"/>
  <c r="BG58" i="1"/>
  <c r="BD82" i="1"/>
  <c r="BD100" i="1"/>
  <c r="BE109" i="1"/>
  <c r="BD308" i="1"/>
  <c r="BE326" i="1"/>
  <c r="BF387" i="1"/>
  <c r="BG377" i="1"/>
  <c r="BD405" i="1"/>
  <c r="BE404" i="1"/>
  <c r="AN117" i="1"/>
  <c r="AA24" i="1"/>
  <c r="AR124" i="1"/>
  <c r="AS109" i="1"/>
  <c r="AR130" i="1"/>
  <c r="AU130" i="1"/>
  <c r="AR147" i="1"/>
  <c r="AU168" i="1"/>
  <c r="AR180" i="1"/>
  <c r="AS233" i="1"/>
  <c r="AR254" i="1"/>
  <c r="AR328" i="1"/>
  <c r="AN71" i="1"/>
  <c r="BD55" i="1"/>
  <c r="Z39" i="1"/>
  <c r="M39" i="1"/>
  <c r="L101" i="1"/>
  <c r="O101" i="1"/>
  <c r="L132" i="1"/>
  <c r="O274" i="1"/>
  <c r="O285" i="1"/>
  <c r="N326" i="1"/>
  <c r="L364" i="1"/>
  <c r="O341" i="1"/>
  <c r="O389" i="1"/>
  <c r="O395" i="1"/>
  <c r="L412" i="1"/>
  <c r="O411" i="1"/>
  <c r="AW148" i="1"/>
  <c r="AV148" i="1" s="1"/>
  <c r="AG148" i="1"/>
  <c r="AF148" i="1" s="1"/>
  <c r="Q148" i="1"/>
  <c r="P148" i="1" s="1"/>
  <c r="AF21" i="1"/>
  <c r="AV88" i="1"/>
  <c r="AX107" i="1"/>
  <c r="AV119" i="1"/>
  <c r="AY132" i="1"/>
  <c r="AV152" i="1"/>
  <c r="AY170" i="1"/>
  <c r="AX233" i="1"/>
  <c r="AV134" i="1"/>
  <c r="AY134" i="1"/>
  <c r="AY155" i="1"/>
  <c r="AV166" i="1"/>
  <c r="AY171" i="1"/>
  <c r="AV135" i="1"/>
  <c r="AV167" i="1"/>
  <c r="AY178" i="1"/>
  <c r="AV191" i="1"/>
  <c r="AV248" i="1"/>
  <c r="AY179" i="1"/>
  <c r="AV190" i="1"/>
  <c r="AV255" i="1"/>
  <c r="AX274" i="1"/>
  <c r="AV316" i="1"/>
  <c r="AY248" i="1"/>
  <c r="AY251" i="1"/>
  <c r="AY316" i="1"/>
  <c r="AX326" i="1"/>
  <c r="AV267" i="1"/>
  <c r="AV305" i="1"/>
  <c r="AW326" i="1"/>
  <c r="AY336" i="1"/>
  <c r="AX312" i="1"/>
  <c r="AX370" i="1"/>
  <c r="AV353" i="1"/>
  <c r="AV358" i="1"/>
  <c r="AY384" i="1"/>
  <c r="AW391" i="1"/>
  <c r="AV396" i="1"/>
  <c r="AW404" i="1"/>
  <c r="AY408" i="1"/>
  <c r="P117" i="1"/>
  <c r="Q129" i="1"/>
  <c r="P184" i="1"/>
  <c r="P241" i="1"/>
  <c r="P199" i="1"/>
  <c r="Q293" i="1"/>
  <c r="Q221" i="1"/>
  <c r="R309" i="1"/>
  <c r="P223" i="1"/>
  <c r="S244" i="1"/>
  <c r="Q312" i="1"/>
  <c r="R293" i="1"/>
  <c r="P265" i="1"/>
  <c r="S264" i="1"/>
  <c r="P275" i="1"/>
  <c r="P321" i="1"/>
  <c r="S289" i="1"/>
  <c r="P306" i="1"/>
  <c r="P362" i="1"/>
  <c r="Q385" i="1"/>
  <c r="P390" i="1"/>
  <c r="S374" i="1"/>
  <c r="S381" i="1"/>
  <c r="Q387" i="1"/>
  <c r="S398" i="1"/>
  <c r="Q391" i="1"/>
  <c r="Q406" i="1"/>
  <c r="Q280" i="1"/>
  <c r="P256" i="1"/>
  <c r="AY241" i="1"/>
  <c r="AV102" i="1"/>
  <c r="AY102" i="1"/>
  <c r="AY92" i="1"/>
  <c r="Q39" i="1"/>
  <c r="P12" i="1"/>
  <c r="AF104" i="1"/>
  <c r="AF99" i="1"/>
  <c r="AI104" i="1"/>
  <c r="AI116" i="1"/>
  <c r="AG161" i="1"/>
  <c r="AF184" i="1"/>
  <c r="AI136" i="1"/>
  <c r="AF147" i="1"/>
  <c r="AI168" i="1"/>
  <c r="AF223" i="1"/>
  <c r="AG280" i="1"/>
  <c r="AI306" i="1"/>
  <c r="AF316" i="1"/>
  <c r="AH312" i="1"/>
  <c r="AF350" i="1"/>
  <c r="AF373" i="1"/>
  <c r="AF318" i="1"/>
  <c r="AI374" i="1"/>
  <c r="AI333" i="1"/>
  <c r="AH355" i="1"/>
  <c r="AI364" i="1"/>
  <c r="AG370" i="1"/>
  <c r="AI382" i="1"/>
  <c r="AI388" i="1"/>
  <c r="AI389" i="1"/>
  <c r="AI403" i="1"/>
  <c r="AF405" i="1"/>
  <c r="H105" i="1"/>
  <c r="AR95" i="1"/>
  <c r="AU95" i="1"/>
  <c r="S87" i="1"/>
  <c r="AB66" i="1"/>
  <c r="AQ60" i="1"/>
  <c r="AT39" i="1"/>
  <c r="H31" i="1"/>
  <c r="K31" i="1"/>
  <c r="AB173" i="1"/>
  <c r="AB216" i="1"/>
  <c r="AE83" i="1"/>
  <c r="AB91" i="1"/>
  <c r="AB115" i="1"/>
  <c r="AE157" i="1"/>
  <c r="AD161" i="1"/>
  <c r="AB184" i="1"/>
  <c r="AB103" i="1"/>
  <c r="AE108" i="1"/>
  <c r="AE115" i="1"/>
  <c r="AB199" i="1"/>
  <c r="AC237" i="1"/>
  <c r="AE244" i="1"/>
  <c r="AE256" i="1"/>
  <c r="AE268" i="1"/>
  <c r="AE338" i="1"/>
  <c r="AB292" i="1"/>
  <c r="AD309" i="1"/>
  <c r="AB341" i="1"/>
  <c r="AB306" i="1"/>
  <c r="AB328" i="1"/>
  <c r="AE372" i="1"/>
  <c r="AD385" i="1"/>
  <c r="AB384" i="1"/>
  <c r="AE389" i="1"/>
  <c r="K25" i="1"/>
  <c r="H36" i="1"/>
  <c r="K57" i="1"/>
  <c r="H68" i="1"/>
  <c r="H102" i="1"/>
  <c r="K102" i="1"/>
  <c r="H116" i="1"/>
  <c r="K116" i="1"/>
  <c r="H156" i="1"/>
  <c r="H294" i="1"/>
  <c r="K26" i="1"/>
  <c r="H208" i="1"/>
  <c r="K105" i="1"/>
  <c r="J148" i="1"/>
  <c r="H134" i="1"/>
  <c r="K160" i="1"/>
  <c r="H171" i="1"/>
  <c r="H195" i="1"/>
  <c r="H206" i="1"/>
  <c r="H222" i="1"/>
  <c r="H238" i="1"/>
  <c r="K254" i="1"/>
  <c r="K228" i="1"/>
  <c r="H239" i="1"/>
  <c r="H256" i="1"/>
  <c r="H286" i="1"/>
  <c r="H323" i="1"/>
  <c r="H271" i="1"/>
  <c r="H287" i="1"/>
  <c r="H311" i="1"/>
  <c r="K327" i="1"/>
  <c r="K321" i="1"/>
  <c r="K347" i="1"/>
  <c r="K315" i="1"/>
  <c r="H342" i="1"/>
  <c r="H325" i="1"/>
  <c r="K338" i="1"/>
  <c r="K374" i="1"/>
  <c r="K329" i="1"/>
  <c r="H340" i="1"/>
  <c r="J370" i="1"/>
  <c r="H363" i="1"/>
  <c r="H376" i="1"/>
  <c r="I387" i="1"/>
  <c r="H399" i="1"/>
  <c r="H412" i="1"/>
  <c r="Y148" i="1"/>
  <c r="AA162" i="1"/>
  <c r="X13" i="1"/>
  <c r="X84" i="1"/>
  <c r="AA84" i="1"/>
  <c r="X100" i="1"/>
  <c r="AA105" i="1"/>
  <c r="Z148" i="1"/>
  <c r="AA115" i="1"/>
  <c r="X126" i="1"/>
  <c r="X204" i="1"/>
  <c r="X255" i="1"/>
  <c r="X178" i="1"/>
  <c r="X210" i="1"/>
  <c r="Y221" i="1"/>
  <c r="AA231" i="1"/>
  <c r="X242" i="1"/>
  <c r="X227" i="1"/>
  <c r="AA248" i="1"/>
  <c r="AA255" i="1"/>
  <c r="Z269" i="1"/>
  <c r="AA264" i="1"/>
  <c r="X275" i="1"/>
  <c r="X303" i="1"/>
  <c r="AA313" i="1"/>
  <c r="AA303" i="1"/>
  <c r="Y309" i="1"/>
  <c r="X369" i="1"/>
  <c r="AA366" i="1"/>
  <c r="AA346" i="1"/>
  <c r="AA359" i="1"/>
  <c r="AA388" i="1"/>
  <c r="Z385" i="1"/>
  <c r="X367" i="1"/>
  <c r="AA372" i="1"/>
  <c r="X384" i="1"/>
  <c r="AA389" i="1"/>
  <c r="X400" i="1"/>
  <c r="P55" i="1"/>
  <c r="P34" i="1"/>
  <c r="R23" i="1"/>
  <c r="AQ177" i="1"/>
  <c r="AN83" i="1"/>
  <c r="AQ83" i="1"/>
  <c r="AQ54" i="1"/>
  <c r="AN65" i="1"/>
  <c r="AN82" i="1"/>
  <c r="AP109" i="1"/>
  <c r="AN80" i="1"/>
  <c r="AQ101" i="1"/>
  <c r="AO107" i="1"/>
  <c r="AQ100" i="1"/>
  <c r="AQ112" i="1"/>
  <c r="AN134" i="1"/>
  <c r="AN278" i="1"/>
  <c r="AQ144" i="1"/>
  <c r="AN155" i="1"/>
  <c r="AQ176" i="1"/>
  <c r="AN182" i="1"/>
  <c r="AN214" i="1"/>
  <c r="AQ235" i="1"/>
  <c r="AN246" i="1"/>
  <c r="AN251" i="1"/>
  <c r="AN215" i="1"/>
  <c r="AQ236" i="1"/>
  <c r="AQ351" i="1"/>
  <c r="AN297" i="1"/>
  <c r="AN319" i="1"/>
  <c r="AN292" i="1"/>
  <c r="AO309" i="1"/>
  <c r="AN309" i="1" s="1"/>
  <c r="AQ319" i="1"/>
  <c r="AN325" i="1"/>
  <c r="AQ360" i="1"/>
  <c r="AN367" i="1"/>
  <c r="AP387" i="1"/>
  <c r="AN380" i="1"/>
  <c r="AN401" i="1"/>
  <c r="AN410" i="1"/>
  <c r="AN412" i="1"/>
  <c r="BE148" i="1"/>
  <c r="BG245" i="1"/>
  <c r="BD17" i="1"/>
  <c r="BD144" i="1"/>
  <c r="BG85" i="1"/>
  <c r="BG101" i="1"/>
  <c r="BE107" i="1"/>
  <c r="BD164" i="1"/>
  <c r="BD123" i="1"/>
  <c r="BG115" i="1"/>
  <c r="BD188" i="1"/>
  <c r="BG160" i="1"/>
  <c r="BD289" i="1"/>
  <c r="BD202" i="1"/>
  <c r="BG228" i="1"/>
  <c r="BD239" i="1"/>
  <c r="BG244" i="1"/>
  <c r="BG255" i="1"/>
  <c r="BE280" i="1"/>
  <c r="BD298" i="1"/>
  <c r="BD297" i="1"/>
  <c r="BD315" i="1"/>
  <c r="BG328" i="1"/>
  <c r="BD375" i="1"/>
  <c r="BD373" i="1"/>
  <c r="BE370" i="1"/>
  <c r="BE385" i="1"/>
  <c r="BD384" i="1"/>
  <c r="BG405" i="1"/>
  <c r="L112" i="1"/>
  <c r="K106" i="1"/>
  <c r="AX101" i="1"/>
  <c r="AH101" i="1"/>
  <c r="R101" i="1"/>
  <c r="Z101" i="1"/>
  <c r="J101" i="1"/>
  <c r="K98" i="1"/>
  <c r="P82" i="1"/>
  <c r="BE74" i="1"/>
  <c r="BD74" i="1" s="1"/>
  <c r="AA56" i="1"/>
  <c r="S55" i="1"/>
  <c r="BD38" i="1"/>
  <c r="AE32" i="1"/>
  <c r="P27" i="1"/>
  <c r="K23" i="1"/>
  <c r="AR173" i="1"/>
  <c r="AR20" i="1"/>
  <c r="AR52" i="1"/>
  <c r="AT109" i="1"/>
  <c r="AR157" i="1"/>
  <c r="AR21" i="1"/>
  <c r="AS107" i="1"/>
  <c r="AS148" i="1"/>
  <c r="AU162" i="1"/>
  <c r="AT282" i="1"/>
  <c r="AR142" i="1"/>
  <c r="AU163" i="1"/>
  <c r="AR174" i="1"/>
  <c r="AR338" i="1"/>
  <c r="AR159" i="1"/>
  <c r="AU265" i="1"/>
  <c r="AU275" i="1"/>
  <c r="AR291" i="1"/>
  <c r="AU301" i="1"/>
  <c r="AU330" i="1"/>
  <c r="AT355" i="1"/>
  <c r="AR324" i="1"/>
  <c r="AT387" i="1"/>
  <c r="AR359" i="1"/>
  <c r="AU376" i="1"/>
  <c r="AU407" i="1"/>
  <c r="AY88" i="1"/>
  <c r="BD66" i="1"/>
  <c r="R112" i="1"/>
  <c r="AC112" i="1"/>
  <c r="AB112" i="1" s="1"/>
  <c r="AT112" i="1"/>
  <c r="AX112" i="1"/>
  <c r="Y112" i="1"/>
  <c r="AI287" i="1"/>
  <c r="Q252" i="1"/>
  <c r="AV201" i="1"/>
  <c r="AY173" i="1"/>
  <c r="AF160" i="1"/>
  <c r="AY141" i="1"/>
  <c r="Q131" i="1"/>
  <c r="AV113" i="1"/>
  <c r="P65" i="1"/>
  <c r="AF61" i="1"/>
  <c r="AI50" i="1"/>
  <c r="AF45" i="1"/>
  <c r="S38" i="1"/>
  <c r="AY14" i="1"/>
  <c r="AV80" i="1"/>
  <c r="AV96" i="1"/>
  <c r="AW107" i="1"/>
  <c r="AV185" i="1"/>
  <c r="AV228" i="1"/>
  <c r="AX309" i="1"/>
  <c r="AX99" i="1"/>
  <c r="AY104" i="1"/>
  <c r="AX109" i="1"/>
  <c r="AY116" i="1"/>
  <c r="AY154" i="1"/>
  <c r="AV217" i="1"/>
  <c r="AV249" i="1"/>
  <c r="AV110" i="1"/>
  <c r="AV225" i="1"/>
  <c r="AY225" i="1"/>
  <c r="AV311" i="1"/>
  <c r="AY148" i="1"/>
  <c r="AV159" i="1"/>
  <c r="AV175" i="1"/>
  <c r="AV207" i="1"/>
  <c r="AY287" i="1"/>
  <c r="AV182" i="1"/>
  <c r="AV198" i="1"/>
  <c r="AW269" i="1"/>
  <c r="AY306" i="1"/>
  <c r="AV219" i="1"/>
  <c r="AX252" i="1"/>
  <c r="AV260" i="1"/>
  <c r="AV285" i="1"/>
  <c r="AV254" i="1"/>
  <c r="AY259" i="1"/>
  <c r="AV272" i="1"/>
  <c r="AV278" i="1"/>
  <c r="AX293" i="1"/>
  <c r="AY305" i="1"/>
  <c r="AV319" i="1"/>
  <c r="AY298" i="1"/>
  <c r="AV275" i="1"/>
  <c r="AV321" i="1"/>
  <c r="AV331" i="1"/>
  <c r="AX280" i="1"/>
  <c r="AY285" i="1"/>
  <c r="AY301" i="1"/>
  <c r="AY352" i="1"/>
  <c r="AW309" i="1"/>
  <c r="AV314" i="1"/>
  <c r="AY319" i="1"/>
  <c r="AY335" i="1"/>
  <c r="AY343" i="1"/>
  <c r="AV347" i="1"/>
  <c r="AV375" i="1"/>
  <c r="AV327" i="1"/>
  <c r="AY334" i="1"/>
  <c r="AY329" i="1"/>
  <c r="AV340" i="1"/>
  <c r="AY369" i="1"/>
  <c r="AV345" i="1"/>
  <c r="AY350" i="1"/>
  <c r="AW355" i="1"/>
  <c r="AV362" i="1"/>
  <c r="AY403" i="1"/>
  <c r="AY379" i="1"/>
  <c r="AV371" i="1"/>
  <c r="AY380" i="1"/>
  <c r="AY377" i="1"/>
  <c r="AV388" i="1"/>
  <c r="AY395" i="1"/>
  <c r="AX404" i="1"/>
  <c r="AY393" i="1"/>
  <c r="AX406" i="1"/>
  <c r="AW406" i="1"/>
  <c r="P80" i="1"/>
  <c r="P96" i="1"/>
  <c r="Q107" i="1"/>
  <c r="P103" i="1"/>
  <c r="S108" i="1"/>
  <c r="P127" i="1"/>
  <c r="R133" i="1"/>
  <c r="S153" i="1"/>
  <c r="P157" i="1"/>
  <c r="S157" i="1"/>
  <c r="S242" i="1"/>
  <c r="P110" i="1"/>
  <c r="P142" i="1"/>
  <c r="S147" i="1"/>
  <c r="P158" i="1"/>
  <c r="S163" i="1"/>
  <c r="P174" i="1"/>
  <c r="P225" i="1"/>
  <c r="S225" i="1"/>
  <c r="S263" i="1"/>
  <c r="S306" i="1"/>
  <c r="P139" i="1"/>
  <c r="P155" i="1"/>
  <c r="S160" i="1"/>
  <c r="P171" i="1"/>
  <c r="P189" i="1"/>
  <c r="R237" i="1"/>
  <c r="P259" i="1"/>
  <c r="Q337" i="1"/>
  <c r="P337" i="1" s="1"/>
  <c r="P186" i="1"/>
  <c r="P202" i="1"/>
  <c r="P218" i="1"/>
  <c r="S223" i="1"/>
  <c r="P234" i="1"/>
  <c r="S239" i="1"/>
  <c r="P250" i="1"/>
  <c r="P255" i="1"/>
  <c r="S273" i="1"/>
  <c r="S313" i="1"/>
  <c r="P215" i="1"/>
  <c r="S236" i="1"/>
  <c r="P247" i="1"/>
  <c r="R252" i="1"/>
  <c r="P285" i="1"/>
  <c r="S275" i="1"/>
  <c r="S295" i="1"/>
  <c r="P317" i="1"/>
  <c r="S270" i="1"/>
  <c r="S278" i="1"/>
  <c r="P297" i="1"/>
  <c r="S331" i="1"/>
  <c r="P267" i="1"/>
  <c r="S272" i="1"/>
  <c r="P283" i="1"/>
  <c r="S288" i="1"/>
  <c r="P299" i="1"/>
  <c r="P305" i="1"/>
  <c r="S312" i="1"/>
  <c r="Q326" i="1"/>
  <c r="S336" i="1"/>
  <c r="S281" i="1"/>
  <c r="P292" i="1"/>
  <c r="S297" i="1"/>
  <c r="S338" i="1"/>
  <c r="S303" i="1"/>
  <c r="Q309" i="1"/>
  <c r="S319" i="1"/>
  <c r="S335" i="1"/>
  <c r="S343" i="1"/>
  <c r="P347" i="1"/>
  <c r="P372" i="1"/>
  <c r="S340" i="1"/>
  <c r="P356" i="1"/>
  <c r="P328" i="1"/>
  <c r="S333" i="1"/>
  <c r="Q339" i="1"/>
  <c r="P339" i="1" s="1"/>
  <c r="P344" i="1"/>
  <c r="R355" i="1"/>
  <c r="P361" i="1"/>
  <c r="P345" i="1"/>
  <c r="S350" i="1"/>
  <c r="Q355" i="1"/>
  <c r="P389" i="1"/>
  <c r="S373" i="1"/>
  <c r="P377" i="1"/>
  <c r="S386" i="1"/>
  <c r="P371" i="1"/>
  <c r="S395" i="1"/>
  <c r="S390" i="1"/>
  <c r="Q379" i="1"/>
  <c r="P384" i="1"/>
  <c r="S389" i="1"/>
  <c r="R404" i="1"/>
  <c r="P412" i="1"/>
  <c r="Q404" i="1"/>
  <c r="R410" i="1"/>
  <c r="R409" i="1"/>
  <c r="Q410" i="1"/>
  <c r="P290" i="1"/>
  <c r="R266" i="1"/>
  <c r="P193" i="1"/>
  <c r="AF172" i="1"/>
  <c r="AW164" i="1"/>
  <c r="P149" i="1"/>
  <c r="AY146" i="1"/>
  <c r="AI145" i="1"/>
  <c r="AV128" i="1"/>
  <c r="AH112" i="1"/>
  <c r="P106" i="1"/>
  <c r="S106" i="1"/>
  <c r="AI103" i="1"/>
  <c r="P102" i="1"/>
  <c r="S102" i="1"/>
  <c r="AI99" i="1"/>
  <c r="P98" i="1"/>
  <c r="S98" i="1"/>
  <c r="AV95" i="1"/>
  <c r="AY95" i="1"/>
  <c r="AI94" i="1"/>
  <c r="S92" i="1"/>
  <c r="AV89" i="1"/>
  <c r="AF87" i="1"/>
  <c r="S86" i="1"/>
  <c r="AF81" i="1"/>
  <c r="P79" i="1"/>
  <c r="S79" i="1"/>
  <c r="AY76" i="1"/>
  <c r="P68" i="1"/>
  <c r="AF64" i="1"/>
  <c r="AV60" i="1"/>
  <c r="S57" i="1"/>
  <c r="AI53" i="1"/>
  <c r="P52" i="1"/>
  <c r="AF48" i="1"/>
  <c r="AV44" i="1"/>
  <c r="AW39" i="1"/>
  <c r="AV39" i="1" s="1"/>
  <c r="AI37" i="1"/>
  <c r="P36" i="1"/>
  <c r="AY33" i="1"/>
  <c r="AF32" i="1"/>
  <c r="AV28" i="1"/>
  <c r="S25" i="1"/>
  <c r="AW23" i="1"/>
  <c r="AV23" i="1" s="1"/>
  <c r="AI21" i="1"/>
  <c r="P20" i="1"/>
  <c r="AY17" i="1"/>
  <c r="AF16" i="1"/>
  <c r="AV12" i="1"/>
  <c r="AL411" i="1"/>
  <c r="AK410" i="1"/>
  <c r="AL407" i="1"/>
  <c r="AK412" i="1"/>
  <c r="AL412" i="1"/>
  <c r="AL410" i="1"/>
  <c r="AM407" i="1"/>
  <c r="AK406" i="1"/>
  <c r="AM410" i="1"/>
  <c r="AK409" i="1"/>
  <c r="AK408" i="1"/>
  <c r="AL406" i="1"/>
  <c r="AJ406" i="1" s="1"/>
  <c r="AL405" i="1"/>
  <c r="AK404" i="1"/>
  <c r="AK407" i="1"/>
  <c r="AL403" i="1"/>
  <c r="AM403" i="1" s="1"/>
  <c r="AL400" i="1"/>
  <c r="AK399" i="1"/>
  <c r="AL396" i="1"/>
  <c r="AK395" i="1"/>
  <c r="AL409" i="1"/>
  <c r="AJ409" i="1" s="1"/>
  <c r="AK405" i="1"/>
  <c r="AK401" i="1"/>
  <c r="AL398" i="1"/>
  <c r="AM398" i="1" s="1"/>
  <c r="AK396" i="1"/>
  <c r="AL392" i="1"/>
  <c r="AK391" i="1"/>
  <c r="AL404" i="1"/>
  <c r="AJ404" i="1" s="1"/>
  <c r="AL402" i="1"/>
  <c r="AM402" i="1" s="1"/>
  <c r="AK397" i="1"/>
  <c r="AK394" i="1"/>
  <c r="AK392" i="1"/>
  <c r="AL408" i="1"/>
  <c r="AM404" i="1"/>
  <c r="AK403" i="1"/>
  <c r="AL401" i="1"/>
  <c r="AJ401" i="1" s="1"/>
  <c r="AK400" i="1"/>
  <c r="AL397" i="1"/>
  <c r="AM397" i="1" s="1"/>
  <c r="AL395" i="1"/>
  <c r="AJ395" i="1" s="1"/>
  <c r="AL394" i="1"/>
  <c r="AM392" i="1"/>
  <c r="AK390" i="1"/>
  <c r="AM389" i="1"/>
  <c r="AL388" i="1"/>
  <c r="AK387" i="1"/>
  <c r="AL384" i="1"/>
  <c r="AK383" i="1"/>
  <c r="AL380" i="1"/>
  <c r="AK379" i="1"/>
  <c r="AM377" i="1"/>
  <c r="AL376" i="1"/>
  <c r="AM376" i="1" s="1"/>
  <c r="AK375" i="1"/>
  <c r="AK402" i="1"/>
  <c r="AL399" i="1"/>
  <c r="AJ399" i="1" s="1"/>
  <c r="AK389" i="1"/>
  <c r="AL386" i="1"/>
  <c r="AK384" i="1"/>
  <c r="AK381" i="1"/>
  <c r="AK411" i="1"/>
  <c r="AM400" i="1"/>
  <c r="AM399" i="1"/>
  <c r="AL390" i="1"/>
  <c r="AL389" i="1"/>
  <c r="AL387" i="1"/>
  <c r="AJ387" i="1" s="1"/>
  <c r="AM386" i="1"/>
  <c r="AK382" i="1"/>
  <c r="AL381" i="1"/>
  <c r="AL379" i="1"/>
  <c r="AJ379" i="1" s="1"/>
  <c r="AK374" i="1"/>
  <c r="AL371" i="1"/>
  <c r="AK370" i="1"/>
  <c r="AL367" i="1"/>
  <c r="AJ367" i="1" s="1"/>
  <c r="AK366" i="1"/>
  <c r="AL363" i="1"/>
  <c r="AK362" i="1"/>
  <c r="AK385" i="1"/>
  <c r="AK380" i="1"/>
  <c r="AK373" i="1"/>
  <c r="AL372" i="1"/>
  <c r="AM372" i="1" s="1"/>
  <c r="AL393" i="1"/>
  <c r="AL391" i="1"/>
  <c r="AM391" i="1" s="1"/>
  <c r="AK388" i="1"/>
  <c r="AM387" i="1"/>
  <c r="AL382" i="1"/>
  <c r="AL374" i="1"/>
  <c r="AM374" i="1" s="1"/>
  <c r="AK372" i="1"/>
  <c r="AL369" i="1"/>
  <c r="AJ369" i="1" s="1"/>
  <c r="AK367" i="1"/>
  <c r="AK364" i="1"/>
  <c r="AK361" i="1"/>
  <c r="AL358" i="1"/>
  <c r="AK357" i="1"/>
  <c r="AM355" i="1"/>
  <c r="AK386" i="1"/>
  <c r="AM380" i="1"/>
  <c r="AM371" i="1"/>
  <c r="AL370" i="1"/>
  <c r="AJ370" i="1" s="1"/>
  <c r="AL364" i="1"/>
  <c r="AJ364" i="1" s="1"/>
  <c r="AK363" i="1"/>
  <c r="AL361" i="1"/>
  <c r="AM361" i="1" s="1"/>
  <c r="AM358" i="1"/>
  <c r="AK356" i="1"/>
  <c r="AL355" i="1"/>
  <c r="AL353" i="1"/>
  <c r="AJ353" i="1" s="1"/>
  <c r="AK352" i="1"/>
  <c r="AL349" i="1"/>
  <c r="AM349" i="1" s="1"/>
  <c r="AK348" i="1"/>
  <c r="AL345" i="1"/>
  <c r="AM345" i="1" s="1"/>
  <c r="AL385" i="1"/>
  <c r="AK377" i="1"/>
  <c r="AK376" i="1"/>
  <c r="AM370" i="1"/>
  <c r="AK369" i="1"/>
  <c r="AM363" i="1"/>
  <c r="AL362" i="1"/>
  <c r="AJ362" i="1" s="1"/>
  <c r="AK359" i="1"/>
  <c r="AL356" i="1"/>
  <c r="AM353" i="1"/>
  <c r="AL352" i="1"/>
  <c r="AM352" i="1" s="1"/>
  <c r="AK351" i="1"/>
  <c r="AL348" i="1"/>
  <c r="AJ348" i="1" s="1"/>
  <c r="AK347" i="1"/>
  <c r="AL344" i="1"/>
  <c r="AK343" i="1"/>
  <c r="AL340" i="1"/>
  <c r="AM340" i="1" s="1"/>
  <c r="AK339" i="1"/>
  <c r="AL336" i="1"/>
  <c r="AM336" i="1" s="1"/>
  <c r="AK335" i="1"/>
  <c r="AL332" i="1"/>
  <c r="AK331" i="1"/>
  <c r="AL328" i="1"/>
  <c r="AK327" i="1"/>
  <c r="AL324" i="1"/>
  <c r="AM324" i="1" s="1"/>
  <c r="AK323" i="1"/>
  <c r="AK378" i="1"/>
  <c r="AL375" i="1"/>
  <c r="AJ375" i="1" s="1"/>
  <c r="AL373" i="1"/>
  <c r="AK371" i="1"/>
  <c r="AL368" i="1"/>
  <c r="AM368" i="1" s="1"/>
  <c r="AL359" i="1"/>
  <c r="AJ359" i="1" s="1"/>
  <c r="AL357" i="1"/>
  <c r="AJ357" i="1" s="1"/>
  <c r="AM356" i="1"/>
  <c r="AL351" i="1"/>
  <c r="AJ351" i="1" s="1"/>
  <c r="AK350" i="1"/>
  <c r="AK349" i="1"/>
  <c r="AL346" i="1"/>
  <c r="AM346" i="1" s="1"/>
  <c r="AK344" i="1"/>
  <c r="AK341" i="1"/>
  <c r="AL338" i="1"/>
  <c r="AK336" i="1"/>
  <c r="AM335" i="1"/>
  <c r="AK333" i="1"/>
  <c r="AL330" i="1"/>
  <c r="AK328" i="1"/>
  <c r="AK325" i="1"/>
  <c r="AL383" i="1"/>
  <c r="AM383" i="1" s="1"/>
  <c r="AL378" i="1"/>
  <c r="AJ378" i="1" s="1"/>
  <c r="AL366" i="1"/>
  <c r="AJ366" i="1" s="1"/>
  <c r="AK360" i="1"/>
  <c r="AM357" i="1"/>
  <c r="AK354" i="1"/>
  <c r="AK353" i="1"/>
  <c r="AL350" i="1"/>
  <c r="AJ350" i="1" s="1"/>
  <c r="AK342" i="1"/>
  <c r="AL341" i="1"/>
  <c r="AJ341" i="1" s="1"/>
  <c r="AL339" i="1"/>
  <c r="AM338" i="1"/>
  <c r="AK334" i="1"/>
  <c r="AL333" i="1"/>
  <c r="AJ333" i="1" s="1"/>
  <c r="AL331" i="1"/>
  <c r="AM330" i="1"/>
  <c r="AM328" i="1"/>
  <c r="AK326" i="1"/>
  <c r="AL325" i="1"/>
  <c r="AJ325" i="1" s="1"/>
  <c r="AL323" i="1"/>
  <c r="AM323" i="1" s="1"/>
  <c r="AL322" i="1"/>
  <c r="AK321" i="1"/>
  <c r="AL318" i="1"/>
  <c r="AK317" i="1"/>
  <c r="AL314" i="1"/>
  <c r="AM314" i="1" s="1"/>
  <c r="AK313" i="1"/>
  <c r="AL310" i="1"/>
  <c r="AM310" i="1" s="1"/>
  <c r="AK309" i="1"/>
  <c r="AL306" i="1"/>
  <c r="AM306" i="1" s="1"/>
  <c r="AK305" i="1"/>
  <c r="AL302" i="1"/>
  <c r="AK301" i="1"/>
  <c r="AM390" i="1"/>
  <c r="AK365" i="1"/>
  <c r="AL360" i="1"/>
  <c r="AJ360" i="1" s="1"/>
  <c r="AK358" i="1"/>
  <c r="AK355" i="1"/>
  <c r="AL354" i="1"/>
  <c r="AM354" i="1" s="1"/>
  <c r="AK346" i="1"/>
  <c r="AM342" i="1"/>
  <c r="AK340" i="1"/>
  <c r="AL334" i="1"/>
  <c r="AK330" i="1"/>
  <c r="AL321" i="1"/>
  <c r="AJ321" i="1" s="1"/>
  <c r="AM318" i="1"/>
  <c r="AK316" i="1"/>
  <c r="AL315" i="1"/>
  <c r="AL313" i="1"/>
  <c r="AJ313" i="1" s="1"/>
  <c r="AK308" i="1"/>
  <c r="AL307" i="1"/>
  <c r="AM307" i="1" s="1"/>
  <c r="AL305" i="1"/>
  <c r="AM302" i="1"/>
  <c r="AL300" i="1"/>
  <c r="AK299" i="1"/>
  <c r="AL296" i="1"/>
  <c r="AK295" i="1"/>
  <c r="AL292" i="1"/>
  <c r="AK291" i="1"/>
  <c r="AL288" i="1"/>
  <c r="AK287" i="1"/>
  <c r="AL284" i="1"/>
  <c r="AM284" i="1" s="1"/>
  <c r="AK283" i="1"/>
  <c r="AL280" i="1"/>
  <c r="AK393" i="1"/>
  <c r="AL365" i="1"/>
  <c r="AK345" i="1"/>
  <c r="AL343" i="1"/>
  <c r="AM343" i="1" s="1"/>
  <c r="AK337" i="1"/>
  <c r="AM334" i="1"/>
  <c r="AK332" i="1"/>
  <c r="AL326" i="1"/>
  <c r="AK322" i="1"/>
  <c r="AK319" i="1"/>
  <c r="AL316" i="1"/>
  <c r="AJ316" i="1" s="1"/>
  <c r="AK314" i="1"/>
  <c r="AK311" i="1"/>
  <c r="AL308" i="1"/>
  <c r="AK306" i="1"/>
  <c r="AM305" i="1"/>
  <c r="AK303" i="1"/>
  <c r="AM300" i="1"/>
  <c r="AL299" i="1"/>
  <c r="AJ299" i="1" s="1"/>
  <c r="AK298" i="1"/>
  <c r="AL295" i="1"/>
  <c r="AJ295" i="1" s="1"/>
  <c r="AK294" i="1"/>
  <c r="AL291" i="1"/>
  <c r="AK290" i="1"/>
  <c r="AM288" i="1"/>
  <c r="AL287" i="1"/>
  <c r="AK286" i="1"/>
  <c r="AL283" i="1"/>
  <c r="AJ283" i="1" s="1"/>
  <c r="AK282" i="1"/>
  <c r="AL279" i="1"/>
  <c r="AK278" i="1"/>
  <c r="AL275" i="1"/>
  <c r="AM275" i="1" s="1"/>
  <c r="AK274" i="1"/>
  <c r="AL271" i="1"/>
  <c r="AK270" i="1"/>
  <c r="AL267" i="1"/>
  <c r="AJ267" i="1" s="1"/>
  <c r="AK266" i="1"/>
  <c r="AL263" i="1"/>
  <c r="AM263" i="1" s="1"/>
  <c r="AK262" i="1"/>
  <c r="AK338" i="1"/>
  <c r="AK329" i="1"/>
  <c r="AM322" i="1"/>
  <c r="AL320" i="1"/>
  <c r="AK318" i="1"/>
  <c r="AK315" i="1"/>
  <c r="AL311" i="1"/>
  <c r="AJ311" i="1" s="1"/>
  <c r="AL309" i="1"/>
  <c r="AL304" i="1"/>
  <c r="AK302" i="1"/>
  <c r="AL294" i="1"/>
  <c r="AK293" i="1"/>
  <c r="AK292" i="1"/>
  <c r="AM291" i="1"/>
  <c r="AL289" i="1"/>
  <c r="AJ289" i="1" s="1"/>
  <c r="AM279" i="1"/>
  <c r="AK277" i="1"/>
  <c r="AL276" i="1"/>
  <c r="AM276" i="1" s="1"/>
  <c r="AL274" i="1"/>
  <c r="AJ274" i="1" s="1"/>
  <c r="AM271" i="1"/>
  <c r="AK269" i="1"/>
  <c r="AL268" i="1"/>
  <c r="AL266" i="1"/>
  <c r="AJ266" i="1" s="1"/>
  <c r="AK368" i="1"/>
  <c r="AL342" i="1"/>
  <c r="AJ342" i="1" s="1"/>
  <c r="AK324" i="1"/>
  <c r="AK320" i="1"/>
  <c r="AK304" i="1"/>
  <c r="AL290" i="1"/>
  <c r="AM290" i="1" s="1"/>
  <c r="AK289" i="1"/>
  <c r="AK288" i="1"/>
  <c r="AM287" i="1"/>
  <c r="AL285" i="1"/>
  <c r="AM285" i="1" s="1"/>
  <c r="AK279" i="1"/>
  <c r="AK276" i="1"/>
  <c r="AL273" i="1"/>
  <c r="AM273" i="1" s="1"/>
  <c r="AK271" i="1"/>
  <c r="AK268" i="1"/>
  <c r="AL265" i="1"/>
  <c r="AM265" i="1" s="1"/>
  <c r="AK263" i="1"/>
  <c r="AK261" i="1"/>
  <c r="AL258" i="1"/>
  <c r="AK257" i="1"/>
  <c r="AL254" i="1"/>
  <c r="AK253" i="1"/>
  <c r="AM251" i="1"/>
  <c r="AL377" i="1"/>
  <c r="AL312" i="1"/>
  <c r="AK310" i="1"/>
  <c r="AK300" i="1"/>
  <c r="AL286" i="1"/>
  <c r="AL281" i="1"/>
  <c r="AM281" i="1" s="1"/>
  <c r="AL277" i="1"/>
  <c r="AJ277" i="1" s="1"/>
  <c r="AK273" i="1"/>
  <c r="AL264" i="1"/>
  <c r="AM264" i="1" s="1"/>
  <c r="AL262" i="1"/>
  <c r="AM262" i="1" s="1"/>
  <c r="AL261" i="1"/>
  <c r="AK256" i="1"/>
  <c r="AL255" i="1"/>
  <c r="AL253" i="1"/>
  <c r="AJ253" i="1" s="1"/>
  <c r="AK250" i="1"/>
  <c r="AL247" i="1"/>
  <c r="AK246" i="1"/>
  <c r="AL243" i="1"/>
  <c r="AK242" i="1"/>
  <c r="AL239" i="1"/>
  <c r="AK238" i="1"/>
  <c r="AL235" i="1"/>
  <c r="AJ235" i="1" s="1"/>
  <c r="AK234" i="1"/>
  <c r="AL231" i="1"/>
  <c r="AM231" i="1" s="1"/>
  <c r="AK230" i="1"/>
  <c r="AL227" i="1"/>
  <c r="AJ227" i="1" s="1"/>
  <c r="AK226" i="1"/>
  <c r="AL223" i="1"/>
  <c r="AK222" i="1"/>
  <c r="AL219" i="1"/>
  <c r="AJ219" i="1" s="1"/>
  <c r="AK218" i="1"/>
  <c r="AM216" i="1"/>
  <c r="AL215" i="1"/>
  <c r="AK214" i="1"/>
  <c r="AM212" i="1"/>
  <c r="AL211" i="1"/>
  <c r="AK210" i="1"/>
  <c r="AL337" i="1"/>
  <c r="AM337" i="1" s="1"/>
  <c r="AL329" i="1"/>
  <c r="AJ329" i="1" s="1"/>
  <c r="AM326" i="1"/>
  <c r="AK297" i="1"/>
  <c r="AM294" i="1"/>
  <c r="AK285" i="1"/>
  <c r="AL282" i="1"/>
  <c r="AK280" i="1"/>
  <c r="AK275" i="1"/>
  <c r="AL269" i="1"/>
  <c r="AK265" i="1"/>
  <c r="AM261" i="1"/>
  <c r="AK259" i="1"/>
  <c r="AL256" i="1"/>
  <c r="AK254" i="1"/>
  <c r="AK251" i="1"/>
  <c r="AL250" i="1"/>
  <c r="AK249" i="1"/>
  <c r="AL246" i="1"/>
  <c r="AJ246" i="1" s="1"/>
  <c r="AK245" i="1"/>
  <c r="AL242" i="1"/>
  <c r="AK241" i="1"/>
  <c r="AM239" i="1"/>
  <c r="AL238" i="1"/>
  <c r="AM238" i="1" s="1"/>
  <c r="AK237" i="1"/>
  <c r="AL234" i="1"/>
  <c r="AJ234" i="1" s="1"/>
  <c r="AK233" i="1"/>
  <c r="AL230" i="1"/>
  <c r="AJ230" i="1" s="1"/>
  <c r="AK229" i="1"/>
  <c r="AL226" i="1"/>
  <c r="AM226" i="1" s="1"/>
  <c r="AK225" i="1"/>
  <c r="AM223" i="1"/>
  <c r="AL222" i="1"/>
  <c r="AK221" i="1"/>
  <c r="AL218" i="1"/>
  <c r="AK217" i="1"/>
  <c r="AM215" i="1"/>
  <c r="AL214" i="1"/>
  <c r="AK213" i="1"/>
  <c r="AM211" i="1"/>
  <c r="AL210" i="1"/>
  <c r="AK209" i="1"/>
  <c r="AM207" i="1"/>
  <c r="AL206" i="1"/>
  <c r="AK205" i="1"/>
  <c r="AM203" i="1"/>
  <c r="AL202" i="1"/>
  <c r="AK201" i="1"/>
  <c r="AM199" i="1"/>
  <c r="AL198" i="1"/>
  <c r="AJ198" i="1" s="1"/>
  <c r="AK197" i="1"/>
  <c r="AM195" i="1"/>
  <c r="AL194" i="1"/>
  <c r="AJ194" i="1" s="1"/>
  <c r="AK193" i="1"/>
  <c r="AM191" i="1"/>
  <c r="AL190" i="1"/>
  <c r="AK189" i="1"/>
  <c r="AM187" i="1"/>
  <c r="AL186" i="1"/>
  <c r="AK185" i="1"/>
  <c r="AM183" i="1"/>
  <c r="AL182" i="1"/>
  <c r="AJ182" i="1" s="1"/>
  <c r="AK181" i="1"/>
  <c r="AL178" i="1"/>
  <c r="AL347" i="1"/>
  <c r="AJ347" i="1" s="1"/>
  <c r="AL278" i="1"/>
  <c r="AM278" i="1" s="1"/>
  <c r="AK264" i="1"/>
  <c r="AK260" i="1"/>
  <c r="AL245" i="1"/>
  <c r="AM245" i="1" s="1"/>
  <c r="AK244" i="1"/>
  <c r="AK243" i="1"/>
  <c r="AL240" i="1"/>
  <c r="AL229" i="1"/>
  <c r="AJ229" i="1" s="1"/>
  <c r="AK228" i="1"/>
  <c r="AK227" i="1"/>
  <c r="AM225" i="1"/>
  <c r="AL224" i="1"/>
  <c r="AL213" i="1"/>
  <c r="AK212" i="1"/>
  <c r="AK211" i="1"/>
  <c r="AM210" i="1"/>
  <c r="AL208" i="1"/>
  <c r="AK206" i="1"/>
  <c r="AM205" i="1"/>
  <c r="AK203" i="1"/>
  <c r="AL200" i="1"/>
  <c r="AK198" i="1"/>
  <c r="AM197" i="1"/>
  <c r="AK195" i="1"/>
  <c r="AL192" i="1"/>
  <c r="AK190" i="1"/>
  <c r="AM189" i="1"/>
  <c r="AK187" i="1"/>
  <c r="AL184" i="1"/>
  <c r="AK182" i="1"/>
  <c r="AM181" i="1"/>
  <c r="AK179" i="1"/>
  <c r="AL175" i="1"/>
  <c r="AK174" i="1"/>
  <c r="AL171" i="1"/>
  <c r="AM171" i="1" s="1"/>
  <c r="AK170" i="1"/>
  <c r="AL167" i="1"/>
  <c r="AM167" i="1" s="1"/>
  <c r="AK166" i="1"/>
  <c r="AL163" i="1"/>
  <c r="AK162" i="1"/>
  <c r="AL159" i="1"/>
  <c r="AJ159" i="1" s="1"/>
  <c r="AK158" i="1"/>
  <c r="AL155" i="1"/>
  <c r="AK154" i="1"/>
  <c r="AL151" i="1"/>
  <c r="AK150" i="1"/>
  <c r="AM148" i="1"/>
  <c r="AL147" i="1"/>
  <c r="AK146" i="1"/>
  <c r="AL143" i="1"/>
  <c r="AK142" i="1"/>
  <c r="AL139" i="1"/>
  <c r="AM139" i="1" s="1"/>
  <c r="AK138" i="1"/>
  <c r="AM136" i="1"/>
  <c r="AL135" i="1"/>
  <c r="AM135" i="1" s="1"/>
  <c r="AL317" i="1"/>
  <c r="AK312" i="1"/>
  <c r="AK307" i="1"/>
  <c r="AK267" i="1"/>
  <c r="AL260" i="1"/>
  <c r="AJ260" i="1" s="1"/>
  <c r="AK258" i="1"/>
  <c r="AK255" i="1"/>
  <c r="AL251" i="1"/>
  <c r="AL249" i="1"/>
  <c r="AJ249" i="1" s="1"/>
  <c r="AK248" i="1"/>
  <c r="AK247" i="1"/>
  <c r="AL244" i="1"/>
  <c r="AM244" i="1" s="1"/>
  <c r="AL233" i="1"/>
  <c r="AJ233" i="1" s="1"/>
  <c r="AK232" i="1"/>
  <c r="AK231" i="1"/>
  <c r="AL228" i="1"/>
  <c r="AJ228" i="1" s="1"/>
  <c r="AL217" i="1"/>
  <c r="AJ217" i="1" s="1"/>
  <c r="AK216" i="1"/>
  <c r="AK215" i="1"/>
  <c r="AM214" i="1"/>
  <c r="AM213" i="1"/>
  <c r="AL212" i="1"/>
  <c r="AL209" i="1"/>
  <c r="AM208" i="1"/>
  <c r="AM206" i="1"/>
  <c r="AK204" i="1"/>
  <c r="AL203" i="1"/>
  <c r="AL201" i="1"/>
  <c r="AJ201" i="1" s="1"/>
  <c r="AM200" i="1"/>
  <c r="AM198" i="1"/>
  <c r="AK196" i="1"/>
  <c r="AL195" i="1"/>
  <c r="AJ195" i="1" s="1"/>
  <c r="AL193" i="1"/>
  <c r="AJ193" i="1" s="1"/>
  <c r="AM192" i="1"/>
  <c r="AM190" i="1"/>
  <c r="AK188" i="1"/>
  <c r="AL187" i="1"/>
  <c r="AJ187" i="1" s="1"/>
  <c r="AL185" i="1"/>
  <c r="AJ185" i="1" s="1"/>
  <c r="AM184" i="1"/>
  <c r="AM182" i="1"/>
  <c r="AK180" i="1"/>
  <c r="AL179" i="1"/>
  <c r="AK177" i="1"/>
  <c r="AM175" i="1"/>
  <c r="AL174" i="1"/>
  <c r="AJ174" i="1" s="1"/>
  <c r="AK173" i="1"/>
  <c r="AL170" i="1"/>
  <c r="AJ170" i="1" s="1"/>
  <c r="AK169" i="1"/>
  <c r="AL166" i="1"/>
  <c r="AK165" i="1"/>
  <c r="AM163" i="1"/>
  <c r="AL162" i="1"/>
  <c r="AK161" i="1"/>
  <c r="AM159" i="1"/>
  <c r="AL158" i="1"/>
  <c r="AJ158" i="1" s="1"/>
  <c r="AK157" i="1"/>
  <c r="AM155" i="1"/>
  <c r="AL154" i="1"/>
  <c r="AJ154" i="1" s="1"/>
  <c r="AK153" i="1"/>
  <c r="AM151" i="1"/>
  <c r="AL150" i="1"/>
  <c r="AJ150" i="1" s="1"/>
  <c r="AK149" i="1"/>
  <c r="AM147" i="1"/>
  <c r="AL146" i="1"/>
  <c r="AJ146" i="1" s="1"/>
  <c r="AK145" i="1"/>
  <c r="AM143" i="1"/>
  <c r="AL142" i="1"/>
  <c r="AK141" i="1"/>
  <c r="AL138" i="1"/>
  <c r="AJ138" i="1" s="1"/>
  <c r="AK137" i="1"/>
  <c r="AL134" i="1"/>
  <c r="AK133" i="1"/>
  <c r="AM131" i="1"/>
  <c r="AL130" i="1"/>
  <c r="AM130" i="1" s="1"/>
  <c r="AK129" i="1"/>
  <c r="AM127" i="1"/>
  <c r="AL126" i="1"/>
  <c r="AJ126" i="1" s="1"/>
  <c r="AK125" i="1"/>
  <c r="AM123" i="1"/>
  <c r="AL122" i="1"/>
  <c r="AJ122" i="1" s="1"/>
  <c r="AK121" i="1"/>
  <c r="AM119" i="1"/>
  <c r="AL118" i="1"/>
  <c r="AK117" i="1"/>
  <c r="AM115" i="1"/>
  <c r="AL114" i="1"/>
  <c r="AK113" i="1"/>
  <c r="AM111" i="1"/>
  <c r="AL110" i="1"/>
  <c r="AJ110" i="1" s="1"/>
  <c r="AK109" i="1"/>
  <c r="AL335" i="1"/>
  <c r="AL303" i="1"/>
  <c r="AJ303" i="1" s="1"/>
  <c r="AL298" i="1"/>
  <c r="AJ298" i="1" s="1"/>
  <c r="AK296" i="1"/>
  <c r="AL293" i="1"/>
  <c r="AK281" i="1"/>
  <c r="AL272" i="1"/>
  <c r="AL270" i="1"/>
  <c r="AL259" i="1"/>
  <c r="AL257" i="1"/>
  <c r="AM250" i="1"/>
  <c r="AK239" i="1"/>
  <c r="AK223" i="1"/>
  <c r="AM218" i="1"/>
  <c r="AM209" i="1"/>
  <c r="AL204" i="1"/>
  <c r="AK200" i="1"/>
  <c r="AL191" i="1"/>
  <c r="AL189" i="1"/>
  <c r="AM186" i="1"/>
  <c r="AK183" i="1"/>
  <c r="AM180" i="1"/>
  <c r="AK178" i="1"/>
  <c r="AL176" i="1"/>
  <c r="AJ176" i="1" s="1"/>
  <c r="AL165" i="1"/>
  <c r="AK164" i="1"/>
  <c r="AK163" i="1"/>
  <c r="AM162" i="1"/>
  <c r="AL160" i="1"/>
  <c r="AL149" i="1"/>
  <c r="AK148" i="1"/>
  <c r="AK147" i="1"/>
  <c r="AM146" i="1"/>
  <c r="AL144" i="1"/>
  <c r="AK134" i="1"/>
  <c r="AK131" i="1"/>
  <c r="AL128" i="1"/>
  <c r="AK126" i="1"/>
  <c r="AM125" i="1"/>
  <c r="AK123" i="1"/>
  <c r="AL120" i="1"/>
  <c r="AK118" i="1"/>
  <c r="AM117" i="1"/>
  <c r="AK115" i="1"/>
  <c r="AL112" i="1"/>
  <c r="AK110" i="1"/>
  <c r="AM109" i="1"/>
  <c r="AL107" i="1"/>
  <c r="AM107" i="1" s="1"/>
  <c r="AK106" i="1"/>
  <c r="AM104" i="1"/>
  <c r="AL103" i="1"/>
  <c r="AK102" i="1"/>
  <c r="AL99" i="1"/>
  <c r="AK98" i="1"/>
  <c r="AK398" i="1"/>
  <c r="AL319" i="1"/>
  <c r="AL297" i="1"/>
  <c r="AM282" i="1"/>
  <c r="AK272" i="1"/>
  <c r="AL248" i="1"/>
  <c r="AK240" i="1"/>
  <c r="AL237" i="1"/>
  <c r="AM237" i="1" s="1"/>
  <c r="AK235" i="1"/>
  <c r="AL232" i="1"/>
  <c r="AJ232" i="1" s="1"/>
  <c r="AK224" i="1"/>
  <c r="AL221" i="1"/>
  <c r="AK219" i="1"/>
  <c r="AL216" i="1"/>
  <c r="AJ216" i="1" s="1"/>
  <c r="AK208" i="1"/>
  <c r="AL199" i="1"/>
  <c r="AL197" i="1"/>
  <c r="AM194" i="1"/>
  <c r="AK191" i="1"/>
  <c r="AM188" i="1"/>
  <c r="AK186" i="1"/>
  <c r="AM185" i="1"/>
  <c r="AL180" i="1"/>
  <c r="AL177" i="1"/>
  <c r="AJ177" i="1" s="1"/>
  <c r="AK176" i="1"/>
  <c r="AK175" i="1"/>
  <c r="AL172" i="1"/>
  <c r="AM172" i="1" s="1"/>
  <c r="AL161" i="1"/>
  <c r="AJ161" i="1" s="1"/>
  <c r="AK160" i="1"/>
  <c r="AK159" i="1"/>
  <c r="AL156" i="1"/>
  <c r="AJ156" i="1" s="1"/>
  <c r="AL145" i="1"/>
  <c r="AJ145" i="1" s="1"/>
  <c r="AK144" i="1"/>
  <c r="AK143" i="1"/>
  <c r="AM142" i="1"/>
  <c r="AL140" i="1"/>
  <c r="AM140" i="1" s="1"/>
  <c r="AL133" i="1"/>
  <c r="AK128" i="1"/>
  <c r="AL127" i="1"/>
  <c r="AL125" i="1"/>
  <c r="AJ125" i="1" s="1"/>
  <c r="AM124" i="1"/>
  <c r="AM122" i="1"/>
  <c r="AK120" i="1"/>
  <c r="AL119" i="1"/>
  <c r="AJ119" i="1" s="1"/>
  <c r="AL117" i="1"/>
  <c r="AM114" i="1"/>
  <c r="AK112" i="1"/>
  <c r="AL111" i="1"/>
  <c r="AJ111" i="1" s="1"/>
  <c r="AL109" i="1"/>
  <c r="AL108" i="1"/>
  <c r="AK107" i="1"/>
  <c r="AL104" i="1"/>
  <c r="AK103" i="1"/>
  <c r="AL100" i="1"/>
  <c r="AM100" i="1" s="1"/>
  <c r="AK99" i="1"/>
  <c r="AL96" i="1"/>
  <c r="AJ96" i="1" s="1"/>
  <c r="AK95" i="1"/>
  <c r="AL92" i="1"/>
  <c r="AJ92" i="1" s="1"/>
  <c r="AK91" i="1"/>
  <c r="AL88" i="1"/>
  <c r="AM88" i="1" s="1"/>
  <c r="AK87" i="1"/>
  <c r="AL84" i="1"/>
  <c r="AM84" i="1" s="1"/>
  <c r="AK83" i="1"/>
  <c r="AL80" i="1"/>
  <c r="AJ80" i="1" s="1"/>
  <c r="AK79" i="1"/>
  <c r="AL241" i="1"/>
  <c r="AM241" i="1" s="1"/>
  <c r="AL236" i="1"/>
  <c r="AJ236" i="1" s="1"/>
  <c r="AM222" i="1"/>
  <c r="AK220" i="1"/>
  <c r="AK202" i="1"/>
  <c r="AM196" i="1"/>
  <c r="AK194" i="1"/>
  <c r="AK184" i="1"/>
  <c r="AM178" i="1"/>
  <c r="AK168" i="1"/>
  <c r="AM165" i="1"/>
  <c r="AK156" i="1"/>
  <c r="AL153" i="1"/>
  <c r="AK151" i="1"/>
  <c r="AL148" i="1"/>
  <c r="AJ148" i="1" s="1"/>
  <c r="AK136" i="1"/>
  <c r="AL131" i="1"/>
  <c r="AK127" i="1"/>
  <c r="AK122" i="1"/>
  <c r="AL116" i="1"/>
  <c r="AM106" i="1"/>
  <c r="AL105" i="1"/>
  <c r="AM105" i="1" s="1"/>
  <c r="AL101" i="1"/>
  <c r="AL97" i="1"/>
  <c r="AM97" i="1" s="1"/>
  <c r="AL95" i="1"/>
  <c r="AJ95" i="1" s="1"/>
  <c r="AK90" i="1"/>
  <c r="AL89" i="1"/>
  <c r="AL87" i="1"/>
  <c r="AK82" i="1"/>
  <c r="AL81" i="1"/>
  <c r="AJ81" i="1" s="1"/>
  <c r="AL79" i="1"/>
  <c r="AJ79" i="1" s="1"/>
  <c r="AK76" i="1"/>
  <c r="AL73" i="1"/>
  <c r="AK72" i="1"/>
  <c r="AM70" i="1"/>
  <c r="AL69" i="1"/>
  <c r="AK68" i="1"/>
  <c r="AM66" i="1"/>
  <c r="AL65" i="1"/>
  <c r="AK64" i="1"/>
  <c r="AM62" i="1"/>
  <c r="AL61" i="1"/>
  <c r="AK60" i="1"/>
  <c r="AL57" i="1"/>
  <c r="AM57" i="1" s="1"/>
  <c r="AK56" i="1"/>
  <c r="AL53" i="1"/>
  <c r="AK52" i="1"/>
  <c r="AL49" i="1"/>
  <c r="AK48" i="1"/>
  <c r="AM46" i="1"/>
  <c r="AL45" i="1"/>
  <c r="AK44" i="1"/>
  <c r="AM42" i="1"/>
  <c r="AL41" i="1"/>
  <c r="AK40" i="1"/>
  <c r="AL37" i="1"/>
  <c r="AK36" i="1"/>
  <c r="AL33" i="1"/>
  <c r="AK32" i="1"/>
  <c r="AL29" i="1"/>
  <c r="AK28" i="1"/>
  <c r="AL25" i="1"/>
  <c r="AJ25" i="1" s="1"/>
  <c r="AK24" i="1"/>
  <c r="AL21" i="1"/>
  <c r="AK20" i="1"/>
  <c r="AL17" i="1"/>
  <c r="AK16" i="1"/>
  <c r="AL13" i="1"/>
  <c r="AM13" i="1" s="1"/>
  <c r="AK12" i="1"/>
  <c r="AL301" i="1"/>
  <c r="AJ301" i="1" s="1"/>
  <c r="AM256" i="1"/>
  <c r="AK171" i="1"/>
  <c r="AM166" i="1"/>
  <c r="AL327" i="1"/>
  <c r="AM327" i="1" s="1"/>
  <c r="AM254" i="1"/>
  <c r="AL252" i="1"/>
  <c r="AM233" i="1"/>
  <c r="AK284" i="1"/>
  <c r="AK252" i="1"/>
  <c r="AM249" i="1"/>
  <c r="AL225" i="1"/>
  <c r="AL220" i="1"/>
  <c r="AJ220" i="1" s="1"/>
  <c r="AK207" i="1"/>
  <c r="AM202" i="1"/>
  <c r="AM193" i="1"/>
  <c r="AL183" i="1"/>
  <c r="AL173" i="1"/>
  <c r="AL168" i="1"/>
  <c r="AM168" i="1" s="1"/>
  <c r="AK155" i="1"/>
  <c r="AM150" i="1"/>
  <c r="AL141" i="1"/>
  <c r="AM138" i="1"/>
  <c r="AL136" i="1"/>
  <c r="AJ136" i="1" s="1"/>
  <c r="AM134" i="1"/>
  <c r="AK132" i="1"/>
  <c r="AL129" i="1"/>
  <c r="AJ129" i="1" s="1"/>
  <c r="AM128" i="1"/>
  <c r="AL123" i="1"/>
  <c r="AK119" i="1"/>
  <c r="AK114" i="1"/>
  <c r="AK96" i="1"/>
  <c r="AK93" i="1"/>
  <c r="AL90" i="1"/>
  <c r="AK88" i="1"/>
  <c r="AK85" i="1"/>
  <c r="AL82" i="1"/>
  <c r="AK80" i="1"/>
  <c r="AK77" i="1"/>
  <c r="AL76" i="1"/>
  <c r="AJ76" i="1" s="1"/>
  <c r="AK75" i="1"/>
  <c r="AM73" i="1"/>
  <c r="AL72" i="1"/>
  <c r="AJ72" i="1" s="1"/>
  <c r="AK71" i="1"/>
  <c r="AM69" i="1"/>
  <c r="AL68" i="1"/>
  <c r="AK67" i="1"/>
  <c r="AM65" i="1"/>
  <c r="AL64" i="1"/>
  <c r="AK63" i="1"/>
  <c r="AM61" i="1"/>
  <c r="AL60" i="1"/>
  <c r="AJ60" i="1" s="1"/>
  <c r="AK59" i="1"/>
  <c r="AL56" i="1"/>
  <c r="AK55" i="1"/>
  <c r="AL52" i="1"/>
  <c r="AK51" i="1"/>
  <c r="AM49" i="1"/>
  <c r="AL48" i="1"/>
  <c r="AK47" i="1"/>
  <c r="AM45" i="1"/>
  <c r="AL44" i="1"/>
  <c r="AK43" i="1"/>
  <c r="AM41" i="1"/>
  <c r="AL40" i="1"/>
  <c r="AK39" i="1"/>
  <c r="AL36" i="1"/>
  <c r="AM36" i="1" s="1"/>
  <c r="AK35" i="1"/>
  <c r="AM33" i="1"/>
  <c r="AL32" i="1"/>
  <c r="AK31" i="1"/>
  <c r="AM29" i="1"/>
  <c r="AL28" i="1"/>
  <c r="AJ28" i="1" s="1"/>
  <c r="AK27" i="1"/>
  <c r="AL24" i="1"/>
  <c r="AJ24" i="1" s="1"/>
  <c r="AK23" i="1"/>
  <c r="AL20" i="1"/>
  <c r="AM20" i="1" s="1"/>
  <c r="AK19" i="1"/>
  <c r="AM17" i="1"/>
  <c r="AL16" i="1"/>
  <c r="AK15" i="1"/>
  <c r="AL12" i="1"/>
  <c r="AM12" i="1" s="1"/>
  <c r="AK236" i="1"/>
  <c r="AM217" i="1"/>
  <c r="AM204" i="1"/>
  <c r="AK199" i="1"/>
  <c r="AL196" i="1"/>
  <c r="AJ196" i="1" s="1"/>
  <c r="AL188" i="1"/>
  <c r="AL157" i="1"/>
  <c r="AJ157" i="1" s="1"/>
  <c r="AL152" i="1"/>
  <c r="AM152" i="1" s="1"/>
  <c r="AK139" i="1"/>
  <c r="AK167" i="1"/>
  <c r="AK135" i="1"/>
  <c r="AK130" i="1"/>
  <c r="AL124" i="1"/>
  <c r="AM112" i="1"/>
  <c r="AK104" i="1"/>
  <c r="AL102" i="1"/>
  <c r="AJ102" i="1" s="1"/>
  <c r="AK86" i="1"/>
  <c r="AL71" i="1"/>
  <c r="AJ71" i="1" s="1"/>
  <c r="AK70" i="1"/>
  <c r="AK69" i="1"/>
  <c r="AM68" i="1"/>
  <c r="AM67" i="1"/>
  <c r="AL66" i="1"/>
  <c r="AL55" i="1"/>
  <c r="AM55" i="1" s="1"/>
  <c r="AK54" i="1"/>
  <c r="AK53" i="1"/>
  <c r="AM52" i="1"/>
  <c r="AL50" i="1"/>
  <c r="AL39" i="1"/>
  <c r="AJ39" i="1" s="1"/>
  <c r="AK38" i="1"/>
  <c r="AK37" i="1"/>
  <c r="AL34" i="1"/>
  <c r="AM34" i="1" s="1"/>
  <c r="AL23" i="1"/>
  <c r="AK22" i="1"/>
  <c r="AK21" i="1"/>
  <c r="AL18" i="1"/>
  <c r="AM18" i="1" s="1"/>
  <c r="AL181" i="1"/>
  <c r="AJ181" i="1" s="1"/>
  <c r="AL169" i="1"/>
  <c r="AM169" i="1" s="1"/>
  <c r="AL115" i="1"/>
  <c r="AK100" i="1"/>
  <c r="AM76" i="1"/>
  <c r="AK62" i="1"/>
  <c r="AK61" i="1"/>
  <c r="AM60" i="1"/>
  <c r="AL58" i="1"/>
  <c r="AM58" i="1" s="1"/>
  <c r="AL47" i="1"/>
  <c r="AK46" i="1"/>
  <c r="AM43" i="1"/>
  <c r="AL31" i="1"/>
  <c r="AK30" i="1"/>
  <c r="AK29" i="1"/>
  <c r="AL15" i="1"/>
  <c r="AJ15" i="1" s="1"/>
  <c r="AL207" i="1"/>
  <c r="AJ207" i="1" s="1"/>
  <c r="AM201" i="1"/>
  <c r="AK172" i="1"/>
  <c r="AK140" i="1"/>
  <c r="AL121" i="1"/>
  <c r="AK111" i="1"/>
  <c r="AK101" i="1"/>
  <c r="AL93" i="1"/>
  <c r="AJ93" i="1" s="1"/>
  <c r="AL91" i="1"/>
  <c r="AM91" i="1" s="1"/>
  <c r="AK74" i="1"/>
  <c r="AL70" i="1"/>
  <c r="AJ70" i="1" s="1"/>
  <c r="AK58" i="1"/>
  <c r="AK57" i="1"/>
  <c r="AL43" i="1"/>
  <c r="AJ43" i="1" s="1"/>
  <c r="AK42" i="1"/>
  <c r="AK41" i="1"/>
  <c r="AM40" i="1"/>
  <c r="AL38" i="1"/>
  <c r="AJ38" i="1" s="1"/>
  <c r="AL27" i="1"/>
  <c r="AJ27" i="1" s="1"/>
  <c r="AK25" i="1"/>
  <c r="AM23" i="1"/>
  <c r="AL205" i="1"/>
  <c r="AK152" i="1"/>
  <c r="AL132" i="1"/>
  <c r="AJ132" i="1" s="1"/>
  <c r="AM126" i="1"/>
  <c r="AK124" i="1"/>
  <c r="AM120" i="1"/>
  <c r="AL113" i="1"/>
  <c r="AJ113" i="1" s="1"/>
  <c r="AK105" i="1"/>
  <c r="AK97" i="1"/>
  <c r="AL94" i="1"/>
  <c r="AJ94" i="1" s="1"/>
  <c r="AK92" i="1"/>
  <c r="AK89" i="1"/>
  <c r="AL85" i="1"/>
  <c r="AJ85" i="1" s="1"/>
  <c r="AL83" i="1"/>
  <c r="AL78" i="1"/>
  <c r="AL67" i="1"/>
  <c r="AJ67" i="1" s="1"/>
  <c r="AK66" i="1"/>
  <c r="AK65" i="1"/>
  <c r="AM64" i="1"/>
  <c r="AM63" i="1"/>
  <c r="AL62" i="1"/>
  <c r="AJ62" i="1" s="1"/>
  <c r="AL51" i="1"/>
  <c r="AK50" i="1"/>
  <c r="AK49" i="1"/>
  <c r="AM48" i="1"/>
  <c r="AM47" i="1"/>
  <c r="AL46" i="1"/>
  <c r="AL35" i="1"/>
  <c r="AJ35" i="1" s="1"/>
  <c r="AK34" i="1"/>
  <c r="AK33" i="1"/>
  <c r="AM32" i="1"/>
  <c r="AM31" i="1"/>
  <c r="AL30" i="1"/>
  <c r="AL19" i="1"/>
  <c r="AK18" i="1"/>
  <c r="AK17" i="1"/>
  <c r="AM16" i="1"/>
  <c r="AL14" i="1"/>
  <c r="AJ14" i="1" s="1"/>
  <c r="AK192" i="1"/>
  <c r="AL164" i="1"/>
  <c r="AM164" i="1" s="1"/>
  <c r="AL137" i="1"/>
  <c r="AM137" i="1" s="1"/>
  <c r="AM121" i="1"/>
  <c r="AK116" i="1"/>
  <c r="AK108" i="1"/>
  <c r="AL106" i="1"/>
  <c r="AJ106" i="1" s="1"/>
  <c r="AL98" i="1"/>
  <c r="AK94" i="1"/>
  <c r="AK78" i="1"/>
  <c r="AL74" i="1"/>
  <c r="AJ74" i="1" s="1"/>
  <c r="AL63" i="1"/>
  <c r="AJ63" i="1" s="1"/>
  <c r="AK45" i="1"/>
  <c r="AM44" i="1"/>
  <c r="AL42" i="1"/>
  <c r="AJ42" i="1" s="1"/>
  <c r="AL26" i="1"/>
  <c r="AM26" i="1" s="1"/>
  <c r="AK14" i="1"/>
  <c r="AK13" i="1"/>
  <c r="AM118" i="1"/>
  <c r="AL86" i="1"/>
  <c r="AJ86" i="1" s="1"/>
  <c r="AK84" i="1"/>
  <c r="AK81" i="1"/>
  <c r="AL77" i="1"/>
  <c r="AL75" i="1"/>
  <c r="AJ75" i="1" s="1"/>
  <c r="AK73" i="1"/>
  <c r="AM72" i="1"/>
  <c r="AM71" i="1"/>
  <c r="AL59" i="1"/>
  <c r="AJ59" i="1" s="1"/>
  <c r="AL54" i="1"/>
  <c r="AM54" i="1" s="1"/>
  <c r="AK26" i="1"/>
  <c r="AL22" i="1"/>
  <c r="AF80" i="1"/>
  <c r="AI80" i="1"/>
  <c r="AI85" i="1"/>
  <c r="AF96" i="1"/>
  <c r="AI96" i="1"/>
  <c r="AG107" i="1"/>
  <c r="AI344" i="1"/>
  <c r="AH107" i="1"/>
  <c r="AG112" i="1"/>
  <c r="AF119" i="1"/>
  <c r="AI132" i="1"/>
  <c r="AI138" i="1"/>
  <c r="AF152" i="1"/>
  <c r="AI170" i="1"/>
  <c r="AF196" i="1"/>
  <c r="AH233" i="1"/>
  <c r="AG269" i="1"/>
  <c r="AF110" i="1"/>
  <c r="AI110" i="1"/>
  <c r="AF126" i="1"/>
  <c r="AF142" i="1"/>
  <c r="AI147" i="1"/>
  <c r="AF158" i="1"/>
  <c r="AI163" i="1"/>
  <c r="AF174" i="1"/>
  <c r="AF268" i="1"/>
  <c r="AF139" i="1"/>
  <c r="AI160" i="1"/>
  <c r="AF171" i="1"/>
  <c r="AF183" i="1"/>
  <c r="AH237" i="1"/>
  <c r="AF178" i="1"/>
  <c r="AG221" i="1"/>
  <c r="AG237" i="1"/>
  <c r="AI305" i="1"/>
  <c r="AF215" i="1"/>
  <c r="AI236" i="1"/>
  <c r="AF247" i="1"/>
  <c r="AI274" i="1"/>
  <c r="AH294" i="1"/>
  <c r="AH339" i="1"/>
  <c r="AF254" i="1"/>
  <c r="AI259" i="1"/>
  <c r="AF272" i="1"/>
  <c r="AF278" i="1"/>
  <c r="AH293" i="1"/>
  <c r="AH309" i="1"/>
  <c r="AF325" i="1"/>
  <c r="AF265" i="1"/>
  <c r="AF273" i="1"/>
  <c r="AI273" i="1"/>
  <c r="AF281" i="1"/>
  <c r="AI299" i="1"/>
  <c r="AG312" i="1"/>
  <c r="AI330" i="1"/>
  <c r="AF275" i="1"/>
  <c r="AI302" i="1"/>
  <c r="AF341" i="1"/>
  <c r="AI317" i="1"/>
  <c r="AH326" i="1"/>
  <c r="AG337" i="1"/>
  <c r="AF337" i="1" s="1"/>
  <c r="AF359" i="1"/>
  <c r="AF310" i="1"/>
  <c r="AI315" i="1"/>
  <c r="AF327" i="1"/>
  <c r="AI384" i="1"/>
  <c r="AI325" i="1"/>
  <c r="AG331" i="1"/>
  <c r="AF336" i="1"/>
  <c r="AI341" i="1"/>
  <c r="AF352" i="1"/>
  <c r="AF365" i="1"/>
  <c r="AF345" i="1"/>
  <c r="AI350" i="1"/>
  <c r="AG355" i="1"/>
  <c r="AI362" i="1"/>
  <c r="AI359" i="1"/>
  <c r="AI373" i="1"/>
  <c r="AF377" i="1"/>
  <c r="AI398" i="1"/>
  <c r="AF367" i="1"/>
  <c r="AI372" i="1"/>
  <c r="AG397" i="1"/>
  <c r="AH385" i="1"/>
  <c r="AF376" i="1"/>
  <c r="AG387" i="1"/>
  <c r="AH393" i="1"/>
  <c r="AF392" i="1"/>
  <c r="AH397" i="1"/>
  <c r="AH404" i="1"/>
  <c r="AI401" i="1"/>
  <c r="AG404" i="1"/>
  <c r="AI409" i="1"/>
  <c r="AG406" i="1"/>
  <c r="AF407" i="1"/>
  <c r="AI412" i="1"/>
  <c r="BD217" i="1"/>
  <c r="AI174" i="1"/>
  <c r="P156" i="1"/>
  <c r="AT148" i="1"/>
  <c r="AY142" i="1"/>
  <c r="AD109" i="1"/>
  <c r="AE103" i="1"/>
  <c r="AN94" i="1"/>
  <c r="AQ94" i="1"/>
  <c r="AU86" i="1"/>
  <c r="S82" i="1"/>
  <c r="AR79" i="1"/>
  <c r="AU79" i="1"/>
  <c r="H78" i="1"/>
  <c r="K78" i="1"/>
  <c r="AQ75" i="1"/>
  <c r="K75" i="1"/>
  <c r="J74" i="1"/>
  <c r="X63" i="1"/>
  <c r="AE52" i="1"/>
  <c r="X47" i="1"/>
  <c r="N39" i="1"/>
  <c r="AU36" i="1"/>
  <c r="AE35" i="1"/>
  <c r="L34" i="1"/>
  <c r="X31" i="1"/>
  <c r="AA31" i="1"/>
  <c r="AQ28" i="1"/>
  <c r="AA27" i="1"/>
  <c r="AN26" i="1"/>
  <c r="AD23" i="1"/>
  <c r="AU19" i="1"/>
  <c r="AB18" i="1"/>
  <c r="AF15" i="1"/>
  <c r="AI15" i="1"/>
  <c r="BG12" i="1"/>
  <c r="S12" i="1"/>
  <c r="AE13" i="1"/>
  <c r="AB24" i="1"/>
  <c r="AE29" i="1"/>
  <c r="AB40" i="1"/>
  <c r="AB56" i="1"/>
  <c r="AB72" i="1"/>
  <c r="AB78" i="1"/>
  <c r="AB86" i="1"/>
  <c r="AE86" i="1"/>
  <c r="AB125" i="1"/>
  <c r="AE133" i="1"/>
  <c r="AB253" i="1"/>
  <c r="AD266" i="1"/>
  <c r="AB49" i="1"/>
  <c r="AE54" i="1"/>
  <c r="AD101" i="1"/>
  <c r="AE130" i="1"/>
  <c r="AB84" i="1"/>
  <c r="AE84" i="1"/>
  <c r="AE89" i="1"/>
  <c r="AE105" i="1"/>
  <c r="AE112" i="1"/>
  <c r="AD131" i="1"/>
  <c r="AE141" i="1"/>
  <c r="AD145" i="1"/>
  <c r="AE173" i="1"/>
  <c r="AD177" i="1"/>
  <c r="AE258" i="1"/>
  <c r="AE100" i="1"/>
  <c r="AE113" i="1"/>
  <c r="AB225" i="1"/>
  <c r="AB255" i="1"/>
  <c r="AB315" i="1"/>
  <c r="AB118" i="1"/>
  <c r="AC129" i="1"/>
  <c r="AE139" i="1"/>
  <c r="AC145" i="1"/>
  <c r="AB150" i="1"/>
  <c r="AE155" i="1"/>
  <c r="AC161" i="1"/>
  <c r="AB166" i="1"/>
  <c r="AE171" i="1"/>
  <c r="AC177" i="1"/>
  <c r="AB183" i="1"/>
  <c r="AB189" i="1"/>
  <c r="AD233" i="1"/>
  <c r="AE298" i="1"/>
  <c r="AE328" i="1"/>
  <c r="AB147" i="1"/>
  <c r="AB163" i="1"/>
  <c r="AE168" i="1"/>
  <c r="AB180" i="1"/>
  <c r="AB188" i="1"/>
  <c r="AB204" i="1"/>
  <c r="AE225" i="1"/>
  <c r="AB262" i="1"/>
  <c r="AB218" i="1"/>
  <c r="AE223" i="1"/>
  <c r="AB234" i="1"/>
  <c r="AE239" i="1"/>
  <c r="AB250" i="1"/>
  <c r="AB276" i="1"/>
  <c r="AD293" i="1"/>
  <c r="AB215" i="1"/>
  <c r="AE220" i="1"/>
  <c r="AB231" i="1"/>
  <c r="AE236" i="1"/>
  <c r="AB247" i="1"/>
  <c r="AC252" i="1"/>
  <c r="AB259" i="1"/>
  <c r="AD297" i="1"/>
  <c r="AC280" i="1"/>
  <c r="AB321" i="1"/>
  <c r="AB264" i="1"/>
  <c r="AE290" i="1"/>
  <c r="AD294" i="1"/>
  <c r="AB323" i="1"/>
  <c r="AC266" i="1"/>
  <c r="AB271" i="1"/>
  <c r="AE276" i="1"/>
  <c r="AC282" i="1"/>
  <c r="AB287" i="1"/>
  <c r="AE292" i="1"/>
  <c r="AD312" i="1"/>
  <c r="AB320" i="1"/>
  <c r="AE344" i="1"/>
  <c r="AE371" i="1"/>
  <c r="AB300" i="1"/>
  <c r="AE306" i="1"/>
  <c r="AC312" i="1"/>
  <c r="AE303" i="1"/>
  <c r="AC309" i="1"/>
  <c r="AB314" i="1"/>
  <c r="AE319" i="1"/>
  <c r="AE332" i="1"/>
  <c r="AE365" i="1"/>
  <c r="AE323" i="1"/>
  <c r="AE331" i="1"/>
  <c r="AE347" i="1"/>
  <c r="AC331" i="1"/>
  <c r="AB331" i="1" s="1"/>
  <c r="AB336" i="1"/>
  <c r="AE341" i="1"/>
  <c r="AE383" i="1"/>
  <c r="AB353" i="1"/>
  <c r="AB359" i="1"/>
  <c r="AB378" i="1"/>
  <c r="AB358" i="1"/>
  <c r="AB399" i="1"/>
  <c r="AE364" i="1"/>
  <c r="AC370" i="1"/>
  <c r="AD375" i="1"/>
  <c r="AE388" i="1"/>
  <c r="AB382" i="1"/>
  <c r="AB390" i="1"/>
  <c r="AB376" i="1"/>
  <c r="AE381" i="1"/>
  <c r="AC387" i="1"/>
  <c r="AD393" i="1"/>
  <c r="AC393" i="1"/>
  <c r="AD397" i="1"/>
  <c r="AC391" i="1"/>
  <c r="AC397" i="1"/>
  <c r="AE403" i="1"/>
  <c r="AD406" i="1"/>
  <c r="AC404" i="1"/>
  <c r="AC406" i="1"/>
  <c r="AB407" i="1"/>
  <c r="I164" i="1"/>
  <c r="H12" i="1"/>
  <c r="I23" i="1"/>
  <c r="I39" i="1"/>
  <c r="I55" i="1"/>
  <c r="H55" i="1" s="1"/>
  <c r="K88" i="1"/>
  <c r="H191" i="1"/>
  <c r="K242" i="1"/>
  <c r="H285" i="1"/>
  <c r="H13" i="1"/>
  <c r="K18" i="1"/>
  <c r="H29" i="1"/>
  <c r="H45" i="1"/>
  <c r="H61" i="1"/>
  <c r="H111" i="1"/>
  <c r="K157" i="1"/>
  <c r="H183" i="1"/>
  <c r="H92" i="1"/>
  <c r="I103" i="1"/>
  <c r="H103" i="1" s="1"/>
  <c r="H108" i="1"/>
  <c r="I115" i="1"/>
  <c r="H115" i="1" s="1"/>
  <c r="I131" i="1"/>
  <c r="K150" i="1"/>
  <c r="J164" i="1"/>
  <c r="K100" i="1"/>
  <c r="J131" i="1"/>
  <c r="K137" i="1"/>
  <c r="H141" i="1"/>
  <c r="K141" i="1"/>
  <c r="K169" i="1"/>
  <c r="H173" i="1"/>
  <c r="K173" i="1"/>
  <c r="K290" i="1"/>
  <c r="H110" i="1"/>
  <c r="K115" i="1"/>
  <c r="H126" i="1"/>
  <c r="H180" i="1"/>
  <c r="H188" i="1"/>
  <c r="K238" i="1"/>
  <c r="K136" i="1"/>
  <c r="H147" i="1"/>
  <c r="K152" i="1"/>
  <c r="H163" i="1"/>
  <c r="K168" i="1"/>
  <c r="H179" i="1"/>
  <c r="H185" i="1"/>
  <c r="H216" i="1"/>
  <c r="H248" i="1"/>
  <c r="J252" i="1"/>
  <c r="K275" i="1"/>
  <c r="H182" i="1"/>
  <c r="H198" i="1"/>
  <c r="K286" i="1"/>
  <c r="H215" i="1"/>
  <c r="K220" i="1"/>
  <c r="H231" i="1"/>
  <c r="K236" i="1"/>
  <c r="H247" i="1"/>
  <c r="K253" i="1"/>
  <c r="K261" i="1"/>
  <c r="H270" i="1"/>
  <c r="I293" i="1"/>
  <c r="H335" i="1"/>
  <c r="H258" i="1"/>
  <c r="K265" i="1"/>
  <c r="K271" i="1"/>
  <c r="J293" i="1"/>
  <c r="I297" i="1"/>
  <c r="J312" i="1"/>
  <c r="K343" i="1"/>
  <c r="I280" i="1"/>
  <c r="K298" i="1"/>
  <c r="H305" i="1"/>
  <c r="K317" i="1"/>
  <c r="H263" i="1"/>
  <c r="K268" i="1"/>
  <c r="H279" i="1"/>
  <c r="K314" i="1"/>
  <c r="K285" i="1"/>
  <c r="H296" i="1"/>
  <c r="K301" i="1"/>
  <c r="H308" i="1"/>
  <c r="H316" i="1"/>
  <c r="K324" i="1"/>
  <c r="H302" i="1"/>
  <c r="K307" i="1"/>
  <c r="H318" i="1"/>
  <c r="K323" i="1"/>
  <c r="K331" i="1"/>
  <c r="K328" i="1"/>
  <c r="H341" i="1"/>
  <c r="H332" i="1"/>
  <c r="H348" i="1"/>
  <c r="K353" i="1"/>
  <c r="K346" i="1"/>
  <c r="K365" i="1"/>
  <c r="J385" i="1"/>
  <c r="K367" i="1"/>
  <c r="K383" i="1"/>
  <c r="K395" i="1"/>
  <c r="K390" i="1"/>
  <c r="H371" i="1"/>
  <c r="H389" i="1"/>
  <c r="I379" i="1"/>
  <c r="H379" i="1" s="1"/>
  <c r="H384" i="1"/>
  <c r="K389" i="1"/>
  <c r="J397" i="1"/>
  <c r="K394" i="1"/>
  <c r="H405" i="1"/>
  <c r="K405" i="1"/>
  <c r="I409" i="1"/>
  <c r="H409" i="1" s="1"/>
  <c r="K410" i="1"/>
  <c r="K408" i="1"/>
  <c r="X12" i="1"/>
  <c r="AA17" i="1"/>
  <c r="Y23" i="1"/>
  <c r="X23" i="1" s="1"/>
  <c r="X28" i="1"/>
  <c r="AA33" i="1"/>
  <c r="Y39" i="1"/>
  <c r="X44" i="1"/>
  <c r="Y55" i="1"/>
  <c r="X60" i="1"/>
  <c r="X76" i="1"/>
  <c r="AA82" i="1"/>
  <c r="AA88" i="1"/>
  <c r="AA103" i="1"/>
  <c r="AA107" i="1"/>
  <c r="X132" i="1"/>
  <c r="AA132" i="1"/>
  <c r="Z165" i="1"/>
  <c r="X244" i="1"/>
  <c r="AA352" i="1"/>
  <c r="X21" i="1"/>
  <c r="AA26" i="1"/>
  <c r="X53" i="1"/>
  <c r="AA58" i="1"/>
  <c r="X69" i="1"/>
  <c r="Y103" i="1"/>
  <c r="X103" i="1" s="1"/>
  <c r="X108" i="1"/>
  <c r="Y115" i="1"/>
  <c r="X115" i="1" s="1"/>
  <c r="Y131" i="1"/>
  <c r="Z164" i="1"/>
  <c r="AA100" i="1"/>
  <c r="Z131" i="1"/>
  <c r="AA137" i="1"/>
  <c r="X141" i="1"/>
  <c r="AA141" i="1"/>
  <c r="AA169" i="1"/>
  <c r="X173" i="1"/>
  <c r="AA173" i="1"/>
  <c r="X118" i="1"/>
  <c r="Y129" i="1"/>
  <c r="X134" i="1"/>
  <c r="Y145" i="1"/>
  <c r="Y161" i="1"/>
  <c r="Y177" i="1"/>
  <c r="X241" i="1"/>
  <c r="Z294" i="1"/>
  <c r="Z355" i="1"/>
  <c r="X139" i="1"/>
  <c r="AA144" i="1"/>
  <c r="X155" i="1"/>
  <c r="AA160" i="1"/>
  <c r="X171" i="1"/>
  <c r="AA176" i="1"/>
  <c r="X203" i="1"/>
  <c r="X209" i="1"/>
  <c r="Z237" i="1"/>
  <c r="X270" i="1"/>
  <c r="X186" i="1"/>
  <c r="X202" i="1"/>
  <c r="AA275" i="1"/>
  <c r="X290" i="1"/>
  <c r="X219" i="1"/>
  <c r="AA224" i="1"/>
  <c r="X235" i="1"/>
  <c r="AA240" i="1"/>
  <c r="X251" i="1"/>
  <c r="X273" i="1"/>
  <c r="Y293" i="1"/>
  <c r="X258" i="1"/>
  <c r="AA265" i="1"/>
  <c r="Z293" i="1"/>
  <c r="AA327" i="1"/>
  <c r="X281" i="1"/>
  <c r="AA318" i="1"/>
  <c r="X267" i="1"/>
  <c r="AA272" i="1"/>
  <c r="X283" i="1"/>
  <c r="AA288" i="1"/>
  <c r="Y294" i="1"/>
  <c r="X299" i="1"/>
  <c r="Y312" i="1"/>
  <c r="X319" i="1"/>
  <c r="AA343" i="1"/>
  <c r="AA285" i="1"/>
  <c r="X296" i="1"/>
  <c r="AA301" i="1"/>
  <c r="X308" i="1"/>
  <c r="X316" i="1"/>
  <c r="X386" i="1"/>
  <c r="AA311" i="1"/>
  <c r="Y337" i="1"/>
  <c r="X325" i="1"/>
  <c r="Z331" i="1"/>
  <c r="AA338" i="1"/>
  <c r="X324" i="1"/>
  <c r="AA329" i="1"/>
  <c r="X340" i="1"/>
  <c r="AA345" i="1"/>
  <c r="X395" i="1"/>
  <c r="X349" i="1"/>
  <c r="AA354" i="1"/>
  <c r="X365" i="1"/>
  <c r="X362" i="1"/>
  <c r="AA369" i="1"/>
  <c r="Z375" i="1"/>
  <c r="Z393" i="1"/>
  <c r="AA364" i="1"/>
  <c r="Y370" i="1"/>
  <c r="Y385" i="1"/>
  <c r="AA386" i="1"/>
  <c r="AA394" i="1"/>
  <c r="X376" i="1"/>
  <c r="AA381" i="1"/>
  <c r="Y387" i="1"/>
  <c r="Y397" i="1"/>
  <c r="X397" i="1" s="1"/>
  <c r="X392" i="1"/>
  <c r="AA398" i="1"/>
  <c r="Y409" i="1"/>
  <c r="X409" i="1" s="1"/>
  <c r="AA397" i="1"/>
  <c r="AA403" i="1"/>
  <c r="AA405" i="1"/>
  <c r="X407" i="1"/>
  <c r="O92" i="1"/>
  <c r="N74" i="1"/>
  <c r="X50" i="1"/>
  <c r="R39" i="1"/>
  <c r="S36" i="1"/>
  <c r="O12" i="1"/>
  <c r="AO164" i="1"/>
  <c r="AN181" i="1"/>
  <c r="AN16" i="1"/>
  <c r="AQ21" i="1"/>
  <c r="AN32" i="1"/>
  <c r="AQ37" i="1"/>
  <c r="AN48" i="1"/>
  <c r="AQ53" i="1"/>
  <c r="AN64" i="1"/>
  <c r="AQ80" i="1"/>
  <c r="AN102" i="1"/>
  <c r="AQ102" i="1"/>
  <c r="AN106" i="1"/>
  <c r="AN116" i="1"/>
  <c r="AQ229" i="1"/>
  <c r="AN330" i="1"/>
  <c r="AN191" i="1"/>
  <c r="AQ14" i="1"/>
  <c r="AN25" i="1"/>
  <c r="AN57" i="1"/>
  <c r="AQ87" i="1"/>
  <c r="AO112" i="1"/>
  <c r="AN112" i="1" s="1"/>
  <c r="AQ132" i="1"/>
  <c r="AP161" i="1"/>
  <c r="AQ77" i="1"/>
  <c r="AN88" i="1"/>
  <c r="AQ93" i="1"/>
  <c r="AO99" i="1"/>
  <c r="AN104" i="1"/>
  <c r="AQ133" i="1"/>
  <c r="AQ165" i="1"/>
  <c r="AN192" i="1"/>
  <c r="AN255" i="1"/>
  <c r="AQ108" i="1"/>
  <c r="AP115" i="1"/>
  <c r="AQ134" i="1"/>
  <c r="AQ153" i="1"/>
  <c r="AN184" i="1"/>
  <c r="AN197" i="1"/>
  <c r="AN110" i="1"/>
  <c r="AN126" i="1"/>
  <c r="AN188" i="1"/>
  <c r="AN196" i="1"/>
  <c r="AN225" i="1"/>
  <c r="AQ257" i="1"/>
  <c r="AQ136" i="1"/>
  <c r="AN147" i="1"/>
  <c r="AQ152" i="1"/>
  <c r="AN163" i="1"/>
  <c r="AQ168" i="1"/>
  <c r="AN187" i="1"/>
  <c r="AN193" i="1"/>
  <c r="AP221" i="1"/>
  <c r="AQ262" i="1"/>
  <c r="AN190" i="1"/>
  <c r="AN206" i="1"/>
  <c r="AO233" i="1"/>
  <c r="AQ254" i="1"/>
  <c r="AN223" i="1"/>
  <c r="AQ228" i="1"/>
  <c r="AN239" i="1"/>
  <c r="AQ244" i="1"/>
  <c r="AN256" i="1"/>
  <c r="AQ267" i="1"/>
  <c r="AQ251" i="1"/>
  <c r="AQ263" i="1"/>
  <c r="AN276" i="1"/>
  <c r="AQ295" i="1"/>
  <c r="AN281" i="1"/>
  <c r="AQ299" i="1"/>
  <c r="AN307" i="1"/>
  <c r="AN271" i="1"/>
  <c r="AQ276" i="1"/>
  <c r="AO282" i="1"/>
  <c r="AN282" i="1" s="1"/>
  <c r="AN287" i="1"/>
  <c r="AQ292" i="1"/>
  <c r="AN303" i="1"/>
  <c r="AN284" i="1"/>
  <c r="AQ289" i="1"/>
  <c r="AN300" i="1"/>
  <c r="AN308" i="1"/>
  <c r="AN316" i="1"/>
  <c r="AQ324" i="1"/>
  <c r="AO301" i="1"/>
  <c r="AQ311" i="1"/>
  <c r="AO337" i="1"/>
  <c r="AN337" i="1" s="1"/>
  <c r="AN341" i="1"/>
  <c r="AP355" i="1"/>
  <c r="AN328" i="1"/>
  <c r="AO339" i="1"/>
  <c r="AN344" i="1"/>
  <c r="AQ349" i="1"/>
  <c r="AQ356" i="1"/>
  <c r="AN353" i="1"/>
  <c r="AQ361" i="1"/>
  <c r="AQ359" i="1"/>
  <c r="AN372" i="1"/>
  <c r="AQ383" i="1"/>
  <c r="AO397" i="1"/>
  <c r="AN397" i="1" s="1"/>
  <c r="AO370" i="1"/>
  <c r="AO385" i="1"/>
  <c r="AQ384" i="1"/>
  <c r="AQ390" i="1"/>
  <c r="AQ377" i="1"/>
  <c r="AN388" i="1"/>
  <c r="AQ395" i="1"/>
  <c r="AN392" i="1"/>
  <c r="AN400" i="1"/>
  <c r="AN405" i="1"/>
  <c r="AQ410" i="1"/>
  <c r="AQ408" i="1"/>
  <c r="S322" i="1"/>
  <c r="H87" i="1"/>
  <c r="BD81" i="1"/>
  <c r="AA32" i="1"/>
  <c r="AN30" i="1"/>
  <c r="BD14" i="1"/>
  <c r="BD140" i="1"/>
  <c r="BD172" i="1"/>
  <c r="BD16" i="1"/>
  <c r="BG21" i="1"/>
  <c r="BD32" i="1"/>
  <c r="BG37" i="1"/>
  <c r="BD48" i="1"/>
  <c r="BG53" i="1"/>
  <c r="BD64" i="1"/>
  <c r="BG82" i="1"/>
  <c r="BG99" i="1"/>
  <c r="BG103" i="1"/>
  <c r="BF165" i="1"/>
  <c r="BG14" i="1"/>
  <c r="BG30" i="1"/>
  <c r="BD57" i="1"/>
  <c r="BD73" i="1"/>
  <c r="BF161" i="1"/>
  <c r="BG77" i="1"/>
  <c r="BD88" i="1"/>
  <c r="BG93" i="1"/>
  <c r="BE99" i="1"/>
  <c r="BD99" i="1" s="1"/>
  <c r="BF148" i="1"/>
  <c r="BD208" i="1"/>
  <c r="BD307" i="1"/>
  <c r="BF107" i="1"/>
  <c r="BG153" i="1"/>
  <c r="BD157" i="1"/>
  <c r="BD181" i="1"/>
  <c r="BF312" i="1"/>
  <c r="BD118" i="1"/>
  <c r="BE129" i="1"/>
  <c r="BD134" i="1"/>
  <c r="BG139" i="1"/>
  <c r="BE145" i="1"/>
  <c r="BD145" i="1" s="1"/>
  <c r="BD150" i="1"/>
  <c r="BG155" i="1"/>
  <c r="BE161" i="1"/>
  <c r="BD166" i="1"/>
  <c r="BG171" i="1"/>
  <c r="BE177" i="1"/>
  <c r="BF294" i="1"/>
  <c r="BG136" i="1"/>
  <c r="BD147" i="1"/>
  <c r="BG152" i="1"/>
  <c r="BD163" i="1"/>
  <c r="BG168" i="1"/>
  <c r="BD187" i="1"/>
  <c r="BF221" i="1"/>
  <c r="BD260" i="1"/>
  <c r="BD178" i="1"/>
  <c r="BD194" i="1"/>
  <c r="BE221" i="1"/>
  <c r="BE237" i="1"/>
  <c r="BD215" i="1"/>
  <c r="BG220" i="1"/>
  <c r="BD231" i="1"/>
  <c r="BG236" i="1"/>
  <c r="BD247" i="1"/>
  <c r="BG253" i="1"/>
  <c r="BG261" i="1"/>
  <c r="BD273" i="1"/>
  <c r="BD258" i="1"/>
  <c r="BG265" i="1"/>
  <c r="BG271" i="1"/>
  <c r="BF282" i="1"/>
  <c r="BD304" i="1"/>
  <c r="BG299" i="1"/>
  <c r="BG320" i="1"/>
  <c r="BD338" i="1"/>
  <c r="BG264" i="1"/>
  <c r="BD275" i="1"/>
  <c r="BD291" i="1"/>
  <c r="BG296" i="1"/>
  <c r="BF301" i="1"/>
  <c r="BG308" i="1"/>
  <c r="BD346" i="1"/>
  <c r="BG366" i="1"/>
  <c r="BD288" i="1"/>
  <c r="BG293" i="1"/>
  <c r="BF355" i="1"/>
  <c r="BD361" i="1"/>
  <c r="BG383" i="1"/>
  <c r="BD310" i="1"/>
  <c r="BG315" i="1"/>
  <c r="BF326" i="1"/>
  <c r="BD334" i="1"/>
  <c r="BE355" i="1"/>
  <c r="BD325" i="1"/>
  <c r="BG338" i="1"/>
  <c r="BG344" i="1"/>
  <c r="BD365" i="1"/>
  <c r="BG337" i="1"/>
  <c r="BD348" i="1"/>
  <c r="BG353" i="1"/>
  <c r="BD345" i="1"/>
  <c r="BG350" i="1"/>
  <c r="BD356" i="1"/>
  <c r="BD386" i="1"/>
  <c r="BD358" i="1"/>
  <c r="BD364" i="1"/>
  <c r="BF370" i="1"/>
  <c r="BG382" i="1"/>
  <c r="BD402" i="1"/>
  <c r="BD367" i="1"/>
  <c r="BG372" i="1"/>
  <c r="BG386" i="1"/>
  <c r="BE397" i="1"/>
  <c r="BD397" i="1" s="1"/>
  <c r="BD376" i="1"/>
  <c r="BG381" i="1"/>
  <c r="BE387" i="1"/>
  <c r="BE393" i="1"/>
  <c r="BD393" i="1" s="1"/>
  <c r="BG393" i="1"/>
  <c r="BD399" i="1"/>
  <c r="BD396" i="1"/>
  <c r="BG401" i="1"/>
  <c r="BG411" i="1"/>
  <c r="BF410" i="1"/>
  <c r="BF409" i="1"/>
  <c r="AU165" i="1"/>
  <c r="AQ141" i="1"/>
  <c r="M131" i="1"/>
  <c r="BG113" i="1"/>
  <c r="AQ106" i="1"/>
  <c r="AC101" i="1"/>
  <c r="AQ98" i="1"/>
  <c r="AX97" i="1"/>
  <c r="AS97" i="1"/>
  <c r="AR97" i="1" s="1"/>
  <c r="AH97" i="1"/>
  <c r="I97" i="1"/>
  <c r="AC97" i="1"/>
  <c r="AC9" i="1" s="1"/>
  <c r="AQ91" i="1"/>
  <c r="BD87" i="1"/>
  <c r="AQ84" i="1"/>
  <c r="AV82" i="1"/>
  <c r="H81" i="1"/>
  <c r="BD75" i="1"/>
  <c r="P75" i="1"/>
  <c r="Y74" i="1"/>
  <c r="AN70" i="1"/>
  <c r="AN59" i="1"/>
  <c r="H59" i="1"/>
  <c r="I58" i="1"/>
  <c r="H58" i="1" s="1"/>
  <c r="AQ56" i="1"/>
  <c r="K56" i="1"/>
  <c r="AI55" i="1"/>
  <c r="BD54" i="1"/>
  <c r="P54" i="1"/>
  <c r="L51" i="1"/>
  <c r="BD43" i="1"/>
  <c r="X43" i="1"/>
  <c r="AR35" i="1"/>
  <c r="AB30" i="1"/>
  <c r="AF27" i="1"/>
  <c r="AI24" i="1"/>
  <c r="BG23" i="1"/>
  <c r="AN22" i="1"/>
  <c r="AR14" i="1"/>
  <c r="AR12" i="1"/>
  <c r="AS23" i="1"/>
  <c r="AS39" i="1"/>
  <c r="AS55" i="1"/>
  <c r="AR55" i="1" s="1"/>
  <c r="AS112" i="1"/>
  <c r="AU169" i="1"/>
  <c r="AR185" i="1"/>
  <c r="AR248" i="1"/>
  <c r="AU18" i="1"/>
  <c r="AR29" i="1"/>
  <c r="AU34" i="1"/>
  <c r="AU50" i="1"/>
  <c r="AR77" i="1"/>
  <c r="AU90" i="1"/>
  <c r="AU96" i="1"/>
  <c r="AR137" i="1"/>
  <c r="AT164" i="1"/>
  <c r="AU77" i="1"/>
  <c r="AR88" i="1"/>
  <c r="AU93" i="1"/>
  <c r="AU110" i="1"/>
  <c r="AT129" i="1"/>
  <c r="AR140" i="1"/>
  <c r="AU158" i="1"/>
  <c r="AR172" i="1"/>
  <c r="AR321" i="1"/>
  <c r="AT107" i="1"/>
  <c r="AU146" i="1"/>
  <c r="AR160" i="1"/>
  <c r="AS164" i="1"/>
  <c r="AR236" i="1"/>
  <c r="AS129" i="1"/>
  <c r="AR134" i="1"/>
  <c r="AS145" i="1"/>
  <c r="AR145" i="1" s="1"/>
  <c r="AS161" i="1"/>
  <c r="AS177" i="1"/>
  <c r="AR177" i="1" s="1"/>
  <c r="AR183" i="1"/>
  <c r="AU229" i="1"/>
  <c r="AT233" i="1"/>
  <c r="AR135" i="1"/>
  <c r="AU140" i="1"/>
  <c r="AR151" i="1"/>
  <c r="AU156" i="1"/>
  <c r="AR167" i="1"/>
  <c r="AU172" i="1"/>
  <c r="AR224" i="1"/>
  <c r="AR281" i="1"/>
  <c r="AU295" i="1"/>
  <c r="AR178" i="1"/>
  <c r="AR194" i="1"/>
  <c r="AR210" i="1"/>
  <c r="AR226" i="1"/>
  <c r="AU231" i="1"/>
  <c r="AR242" i="1"/>
  <c r="AU247" i="1"/>
  <c r="AR223" i="1"/>
  <c r="AU228" i="1"/>
  <c r="AR239" i="1"/>
  <c r="AU244" i="1"/>
  <c r="AU256" i="1"/>
  <c r="AU327" i="1"/>
  <c r="AR354" i="1"/>
  <c r="AR258" i="1"/>
  <c r="AU286" i="1"/>
  <c r="AR290" i="1"/>
  <c r="AR308" i="1"/>
  <c r="AR272" i="1"/>
  <c r="AR267" i="1"/>
  <c r="AU272" i="1"/>
  <c r="AS294" i="1"/>
  <c r="AR294" i="1" s="1"/>
  <c r="AT312" i="1"/>
  <c r="AR320" i="1"/>
  <c r="AR284" i="1"/>
  <c r="AU289" i="1"/>
  <c r="AR300" i="1"/>
  <c r="AS312" i="1"/>
  <c r="AR319" i="1"/>
  <c r="AS326" i="1"/>
  <c r="AR302" i="1"/>
  <c r="AU307" i="1"/>
  <c r="AR318" i="1"/>
  <c r="AU324" i="1"/>
  <c r="AT337" i="1"/>
  <c r="AU386" i="1"/>
  <c r="AR346" i="1"/>
  <c r="AR332" i="1"/>
  <c r="AR348" i="1"/>
  <c r="AU353" i="1"/>
  <c r="AT370" i="1"/>
  <c r="AR381" i="1"/>
  <c r="AR345" i="1"/>
  <c r="AU356" i="1"/>
  <c r="AR390" i="1"/>
  <c r="AR363" i="1"/>
  <c r="AU368" i="1"/>
  <c r="AU374" i="1"/>
  <c r="AS375" i="1"/>
  <c r="AR375" i="1" s="1"/>
  <c r="AR380" i="1"/>
  <c r="AU390" i="1"/>
  <c r="AR398" i="1"/>
  <c r="AS397" i="1"/>
  <c r="AR403" i="1"/>
  <c r="AR396" i="1"/>
  <c r="AU401" i="1"/>
  <c r="AT409" i="1"/>
  <c r="AT406" i="1"/>
  <c r="AV105" i="1"/>
  <c r="AY90" i="1"/>
  <c r="AR89" i="1"/>
  <c r="AR87" i="1"/>
  <c r="BD71" i="1"/>
  <c r="N58" i="1"/>
  <c r="BG52" i="1"/>
  <c r="S52" i="1"/>
  <c r="AH39" i="1"/>
  <c r="K36" i="1"/>
  <c r="AU27" i="1"/>
  <c r="AA20" i="1"/>
  <c r="AV18" i="1"/>
  <c r="BD111" i="1"/>
  <c r="BD51" i="1"/>
  <c r="AY32" i="1"/>
  <c r="AF30" i="1"/>
  <c r="O23" i="1"/>
  <c r="S16" i="1"/>
  <c r="L136" i="1"/>
  <c r="O153" i="1"/>
  <c r="L16" i="1"/>
  <c r="O21" i="1"/>
  <c r="L32" i="1"/>
  <c r="O37" i="1"/>
  <c r="L48" i="1"/>
  <c r="O53" i="1"/>
  <c r="L64" i="1"/>
  <c r="O137" i="1"/>
  <c r="O234" i="1"/>
  <c r="O14" i="1"/>
  <c r="L25" i="1"/>
  <c r="O30" i="1"/>
  <c r="L41" i="1"/>
  <c r="L57" i="1"/>
  <c r="L73" i="1"/>
  <c r="L85" i="1"/>
  <c r="L91" i="1"/>
  <c r="O98" i="1"/>
  <c r="O106" i="1"/>
  <c r="L84" i="1"/>
  <c r="O89" i="1"/>
  <c r="L100" i="1"/>
  <c r="O105" i="1"/>
  <c r="O112" i="1"/>
  <c r="N131" i="1"/>
  <c r="O141" i="1"/>
  <c r="N145" i="1"/>
  <c r="O173" i="1"/>
  <c r="N177" i="1"/>
  <c r="L200" i="1"/>
  <c r="O261" i="1"/>
  <c r="L160" i="1"/>
  <c r="L236" i="1"/>
  <c r="L273" i="1"/>
  <c r="L110" i="1"/>
  <c r="O115" i="1"/>
  <c r="L126" i="1"/>
  <c r="L199" i="1"/>
  <c r="O245" i="1"/>
  <c r="O305" i="1"/>
  <c r="O136" i="1"/>
  <c r="L147" i="1"/>
  <c r="O152" i="1"/>
  <c r="L163" i="1"/>
  <c r="O168" i="1"/>
  <c r="L180" i="1"/>
  <c r="L188" i="1"/>
  <c r="L196" i="1"/>
  <c r="L204" i="1"/>
  <c r="O225" i="1"/>
  <c r="L229" i="1"/>
  <c r="O263" i="1"/>
  <c r="L281" i="1"/>
  <c r="O295" i="1"/>
  <c r="O179" i="1"/>
  <c r="L190" i="1"/>
  <c r="L206" i="1"/>
  <c r="O278" i="1"/>
  <c r="L223" i="1"/>
  <c r="O228" i="1"/>
  <c r="L239" i="1"/>
  <c r="O244" i="1"/>
  <c r="O256" i="1"/>
  <c r="L265" i="1"/>
  <c r="O273" i="1"/>
  <c r="M280" i="1"/>
  <c r="O302" i="1"/>
  <c r="L264" i="1"/>
  <c r="L270" i="1"/>
  <c r="O277" i="1"/>
  <c r="O290" i="1"/>
  <c r="N294" i="1"/>
  <c r="L330" i="1"/>
  <c r="L267" i="1"/>
  <c r="O272" i="1"/>
  <c r="L347" i="1"/>
  <c r="L284" i="1"/>
  <c r="O289" i="1"/>
  <c r="L300" i="1"/>
  <c r="O306" i="1"/>
  <c r="L319" i="1"/>
  <c r="O336" i="1"/>
  <c r="L361" i="1"/>
  <c r="L310" i="1"/>
  <c r="O315" i="1"/>
  <c r="L327" i="1"/>
  <c r="O334" i="1"/>
  <c r="N370" i="1"/>
  <c r="O348" i="1"/>
  <c r="O361" i="1"/>
  <c r="L324" i="1"/>
  <c r="O329" i="1"/>
  <c r="L340" i="1"/>
  <c r="L366" i="1"/>
  <c r="O346" i="1"/>
  <c r="L369" i="1"/>
  <c r="O386" i="1"/>
  <c r="L358" i="1"/>
  <c r="O403" i="1"/>
  <c r="O364" i="1"/>
  <c r="O382" i="1"/>
  <c r="O394" i="1"/>
  <c r="L398" i="1"/>
  <c r="O377" i="1"/>
  <c r="L388" i="1"/>
  <c r="L401" i="1"/>
  <c r="O405" i="1"/>
  <c r="AS74" i="1"/>
  <c r="AW74" i="1"/>
  <c r="AV74" i="1" s="1"/>
  <c r="AR54" i="1"/>
  <c r="AI36" i="1"/>
  <c r="H34" i="1"/>
  <c r="AE28" i="1"/>
  <c r="AU76" i="1"/>
  <c r="Q58" i="1"/>
  <c r="P58" i="1" s="1"/>
  <c r="AE60" i="1"/>
  <c r="H50" i="1"/>
  <c r="AY87" i="1"/>
  <c r="AB81" i="1"/>
  <c r="AD26" i="1"/>
  <c r="AS26" i="1"/>
  <c r="AR26" i="1" s="1"/>
  <c r="AB38" i="1"/>
  <c r="AB22" i="1"/>
  <c r="AJ108" i="1" l="1"/>
  <c r="AT9" i="1"/>
  <c r="AT8" i="1" s="1"/>
  <c r="AS11" i="1"/>
  <c r="N9" i="1"/>
  <c r="AJ98" i="1"/>
  <c r="AJ83" i="1"/>
  <c r="AJ47" i="1"/>
  <c r="AJ40" i="1"/>
  <c r="AJ82" i="1"/>
  <c r="AJ183" i="1"/>
  <c r="AM267" i="1"/>
  <c r="AJ65" i="1"/>
  <c r="AJ89" i="1"/>
  <c r="AJ101" i="1"/>
  <c r="AM85" i="1"/>
  <c r="AJ133" i="1"/>
  <c r="AJ248" i="1"/>
  <c r="AJ319" i="1"/>
  <c r="AJ128" i="1"/>
  <c r="AM145" i="1"/>
  <c r="AJ149" i="1"/>
  <c r="AJ189" i="1"/>
  <c r="AJ270" i="1"/>
  <c r="AJ162" i="1"/>
  <c r="AJ179" i="1"/>
  <c r="AJ186" i="1"/>
  <c r="AJ218" i="1"/>
  <c r="AJ250" i="1"/>
  <c r="AM274" i="1"/>
  <c r="AJ247" i="1"/>
  <c r="AM295" i="1"/>
  <c r="AJ385" i="1"/>
  <c r="AJ382" i="1"/>
  <c r="AJ393" i="1"/>
  <c r="AJ381" i="1"/>
  <c r="AJ388" i="1"/>
  <c r="AJ394" i="1"/>
  <c r="AM395" i="1"/>
  <c r="AJ396" i="1"/>
  <c r="AM401" i="1"/>
  <c r="AJ412" i="1"/>
  <c r="AJ411" i="1"/>
  <c r="X112" i="1"/>
  <c r="AR393" i="1"/>
  <c r="AU99" i="1"/>
  <c r="AI177" i="1"/>
  <c r="AU219" i="1"/>
  <c r="X54" i="1"/>
  <c r="AE252" i="1"/>
  <c r="AF375" i="1"/>
  <c r="AZ51" i="1"/>
  <c r="AZ27" i="1"/>
  <c r="AZ18" i="1"/>
  <c r="AZ60" i="1"/>
  <c r="AZ236" i="1"/>
  <c r="AZ49" i="1"/>
  <c r="AZ80" i="1"/>
  <c r="AZ104" i="1"/>
  <c r="BC109" i="1"/>
  <c r="AZ205" i="1"/>
  <c r="AZ138" i="1"/>
  <c r="AZ158" i="1"/>
  <c r="AZ170" i="1"/>
  <c r="BC229" i="1"/>
  <c r="BC339" i="1"/>
  <c r="BC334" i="1"/>
  <c r="AZ211" i="1"/>
  <c r="BC244" i="1"/>
  <c r="AZ329" i="1"/>
  <c r="AZ284" i="1"/>
  <c r="AZ338" i="1"/>
  <c r="AZ348" i="1"/>
  <c r="AZ368" i="1"/>
  <c r="AZ377" i="1"/>
  <c r="AZ379" i="1"/>
  <c r="AZ387" i="1"/>
  <c r="AZ400" i="1"/>
  <c r="AB107" i="1"/>
  <c r="T59" i="1"/>
  <c r="T24" i="1"/>
  <c r="T97" i="1"/>
  <c r="T197" i="1"/>
  <c r="T181" i="1"/>
  <c r="T188" i="1"/>
  <c r="T134" i="1"/>
  <c r="W231" i="1"/>
  <c r="T272" i="1"/>
  <c r="W266" i="1"/>
  <c r="T286" i="1"/>
  <c r="T254" i="1"/>
  <c r="T263" i="1"/>
  <c r="T364" i="1"/>
  <c r="W304" i="1"/>
  <c r="T314" i="1"/>
  <c r="T382" i="1"/>
  <c r="T338" i="1"/>
  <c r="T328" i="1"/>
  <c r="T340" i="1"/>
  <c r="T358" i="1"/>
  <c r="T371" i="1"/>
  <c r="T379" i="1"/>
  <c r="T391" i="1"/>
  <c r="T388" i="1"/>
  <c r="AV26" i="1"/>
  <c r="O375" i="1"/>
  <c r="AR102" i="1"/>
  <c r="AU102" i="1"/>
  <c r="AV83" i="1"/>
  <c r="AY83" i="1"/>
  <c r="L389" i="1"/>
  <c r="L238" i="1"/>
  <c r="O238" i="1"/>
  <c r="L162" i="1"/>
  <c r="O162" i="1"/>
  <c r="AY75" i="1"/>
  <c r="AY27" i="1"/>
  <c r="AV54" i="1"/>
  <c r="AY54" i="1"/>
  <c r="AV62" i="1"/>
  <c r="BD220" i="1"/>
  <c r="X51" i="1"/>
  <c r="P90" i="1"/>
  <c r="AR104" i="1"/>
  <c r="AU104" i="1"/>
  <c r="L260" i="1"/>
  <c r="O260" i="1"/>
  <c r="X79" i="1"/>
  <c r="H19" i="1"/>
  <c r="AV85" i="1"/>
  <c r="AV15" i="1"/>
  <c r="AR153" i="1"/>
  <c r="AF93" i="1"/>
  <c r="AV35" i="1"/>
  <c r="AF176" i="1"/>
  <c r="BD112" i="1"/>
  <c r="X301" i="1"/>
  <c r="X95" i="1"/>
  <c r="AV145" i="1"/>
  <c r="P331" i="1"/>
  <c r="Z11" i="1"/>
  <c r="AW11" i="1"/>
  <c r="AS9" i="1"/>
  <c r="Z10" i="1"/>
  <c r="AM129" i="1"/>
  <c r="AJ31" i="1"/>
  <c r="AJ37" i="1"/>
  <c r="AJ103" i="1"/>
  <c r="AM108" i="1"/>
  <c r="AJ272" i="1"/>
  <c r="AJ142" i="1"/>
  <c r="AJ135" i="1"/>
  <c r="AJ147" i="1"/>
  <c r="AJ214" i="1"/>
  <c r="AM219" i="1"/>
  <c r="AJ261" i="1"/>
  <c r="AJ258" i="1"/>
  <c r="AJ268" i="1"/>
  <c r="AJ309" i="1"/>
  <c r="AJ280" i="1"/>
  <c r="AJ373" i="1"/>
  <c r="AJ332" i="1"/>
  <c r="AM359" i="1"/>
  <c r="AJ390" i="1"/>
  <c r="AJ403" i="1"/>
  <c r="R10" i="1"/>
  <c r="M10" i="1"/>
  <c r="AN99" i="1"/>
  <c r="AA252" i="1"/>
  <c r="L297" i="1"/>
  <c r="BD149" i="1"/>
  <c r="AB55" i="1"/>
  <c r="AZ98" i="1"/>
  <c r="AZ241" i="1"/>
  <c r="AZ189" i="1"/>
  <c r="AZ45" i="1"/>
  <c r="BC84" i="1"/>
  <c r="AZ88" i="1"/>
  <c r="AZ100" i="1"/>
  <c r="AZ117" i="1"/>
  <c r="AZ260" i="1"/>
  <c r="AZ126" i="1"/>
  <c r="AZ155" i="1"/>
  <c r="AZ175" i="1"/>
  <c r="AZ214" i="1"/>
  <c r="AZ239" i="1"/>
  <c r="BC305" i="1"/>
  <c r="BC293" i="1"/>
  <c r="AZ360" i="1"/>
  <c r="AZ373" i="1"/>
  <c r="BC391" i="1"/>
  <c r="AZ392" i="1"/>
  <c r="AZ396" i="1"/>
  <c r="AZ406" i="1"/>
  <c r="AQ270" i="1"/>
  <c r="T106" i="1"/>
  <c r="W112" i="1"/>
  <c r="W138" i="1"/>
  <c r="T168" i="1"/>
  <c r="T17" i="1"/>
  <c r="W22" i="1"/>
  <c r="T89" i="1"/>
  <c r="T101" i="1"/>
  <c r="W93" i="1"/>
  <c r="T100" i="1"/>
  <c r="W130" i="1"/>
  <c r="T103" i="1"/>
  <c r="W221" i="1"/>
  <c r="T118" i="1"/>
  <c r="T147" i="1"/>
  <c r="T167" i="1"/>
  <c r="T213" i="1"/>
  <c r="T298" i="1"/>
  <c r="T285" i="1"/>
  <c r="T374" i="1"/>
  <c r="T279" i="1"/>
  <c r="W284" i="1"/>
  <c r="T291" i="1"/>
  <c r="T305" i="1"/>
  <c r="T302" i="1"/>
  <c r="W329" i="1"/>
  <c r="W390" i="1"/>
  <c r="T372" i="1"/>
  <c r="W372" i="1"/>
  <c r="W391" i="1"/>
  <c r="AF91" i="1"/>
  <c r="AI91" i="1"/>
  <c r="AR383" i="1"/>
  <c r="AU383" i="1"/>
  <c r="AV22" i="1"/>
  <c r="AY22" i="1"/>
  <c r="AV30" i="1"/>
  <c r="AY30" i="1"/>
  <c r="AV229" i="1"/>
  <c r="AY229" i="1"/>
  <c r="L76" i="1"/>
  <c r="O76" i="1"/>
  <c r="AR259" i="1"/>
  <c r="AU259" i="1"/>
  <c r="L276" i="1"/>
  <c r="L372" i="1"/>
  <c r="O372" i="1"/>
  <c r="X34" i="1"/>
  <c r="AA34" i="1"/>
  <c r="AR262" i="1"/>
  <c r="AU262" i="1"/>
  <c r="L261" i="1"/>
  <c r="L374" i="1"/>
  <c r="O374" i="1"/>
  <c r="AF85" i="1"/>
  <c r="L142" i="1"/>
  <c r="O142" i="1"/>
  <c r="L159" i="1"/>
  <c r="O159" i="1"/>
  <c r="AV19" i="1"/>
  <c r="X35" i="1"/>
  <c r="H35" i="1"/>
  <c r="AV51" i="1"/>
  <c r="AV144" i="1"/>
  <c r="H221" i="1"/>
  <c r="K221" i="1"/>
  <c r="AF105" i="1"/>
  <c r="AV240" i="1"/>
  <c r="AR410" i="1"/>
  <c r="AU410" i="1"/>
  <c r="L274" i="1"/>
  <c r="AN331" i="1"/>
  <c r="AQ331" i="1"/>
  <c r="L337" i="1"/>
  <c r="AN375" i="1"/>
  <c r="AQ375" i="1"/>
  <c r="X379" i="1"/>
  <c r="AA379" i="1"/>
  <c r="AG11" i="1"/>
  <c r="AZ208" i="1"/>
  <c r="AZ178" i="1"/>
  <c r="AZ255" i="1"/>
  <c r="BC394" i="1"/>
  <c r="AT10" i="1"/>
  <c r="AB97" i="1"/>
  <c r="T344" i="1"/>
  <c r="S35" i="1"/>
  <c r="P35" i="1"/>
  <c r="AE79" i="1"/>
  <c r="AB79" i="1"/>
  <c r="L257" i="1"/>
  <c r="O257" i="1"/>
  <c r="BD25" i="1"/>
  <c r="BG25" i="1"/>
  <c r="AF297" i="1"/>
  <c r="AI297" i="1"/>
  <c r="AB409" i="1"/>
  <c r="AE409" i="1"/>
  <c r="Q9" i="1"/>
  <c r="AU350" i="1"/>
  <c r="O165" i="1"/>
  <c r="AA97" i="1"/>
  <c r="I11" i="1"/>
  <c r="AD9" i="1"/>
  <c r="BD97" i="1"/>
  <c r="AF331" i="1"/>
  <c r="AJ22" i="1"/>
  <c r="AJ77" i="1"/>
  <c r="AM24" i="1"/>
  <c r="AJ124" i="1"/>
  <c r="AJ44" i="1"/>
  <c r="AJ56" i="1"/>
  <c r="AJ90" i="1"/>
  <c r="AJ141" i="1"/>
  <c r="AJ173" i="1"/>
  <c r="AJ252" i="1"/>
  <c r="AJ33" i="1"/>
  <c r="AJ41" i="1"/>
  <c r="AJ69" i="1"/>
  <c r="AJ87" i="1"/>
  <c r="AM110" i="1"/>
  <c r="AM174" i="1"/>
  <c r="AJ180" i="1"/>
  <c r="AJ297" i="1"/>
  <c r="AJ99" i="1"/>
  <c r="AJ144" i="1"/>
  <c r="AM177" i="1"/>
  <c r="AJ204" i="1"/>
  <c r="AM234" i="1"/>
  <c r="AJ335" i="1"/>
  <c r="AJ166" i="1"/>
  <c r="AJ317" i="1"/>
  <c r="AM235" i="1"/>
  <c r="AJ256" i="1"/>
  <c r="AJ269" i="1"/>
  <c r="AJ282" i="1"/>
  <c r="AM309" i="1"/>
  <c r="AJ215" i="1"/>
  <c r="AJ255" i="1"/>
  <c r="AJ286" i="1"/>
  <c r="AM270" i="1"/>
  <c r="AJ304" i="1"/>
  <c r="AM313" i="1"/>
  <c r="AJ365" i="1"/>
  <c r="AJ296" i="1"/>
  <c r="AJ315" i="1"/>
  <c r="AJ331" i="1"/>
  <c r="AJ339" i="1"/>
  <c r="AM351" i="1"/>
  <c r="AM348" i="1"/>
  <c r="AM369" i="1"/>
  <c r="AM373" i="1"/>
  <c r="AJ408" i="1"/>
  <c r="P301" i="1"/>
  <c r="Q10" i="1"/>
  <c r="AW10" i="1"/>
  <c r="BG339" i="1"/>
  <c r="BE10" i="1"/>
  <c r="AY337" i="1"/>
  <c r="BE11" i="1"/>
  <c r="AO10" i="1"/>
  <c r="L311" i="1"/>
  <c r="L271" i="1"/>
  <c r="O156" i="1"/>
  <c r="O113" i="1"/>
  <c r="AV77" i="1"/>
  <c r="BG159" i="1"/>
  <c r="X133" i="1"/>
  <c r="AB165" i="1"/>
  <c r="AT11" i="1"/>
  <c r="AZ63" i="1"/>
  <c r="AZ197" i="1"/>
  <c r="BC32" i="1"/>
  <c r="BC88" i="1"/>
  <c r="AZ54" i="1"/>
  <c r="AZ74" i="1"/>
  <c r="AZ50" i="1"/>
  <c r="BC110" i="1"/>
  <c r="AZ152" i="1"/>
  <c r="BC17" i="1"/>
  <c r="AZ64" i="1"/>
  <c r="AZ82" i="1"/>
  <c r="AZ141" i="1"/>
  <c r="BC170" i="1"/>
  <c r="AZ304" i="1"/>
  <c r="AZ269" i="1"/>
  <c r="AZ29" i="1"/>
  <c r="AZ61" i="1"/>
  <c r="AZ87" i="1"/>
  <c r="AZ148" i="1"/>
  <c r="AZ96" i="1"/>
  <c r="AZ111" i="1"/>
  <c r="AZ156" i="1"/>
  <c r="AZ172" i="1"/>
  <c r="AZ177" i="1"/>
  <c r="AZ196" i="1"/>
  <c r="AZ107" i="1"/>
  <c r="BC143" i="1"/>
  <c r="BC175" i="1"/>
  <c r="AZ228" i="1"/>
  <c r="BC246" i="1"/>
  <c r="BC172" i="1"/>
  <c r="AZ190" i="1"/>
  <c r="AZ206" i="1"/>
  <c r="AZ242" i="1"/>
  <c r="AZ262" i="1"/>
  <c r="AZ215" i="1"/>
  <c r="AZ243" i="1"/>
  <c r="AZ286" i="1"/>
  <c r="BC259" i="1"/>
  <c r="AZ290" i="1"/>
  <c r="AZ266" i="1"/>
  <c r="BC291" i="1"/>
  <c r="AZ301" i="1"/>
  <c r="AZ319" i="1"/>
  <c r="BC373" i="1"/>
  <c r="AZ267" i="1"/>
  <c r="AZ287" i="1"/>
  <c r="AZ308" i="1"/>
  <c r="AZ335" i="1"/>
  <c r="AZ302" i="1"/>
  <c r="BC352" i="1"/>
  <c r="AZ346" i="1"/>
  <c r="BC325" i="1"/>
  <c r="AZ332" i="1"/>
  <c r="AZ364" i="1"/>
  <c r="AZ385" i="1"/>
  <c r="AZ374" i="1"/>
  <c r="AZ393" i="1"/>
  <c r="AZ386" i="1"/>
  <c r="BC389" i="1"/>
  <c r="AZ398" i="1"/>
  <c r="AZ410" i="1"/>
  <c r="AZ407" i="1"/>
  <c r="BF9" i="1"/>
  <c r="AR397" i="1"/>
  <c r="W24" i="1"/>
  <c r="T58" i="1"/>
  <c r="W16" i="1"/>
  <c r="T35" i="1"/>
  <c r="T67" i="1"/>
  <c r="T27" i="1"/>
  <c r="T54" i="1"/>
  <c r="T78" i="1"/>
  <c r="T164" i="1"/>
  <c r="T98" i="1"/>
  <c r="W52" i="1"/>
  <c r="W17" i="1"/>
  <c r="T28" i="1"/>
  <c r="T44" i="1"/>
  <c r="T60" i="1"/>
  <c r="T76" i="1"/>
  <c r="T82" i="1"/>
  <c r="T236" i="1"/>
  <c r="T33" i="1"/>
  <c r="W78" i="1"/>
  <c r="T95" i="1"/>
  <c r="T105" i="1"/>
  <c r="T104" i="1"/>
  <c r="T111" i="1"/>
  <c r="T127" i="1"/>
  <c r="T140" i="1"/>
  <c r="T107" i="1"/>
  <c r="T203" i="1"/>
  <c r="W229" i="1"/>
  <c r="T244" i="1"/>
  <c r="W136" i="1"/>
  <c r="T151" i="1"/>
  <c r="T245" i="1"/>
  <c r="T182" i="1"/>
  <c r="T198" i="1"/>
  <c r="T230" i="1"/>
  <c r="T246" i="1"/>
  <c r="T270" i="1"/>
  <c r="W294" i="1"/>
  <c r="T265" i="1"/>
  <c r="T365" i="1"/>
  <c r="T317" i="1"/>
  <c r="T316" i="1"/>
  <c r="T342" i="1"/>
  <c r="T375" i="1"/>
  <c r="T346" i="1"/>
  <c r="W361" i="1"/>
  <c r="T373" i="1"/>
  <c r="W374" i="1"/>
  <c r="W404" i="1"/>
  <c r="W397" i="1"/>
  <c r="AR42" i="1"/>
  <c r="AR82" i="1"/>
  <c r="AU82" i="1"/>
  <c r="P46" i="1"/>
  <c r="P70" i="1"/>
  <c r="AB42" i="1"/>
  <c r="L278" i="1"/>
  <c r="AV55" i="1"/>
  <c r="AY55" i="1"/>
  <c r="AV46" i="1"/>
  <c r="AV66" i="1"/>
  <c r="AV176" i="1"/>
  <c r="AY176" i="1"/>
  <c r="L176" i="1"/>
  <c r="L259" i="1"/>
  <c r="X89" i="1"/>
  <c r="AA89" i="1"/>
  <c r="X66" i="1"/>
  <c r="BD262" i="1"/>
  <c r="AN87" i="1"/>
  <c r="AN336" i="1"/>
  <c r="AQ336" i="1"/>
  <c r="AN220" i="1"/>
  <c r="AQ220" i="1"/>
  <c r="L220" i="1"/>
  <c r="AR374" i="1"/>
  <c r="AB74" i="1"/>
  <c r="P19" i="1"/>
  <c r="AR260" i="1"/>
  <c r="AU260" i="1"/>
  <c r="H132" i="1"/>
  <c r="AB102" i="1"/>
  <c r="AR75" i="1"/>
  <c r="P51" i="1"/>
  <c r="P229" i="1"/>
  <c r="P144" i="1"/>
  <c r="P176" i="1"/>
  <c r="H410" i="1"/>
  <c r="AR339" i="1"/>
  <c r="L103" i="1"/>
  <c r="O103" i="1"/>
  <c r="BD115" i="1"/>
  <c r="AB379" i="1"/>
  <c r="L145" i="1"/>
  <c r="O145" i="1"/>
  <c r="AR406" i="1"/>
  <c r="AU406" i="1"/>
  <c r="AR337" i="1"/>
  <c r="AU337" i="1"/>
  <c r="AN115" i="1"/>
  <c r="AQ115" i="1"/>
  <c r="H397" i="1"/>
  <c r="K397" i="1"/>
  <c r="H164" i="1"/>
  <c r="K164" i="1"/>
  <c r="AB393" i="1"/>
  <c r="AE393" i="1"/>
  <c r="AB233" i="1"/>
  <c r="AE233" i="1"/>
  <c r="AB266" i="1"/>
  <c r="AE266" i="1"/>
  <c r="AR148" i="1"/>
  <c r="AU148" i="1"/>
  <c r="AF385" i="1"/>
  <c r="AI385" i="1"/>
  <c r="AF326" i="1"/>
  <c r="AI326" i="1"/>
  <c r="AF233" i="1"/>
  <c r="AI233" i="1"/>
  <c r="AM35" i="1"/>
  <c r="AJ21" i="1"/>
  <c r="AJ53" i="1"/>
  <c r="AM101" i="1"/>
  <c r="AM260" i="1"/>
  <c r="AM272" i="1"/>
  <c r="P237" i="1"/>
  <c r="S237" i="1"/>
  <c r="AV293" i="1"/>
  <c r="AY293" i="1"/>
  <c r="AV99" i="1"/>
  <c r="AY99" i="1"/>
  <c r="P112" i="1"/>
  <c r="S112" i="1"/>
  <c r="P101" i="1"/>
  <c r="S101" i="1"/>
  <c r="H148" i="1"/>
  <c r="K148" i="1"/>
  <c r="AV233" i="1"/>
  <c r="AY233" i="1"/>
  <c r="X406" i="1"/>
  <c r="AA406" i="1"/>
  <c r="H233" i="1"/>
  <c r="K233" i="1"/>
  <c r="AV58" i="1"/>
  <c r="AY58" i="1"/>
  <c r="AR237" i="1"/>
  <c r="AU237" i="1"/>
  <c r="BD269" i="1"/>
  <c r="BG269" i="1"/>
  <c r="AN339" i="1"/>
  <c r="AQ339" i="1"/>
  <c r="AN274" i="1"/>
  <c r="AQ274" i="1"/>
  <c r="X391" i="1"/>
  <c r="AA391" i="1"/>
  <c r="H129" i="1"/>
  <c r="K129" i="1"/>
  <c r="AB387" i="1"/>
  <c r="AE387" i="1"/>
  <c r="AB129" i="1"/>
  <c r="AE129" i="1"/>
  <c r="AB237" i="1"/>
  <c r="AE237" i="1"/>
  <c r="AB221" i="1"/>
  <c r="AE221" i="1"/>
  <c r="BD177" i="1"/>
  <c r="BG177" i="1"/>
  <c r="AF391" i="1"/>
  <c r="AI391" i="1"/>
  <c r="BB10" i="1"/>
  <c r="BB9" i="1"/>
  <c r="AZ12" i="1"/>
  <c r="BB11" i="1"/>
  <c r="AZ105" i="1"/>
  <c r="BC129" i="1"/>
  <c r="BC145" i="1"/>
  <c r="AZ139" i="1"/>
  <c r="AZ194" i="1"/>
  <c r="AZ227" i="1"/>
  <c r="AZ285" i="1"/>
  <c r="BC273" i="1"/>
  <c r="AZ330" i="1"/>
  <c r="AZ361" i="1"/>
  <c r="AZ384" i="1"/>
  <c r="AF149" i="1"/>
  <c r="AI149" i="1"/>
  <c r="P393" i="1"/>
  <c r="S393" i="1"/>
  <c r="P370" i="1"/>
  <c r="S370" i="1"/>
  <c r="AV397" i="1"/>
  <c r="AY397" i="1"/>
  <c r="AV103" i="1"/>
  <c r="AY103" i="1"/>
  <c r="AV115" i="1"/>
  <c r="AY115" i="1"/>
  <c r="X145" i="1"/>
  <c r="AA145" i="1"/>
  <c r="L237" i="1"/>
  <c r="O237" i="1"/>
  <c r="AR309" i="1"/>
  <c r="AU309" i="1"/>
  <c r="AN312" i="1"/>
  <c r="AQ312" i="1"/>
  <c r="AF269" i="1"/>
  <c r="AI269" i="1"/>
  <c r="N11" i="1"/>
  <c r="AP9" i="1"/>
  <c r="AF406" i="1"/>
  <c r="AI406" i="1"/>
  <c r="T152" i="1"/>
  <c r="V10" i="1"/>
  <c r="V9" i="1"/>
  <c r="V8" i="1" s="1"/>
  <c r="T12" i="1"/>
  <c r="V11" i="1"/>
  <c r="U10" i="1"/>
  <c r="U11" i="1"/>
  <c r="U9" i="1"/>
  <c r="W116" i="1"/>
  <c r="T172" i="1"/>
  <c r="T128" i="1"/>
  <c r="T219" i="1"/>
  <c r="W293" i="1"/>
  <c r="W346" i="1"/>
  <c r="AF161" i="1"/>
  <c r="AI161" i="1"/>
  <c r="AR409" i="1"/>
  <c r="AU409" i="1"/>
  <c r="BD409" i="1"/>
  <c r="BG409" i="1"/>
  <c r="BD301" i="1"/>
  <c r="BG301" i="1"/>
  <c r="P39" i="1"/>
  <c r="S39" i="1"/>
  <c r="X164" i="1"/>
  <c r="AA164" i="1"/>
  <c r="AB145" i="1"/>
  <c r="AE145" i="1"/>
  <c r="H74" i="1"/>
  <c r="K74" i="1"/>
  <c r="AF309" i="1"/>
  <c r="AI309" i="1"/>
  <c r="AM103" i="1"/>
  <c r="AJ46" i="1"/>
  <c r="AJ78" i="1"/>
  <c r="AM96" i="1"/>
  <c r="AM149" i="1"/>
  <c r="AJ50" i="1"/>
  <c r="AJ168" i="1"/>
  <c r="AK10" i="1"/>
  <c r="AK11" i="1"/>
  <c r="AK9" i="1"/>
  <c r="AM22" i="1"/>
  <c r="AJ49" i="1"/>
  <c r="AM102" i="1"/>
  <c r="AJ131" i="1"/>
  <c r="AM81" i="1"/>
  <c r="AJ160" i="1"/>
  <c r="AJ257" i="1"/>
  <c r="AM246" i="1"/>
  <c r="AJ143" i="1"/>
  <c r="AJ175" i="1"/>
  <c r="AJ242" i="1"/>
  <c r="AM253" i="1"/>
  <c r="AM232" i="1"/>
  <c r="AJ243" i="1"/>
  <c r="AM248" i="1"/>
  <c r="AJ312" i="1"/>
  <c r="AM332" i="1"/>
  <c r="AM268" i="1"/>
  <c r="AJ279" i="1"/>
  <c r="AJ308" i="1"/>
  <c r="AJ326" i="1"/>
  <c r="AJ292" i="1"/>
  <c r="AM304" i="1"/>
  <c r="AM311" i="1"/>
  <c r="AJ322" i="1"/>
  <c r="AM379" i="1"/>
  <c r="AJ356" i="1"/>
  <c r="AJ372" i="1"/>
  <c r="AM382" i="1"/>
  <c r="AV280" i="1"/>
  <c r="AY280" i="1"/>
  <c r="Q11" i="1"/>
  <c r="Q8" i="1" s="1"/>
  <c r="AR355" i="1"/>
  <c r="AU355" i="1"/>
  <c r="AR109" i="1"/>
  <c r="AU109" i="1"/>
  <c r="AF101" i="1"/>
  <c r="AI101" i="1"/>
  <c r="AN109" i="1"/>
  <c r="AQ109" i="1"/>
  <c r="X385" i="1"/>
  <c r="AA385" i="1"/>
  <c r="X269" i="1"/>
  <c r="AA269" i="1"/>
  <c r="AB309" i="1"/>
  <c r="AE309" i="1"/>
  <c r="AV326" i="1"/>
  <c r="AY326" i="1"/>
  <c r="Y9" i="1"/>
  <c r="AH10" i="1"/>
  <c r="AF26" i="1"/>
  <c r="AI26" i="1"/>
  <c r="L409" i="1"/>
  <c r="O409" i="1"/>
  <c r="L397" i="1"/>
  <c r="O397" i="1"/>
  <c r="L312" i="1"/>
  <c r="O312" i="1"/>
  <c r="L221" i="1"/>
  <c r="O221" i="1"/>
  <c r="AR331" i="1"/>
  <c r="AU331" i="1"/>
  <c r="AR293" i="1"/>
  <c r="AU293" i="1"/>
  <c r="AS10" i="1"/>
  <c r="H97" i="1"/>
  <c r="K97" i="1"/>
  <c r="BD391" i="1"/>
  <c r="BG391" i="1"/>
  <c r="AN404" i="1"/>
  <c r="AQ404" i="1"/>
  <c r="AN370" i="1"/>
  <c r="AQ370" i="1"/>
  <c r="AN164" i="1"/>
  <c r="AQ164" i="1"/>
  <c r="H297" i="1"/>
  <c r="K297" i="1"/>
  <c r="H237" i="1"/>
  <c r="K237" i="1"/>
  <c r="I9" i="1"/>
  <c r="AB404" i="1"/>
  <c r="AE404" i="1"/>
  <c r="X74" i="1"/>
  <c r="AA74" i="1"/>
  <c r="AZ30" i="1"/>
  <c r="AZ62" i="1"/>
  <c r="AZ102" i="1"/>
  <c r="BC149" i="1"/>
  <c r="AZ56" i="1"/>
  <c r="AZ220" i="1"/>
  <c r="AZ25" i="1"/>
  <c r="BC30" i="1"/>
  <c r="AZ79" i="1"/>
  <c r="BC106" i="1"/>
  <c r="AZ132" i="1"/>
  <c r="AZ119" i="1"/>
  <c r="BC132" i="1"/>
  <c r="BC174" i="1"/>
  <c r="AZ224" i="1"/>
  <c r="AZ222" i="1"/>
  <c r="AZ272" i="1"/>
  <c r="BC228" i="1"/>
  <c r="BC255" i="1"/>
  <c r="BC286" i="1"/>
  <c r="AZ347" i="1"/>
  <c r="BC288" i="1"/>
  <c r="AZ299" i="1"/>
  <c r="AZ307" i="1"/>
  <c r="BC320" i="1"/>
  <c r="AZ337" i="1"/>
  <c r="BC303" i="1"/>
  <c r="AZ314" i="1"/>
  <c r="BC338" i="1"/>
  <c r="BC374" i="1"/>
  <c r="AZ363" i="1"/>
  <c r="BC368" i="1"/>
  <c r="BC385" i="1"/>
  <c r="BC398" i="1"/>
  <c r="BC393" i="1"/>
  <c r="P131" i="1"/>
  <c r="S131" i="1"/>
  <c r="P280" i="1"/>
  <c r="S280" i="1"/>
  <c r="P326" i="1"/>
  <c r="S326" i="1"/>
  <c r="P107" i="1"/>
  <c r="S107" i="1"/>
  <c r="AV133" i="1"/>
  <c r="AY133" i="1"/>
  <c r="AG9" i="1"/>
  <c r="AG8" i="1" s="1"/>
  <c r="H177" i="1"/>
  <c r="K177" i="1"/>
  <c r="L391" i="1"/>
  <c r="O391" i="1"/>
  <c r="L385" i="1"/>
  <c r="O385" i="1"/>
  <c r="L309" i="1"/>
  <c r="O309" i="1"/>
  <c r="L293" i="1"/>
  <c r="O293" i="1"/>
  <c r="L233" i="1"/>
  <c r="O233" i="1"/>
  <c r="L164" i="1"/>
  <c r="O164" i="1"/>
  <c r="M9" i="1"/>
  <c r="AN23" i="1"/>
  <c r="AQ23" i="1"/>
  <c r="AR269" i="1"/>
  <c r="AU269" i="1"/>
  <c r="AR274" i="1"/>
  <c r="AU274" i="1"/>
  <c r="AR221" i="1"/>
  <c r="AU221" i="1"/>
  <c r="BD129" i="1"/>
  <c r="BG129" i="1"/>
  <c r="AN293" i="1"/>
  <c r="AQ293" i="1"/>
  <c r="AN237" i="1"/>
  <c r="AQ237" i="1"/>
  <c r="X312" i="1"/>
  <c r="AA312" i="1"/>
  <c r="H326" i="1"/>
  <c r="K326" i="1"/>
  <c r="BF10" i="1"/>
  <c r="AP11" i="1"/>
  <c r="H280" i="1"/>
  <c r="K280" i="1"/>
  <c r="AB370" i="1"/>
  <c r="AE370" i="1"/>
  <c r="AB282" i="1"/>
  <c r="AE282" i="1"/>
  <c r="AF387" i="1"/>
  <c r="AI387" i="1"/>
  <c r="T86" i="1"/>
  <c r="W82" i="1"/>
  <c r="T94" i="1"/>
  <c r="W35" i="1"/>
  <c r="T39" i="1"/>
  <c r="T71" i="1"/>
  <c r="T113" i="1"/>
  <c r="T241" i="1"/>
  <c r="W166" i="1"/>
  <c r="T13" i="1"/>
  <c r="T29" i="1"/>
  <c r="T45" i="1"/>
  <c r="T61" i="1"/>
  <c r="T84" i="1"/>
  <c r="W89" i="1"/>
  <c r="W105" i="1"/>
  <c r="W141" i="1"/>
  <c r="T145" i="1"/>
  <c r="T177" i="1"/>
  <c r="W145" i="1"/>
  <c r="W177" i="1"/>
  <c r="T114" i="1"/>
  <c r="W135" i="1"/>
  <c r="T146" i="1"/>
  <c r="W151" i="1"/>
  <c r="T162" i="1"/>
  <c r="W167" i="1"/>
  <c r="T179" i="1"/>
  <c r="W230" i="1"/>
  <c r="W152" i="1"/>
  <c r="T163" i="1"/>
  <c r="W168" i="1"/>
  <c r="T178" i="1"/>
  <c r="T194" i="1"/>
  <c r="T215" i="1"/>
  <c r="W236" i="1"/>
  <c r="T247" i="1"/>
  <c r="W286" i="1"/>
  <c r="T290" i="1"/>
  <c r="W279" i="1"/>
  <c r="W316" i="1"/>
  <c r="W264" i="1"/>
  <c r="T275" i="1"/>
  <c r="T300" i="1"/>
  <c r="W303" i="1"/>
  <c r="W338" i="1"/>
  <c r="W344" i="1"/>
  <c r="W347" i="1"/>
  <c r="T366" i="1"/>
  <c r="T324" i="1"/>
  <c r="T353" i="1"/>
  <c r="W358" i="1"/>
  <c r="W359" i="1"/>
  <c r="T367" i="1"/>
  <c r="W377" i="1"/>
  <c r="W406" i="1"/>
  <c r="T411" i="1"/>
  <c r="AV391" i="1"/>
  <c r="AY391" i="1"/>
  <c r="P161" i="1"/>
  <c r="S161" i="1"/>
  <c r="AB26" i="1"/>
  <c r="AE26" i="1"/>
  <c r="L177" i="1"/>
  <c r="O177" i="1"/>
  <c r="L131" i="1"/>
  <c r="O131" i="1"/>
  <c r="L58" i="1"/>
  <c r="O58" i="1"/>
  <c r="AR370" i="1"/>
  <c r="AU370" i="1"/>
  <c r="AR164" i="1"/>
  <c r="AU164" i="1"/>
  <c r="BD410" i="1"/>
  <c r="BG410" i="1"/>
  <c r="BD370" i="1"/>
  <c r="BG370" i="1"/>
  <c r="BD326" i="1"/>
  <c r="BG326" i="1"/>
  <c r="BD282" i="1"/>
  <c r="BG282" i="1"/>
  <c r="BD294" i="1"/>
  <c r="BG294" i="1"/>
  <c r="BD312" i="1"/>
  <c r="BG312" i="1"/>
  <c r="BD107" i="1"/>
  <c r="BG107" i="1"/>
  <c r="AN221" i="1"/>
  <c r="AQ221" i="1"/>
  <c r="X375" i="1"/>
  <c r="AA375" i="1"/>
  <c r="X331" i="1"/>
  <c r="AA331" i="1"/>
  <c r="X165" i="1"/>
  <c r="AA165" i="1"/>
  <c r="H131" i="1"/>
  <c r="K131" i="1"/>
  <c r="J11" i="1"/>
  <c r="AB406" i="1"/>
  <c r="AE406" i="1"/>
  <c r="AB397" i="1"/>
  <c r="AE397" i="1"/>
  <c r="AB312" i="1"/>
  <c r="AE312" i="1"/>
  <c r="AB294" i="1"/>
  <c r="AE294" i="1"/>
  <c r="AB101" i="1"/>
  <c r="AE101" i="1"/>
  <c r="AC11" i="1"/>
  <c r="AB109" i="1"/>
  <c r="AE109" i="1"/>
  <c r="AF404" i="1"/>
  <c r="AI404" i="1"/>
  <c r="AF293" i="1"/>
  <c r="AI293" i="1"/>
  <c r="AM39" i="1"/>
  <c r="AM90" i="1"/>
  <c r="AJ137" i="1"/>
  <c r="AM15" i="1"/>
  <c r="AJ19" i="1"/>
  <c r="AJ51" i="1"/>
  <c r="AM80" i="1"/>
  <c r="AM56" i="1"/>
  <c r="AM27" i="1"/>
  <c r="AJ58" i="1"/>
  <c r="AJ115" i="1"/>
  <c r="AM19" i="1"/>
  <c r="AJ23" i="1"/>
  <c r="AM51" i="1"/>
  <c r="AJ55" i="1"/>
  <c r="AJ152" i="1"/>
  <c r="AJ188" i="1"/>
  <c r="AJ20" i="1"/>
  <c r="AM25" i="1"/>
  <c r="AJ36" i="1"/>
  <c r="AJ52" i="1"/>
  <c r="AJ68" i="1"/>
  <c r="AM79" i="1"/>
  <c r="AM87" i="1"/>
  <c r="AM95" i="1"/>
  <c r="AJ123" i="1"/>
  <c r="AM170" i="1"/>
  <c r="AM316" i="1"/>
  <c r="AJ327" i="1"/>
  <c r="AJ13" i="1"/>
  <c r="AJ29" i="1"/>
  <c r="AJ45" i="1"/>
  <c r="AM50" i="1"/>
  <c r="AJ61" i="1"/>
  <c r="AM78" i="1"/>
  <c r="AJ97" i="1"/>
  <c r="AJ105" i="1"/>
  <c r="AJ116" i="1"/>
  <c r="AM77" i="1"/>
  <c r="AJ88" i="1"/>
  <c r="AM93" i="1"/>
  <c r="AJ104" i="1"/>
  <c r="AJ109" i="1"/>
  <c r="AM116" i="1"/>
  <c r="AJ140" i="1"/>
  <c r="AM158" i="1"/>
  <c r="AJ172" i="1"/>
  <c r="AJ197" i="1"/>
  <c r="AM266" i="1"/>
  <c r="AM161" i="1"/>
  <c r="AJ165" i="1"/>
  <c r="AJ191" i="1"/>
  <c r="AJ259" i="1"/>
  <c r="AJ293" i="1"/>
  <c r="AJ118" i="1"/>
  <c r="AJ134" i="1"/>
  <c r="AJ203" i="1"/>
  <c r="AJ209" i="1"/>
  <c r="AM229" i="1"/>
  <c r="AJ139" i="1"/>
  <c r="AM144" i="1"/>
  <c r="AJ155" i="1"/>
  <c r="AM160" i="1"/>
  <c r="AJ171" i="1"/>
  <c r="AM176" i="1"/>
  <c r="AJ184" i="1"/>
  <c r="AJ192" i="1"/>
  <c r="AJ200" i="1"/>
  <c r="AJ208" i="1"/>
  <c r="AJ213" i="1"/>
  <c r="AJ245" i="1"/>
  <c r="AM269" i="1"/>
  <c r="AM179" i="1"/>
  <c r="AJ190" i="1"/>
  <c r="AJ206" i="1"/>
  <c r="AJ222" i="1"/>
  <c r="AM227" i="1"/>
  <c r="AJ238" i="1"/>
  <c r="AM243" i="1"/>
  <c r="AM277" i="1"/>
  <c r="AJ223" i="1"/>
  <c r="AM228" i="1"/>
  <c r="AJ239" i="1"/>
  <c r="AJ262" i="1"/>
  <c r="AJ281" i="1"/>
  <c r="AM298" i="1"/>
  <c r="AJ254" i="1"/>
  <c r="AM259" i="1"/>
  <c r="AJ265" i="1"/>
  <c r="AJ273" i="1"/>
  <c r="AJ285" i="1"/>
  <c r="AM317" i="1"/>
  <c r="AJ276" i="1"/>
  <c r="AJ294" i="1"/>
  <c r="AM308" i="1"/>
  <c r="AJ275" i="1"/>
  <c r="AM280" i="1"/>
  <c r="AJ291" i="1"/>
  <c r="AM296" i="1"/>
  <c r="AM331" i="1"/>
  <c r="AM367" i="1"/>
  <c r="AJ288" i="1"/>
  <c r="AM293" i="1"/>
  <c r="AJ305" i="1"/>
  <c r="AM312" i="1"/>
  <c r="AJ334" i="1"/>
  <c r="AJ302" i="1"/>
  <c r="AJ318" i="1"/>
  <c r="AJ323" i="1"/>
  <c r="AJ383" i="1"/>
  <c r="AJ330" i="1"/>
  <c r="AJ338" i="1"/>
  <c r="AJ346" i="1"/>
  <c r="AJ324" i="1"/>
  <c r="AM329" i="1"/>
  <c r="AJ340" i="1"/>
  <c r="AJ349" i="1"/>
  <c r="AM360" i="1"/>
  <c r="AM365" i="1"/>
  <c r="AJ358" i="1"/>
  <c r="AM366" i="1"/>
  <c r="AJ374" i="1"/>
  <c r="AM364" i="1"/>
  <c r="AJ389" i="1"/>
  <c r="AJ386" i="1"/>
  <c r="AJ380" i="1"/>
  <c r="AM385" i="1"/>
  <c r="AM396" i="1"/>
  <c r="AJ392" i="1"/>
  <c r="AJ398" i="1"/>
  <c r="AM406" i="1"/>
  <c r="AM411" i="1"/>
  <c r="AM409" i="1"/>
  <c r="AJ407" i="1"/>
  <c r="AM412" i="1"/>
  <c r="AX9" i="1"/>
  <c r="AF112" i="1"/>
  <c r="AI112" i="1"/>
  <c r="P266" i="1"/>
  <c r="S266" i="1"/>
  <c r="P409" i="1"/>
  <c r="S409" i="1"/>
  <c r="P404" i="1"/>
  <c r="S404" i="1"/>
  <c r="AV404" i="1"/>
  <c r="AY404" i="1"/>
  <c r="AV109" i="1"/>
  <c r="AY109" i="1"/>
  <c r="AR112" i="1"/>
  <c r="AU112" i="1"/>
  <c r="H101" i="1"/>
  <c r="K101" i="1"/>
  <c r="AV101" i="1"/>
  <c r="AY101" i="1"/>
  <c r="AR39" i="1"/>
  <c r="AU39" i="1"/>
  <c r="P293" i="1"/>
  <c r="S293" i="1"/>
  <c r="P309" i="1"/>
  <c r="S309" i="1"/>
  <c r="AV370" i="1"/>
  <c r="AY370" i="1"/>
  <c r="AV274" i="1"/>
  <c r="AY274" i="1"/>
  <c r="BD387" i="1"/>
  <c r="BG387" i="1"/>
  <c r="X387" i="1"/>
  <c r="AA387" i="1"/>
  <c r="Y10" i="1"/>
  <c r="P129" i="1"/>
  <c r="S129" i="1"/>
  <c r="AH9" i="1"/>
  <c r="P109" i="1"/>
  <c r="S109" i="1"/>
  <c r="AV387" i="1"/>
  <c r="AY387" i="1"/>
  <c r="AF131" i="1"/>
  <c r="AI131" i="1"/>
  <c r="AR58" i="1"/>
  <c r="AU58" i="1"/>
  <c r="AF23" i="1"/>
  <c r="AI23" i="1"/>
  <c r="AN39" i="1"/>
  <c r="AQ39" i="1"/>
  <c r="AR385" i="1"/>
  <c r="AU385" i="1"/>
  <c r="AR379" i="1"/>
  <c r="AU379" i="1"/>
  <c r="AR326" i="1"/>
  <c r="AU326" i="1"/>
  <c r="AR266" i="1"/>
  <c r="AU266" i="1"/>
  <c r="AN301" i="1"/>
  <c r="AQ301" i="1"/>
  <c r="AN269" i="1"/>
  <c r="AQ269" i="1"/>
  <c r="AN385" i="1"/>
  <c r="AQ385" i="1"/>
  <c r="AN233" i="1"/>
  <c r="AQ233" i="1"/>
  <c r="L148" i="1"/>
  <c r="O148" i="1"/>
  <c r="H387" i="1"/>
  <c r="K387" i="1"/>
  <c r="H339" i="1"/>
  <c r="K339" i="1"/>
  <c r="H112" i="1"/>
  <c r="K112" i="1"/>
  <c r="I10" i="1"/>
  <c r="H133" i="1"/>
  <c r="K133" i="1"/>
  <c r="AB391" i="1"/>
  <c r="AE391" i="1"/>
  <c r="AB355" i="1"/>
  <c r="AE355" i="1"/>
  <c r="AE99" i="1"/>
  <c r="AB99" i="1"/>
  <c r="AB39" i="1"/>
  <c r="AE39" i="1"/>
  <c r="AZ70" i="1"/>
  <c r="AZ83" i="1"/>
  <c r="BC28" i="1"/>
  <c r="BC59" i="1"/>
  <c r="BC75" i="1"/>
  <c r="AZ108" i="1"/>
  <c r="BC31" i="1"/>
  <c r="AZ35" i="1"/>
  <c r="AZ67" i="1"/>
  <c r="AZ86" i="1"/>
  <c r="AZ93" i="1"/>
  <c r="AZ137" i="1"/>
  <c r="BC39" i="1"/>
  <c r="BC96" i="1"/>
  <c r="AZ191" i="1"/>
  <c r="AZ26" i="1"/>
  <c r="BC19" i="1"/>
  <c r="AZ23" i="1"/>
  <c r="BC51" i="1"/>
  <c r="AZ55" i="1"/>
  <c r="BC91" i="1"/>
  <c r="BC154" i="1"/>
  <c r="AZ20" i="1"/>
  <c r="BC25" i="1"/>
  <c r="AZ36" i="1"/>
  <c r="AZ52" i="1"/>
  <c r="AZ68" i="1"/>
  <c r="AZ173" i="1"/>
  <c r="AZ21" i="1"/>
  <c r="BC26" i="1"/>
  <c r="AZ37" i="1"/>
  <c r="AZ53" i="1"/>
  <c r="BC58" i="1"/>
  <c r="AZ69" i="1"/>
  <c r="BC74" i="1"/>
  <c r="AZ81" i="1"/>
  <c r="BC94" i="1"/>
  <c r="AZ101" i="1"/>
  <c r="AZ76" i="1"/>
  <c r="BC81" i="1"/>
  <c r="AZ92" i="1"/>
  <c r="BC97" i="1"/>
  <c r="BC108" i="1"/>
  <c r="AZ127" i="1"/>
  <c r="AZ133" i="1"/>
  <c r="BC157" i="1"/>
  <c r="AZ216" i="1"/>
  <c r="AZ232" i="1"/>
  <c r="AZ248" i="1"/>
  <c r="AZ99" i="1"/>
  <c r="BC104" i="1"/>
  <c r="BC161" i="1"/>
  <c r="AZ165" i="1"/>
  <c r="AZ188" i="1"/>
  <c r="BC237" i="1"/>
  <c r="AZ118" i="1"/>
  <c r="AZ134" i="1"/>
  <c r="BC139" i="1"/>
  <c r="AZ150" i="1"/>
  <c r="BC155" i="1"/>
  <c r="AZ166" i="1"/>
  <c r="BC171" i="1"/>
  <c r="AZ203" i="1"/>
  <c r="AZ209" i="1"/>
  <c r="AZ233" i="1"/>
  <c r="BC254" i="1"/>
  <c r="BC136" i="1"/>
  <c r="AZ147" i="1"/>
  <c r="BC152" i="1"/>
  <c r="AZ163" i="1"/>
  <c r="BC168" i="1"/>
  <c r="BC225" i="1"/>
  <c r="AZ186" i="1"/>
  <c r="AZ202" i="1"/>
  <c r="AZ218" i="1"/>
  <c r="AZ234" i="1"/>
  <c r="BC239" i="1"/>
  <c r="AZ250" i="1"/>
  <c r="AZ256" i="1"/>
  <c r="AZ357" i="1"/>
  <c r="AZ219" i="1"/>
  <c r="BC224" i="1"/>
  <c r="AZ235" i="1"/>
  <c r="BC252" i="1"/>
  <c r="AZ278" i="1"/>
  <c r="AZ311" i="1"/>
  <c r="BC251" i="1"/>
  <c r="BC262" i="1"/>
  <c r="BC270" i="1"/>
  <c r="BC278" i="1"/>
  <c r="BC287" i="1"/>
  <c r="BC309" i="1"/>
  <c r="AZ276" i="1"/>
  <c r="BC290" i="1"/>
  <c r="AZ294" i="1"/>
  <c r="AZ317" i="1"/>
  <c r="AZ359" i="1"/>
  <c r="AZ263" i="1"/>
  <c r="AZ279" i="1"/>
  <c r="BC284" i="1"/>
  <c r="AZ295" i="1"/>
  <c r="AZ316" i="1"/>
  <c r="AZ342" i="1"/>
  <c r="AZ280" i="1"/>
  <c r="BC285" i="1"/>
  <c r="AZ296" i="1"/>
  <c r="BC302" i="1"/>
  <c r="AZ315" i="1"/>
  <c r="AZ397" i="1"/>
  <c r="AZ310" i="1"/>
  <c r="BC315" i="1"/>
  <c r="AZ333" i="1"/>
  <c r="AZ350" i="1"/>
  <c r="BC335" i="1"/>
  <c r="BC348" i="1"/>
  <c r="BC382" i="1"/>
  <c r="AZ328" i="1"/>
  <c r="BC333" i="1"/>
  <c r="AZ344" i="1"/>
  <c r="AZ356" i="1"/>
  <c r="BC365" i="1"/>
  <c r="AZ390" i="1"/>
  <c r="AZ353" i="1"/>
  <c r="AZ366" i="1"/>
  <c r="BC379" i="1"/>
  <c r="AZ358" i="1"/>
  <c r="BC366" i="1"/>
  <c r="AZ375" i="1"/>
  <c r="BC380" i="1"/>
  <c r="AZ372" i="1"/>
  <c r="BC364" i="1"/>
  <c r="AZ376" i="1"/>
  <c r="BC381" i="1"/>
  <c r="BC392" i="1"/>
  <c r="AZ402" i="1"/>
  <c r="BC395" i="1"/>
  <c r="BC410" i="1"/>
  <c r="AZ409" i="1"/>
  <c r="AZ405" i="1"/>
  <c r="AZ412" i="1"/>
  <c r="BC408" i="1"/>
  <c r="AV165" i="1"/>
  <c r="AY165" i="1"/>
  <c r="AV355" i="1"/>
  <c r="AY355" i="1"/>
  <c r="AV164" i="1"/>
  <c r="AY164" i="1"/>
  <c r="AG10" i="1"/>
  <c r="X177" i="1"/>
  <c r="AA177" i="1"/>
  <c r="L266" i="1"/>
  <c r="O266" i="1"/>
  <c r="M11" i="1"/>
  <c r="BD109" i="1"/>
  <c r="BG109" i="1"/>
  <c r="BD404" i="1"/>
  <c r="BG404" i="1"/>
  <c r="BD274" i="1"/>
  <c r="BG274" i="1"/>
  <c r="BE9" i="1"/>
  <c r="AN266" i="1"/>
  <c r="AQ266" i="1"/>
  <c r="AO9" i="1"/>
  <c r="X280" i="1"/>
  <c r="AA280" i="1"/>
  <c r="H355" i="1"/>
  <c r="K355" i="1"/>
  <c r="AF221" i="1"/>
  <c r="AI221" i="1"/>
  <c r="AF109" i="1"/>
  <c r="AI109" i="1"/>
  <c r="AV131" i="1"/>
  <c r="AY131" i="1"/>
  <c r="P391" i="1"/>
  <c r="S391" i="1"/>
  <c r="AR391" i="1"/>
  <c r="AU391" i="1"/>
  <c r="AR131" i="1"/>
  <c r="AU131" i="1"/>
  <c r="BD309" i="1"/>
  <c r="BG309" i="1"/>
  <c r="BD266" i="1"/>
  <c r="BG266" i="1"/>
  <c r="BD233" i="1"/>
  <c r="BG233" i="1"/>
  <c r="X266" i="1"/>
  <c r="AA266" i="1"/>
  <c r="H404" i="1"/>
  <c r="K404" i="1"/>
  <c r="H309" i="1"/>
  <c r="K309" i="1"/>
  <c r="W56" i="1"/>
  <c r="T85" i="1"/>
  <c r="T123" i="1"/>
  <c r="T14" i="1"/>
  <c r="W32" i="1"/>
  <c r="T46" i="1"/>
  <c r="T77" i="1"/>
  <c r="W88" i="1"/>
  <c r="T43" i="1"/>
  <c r="T83" i="1"/>
  <c r="W12" i="1"/>
  <c r="T74" i="1"/>
  <c r="T18" i="1"/>
  <c r="T50" i="1"/>
  <c r="T102" i="1"/>
  <c r="W134" i="1"/>
  <c r="W137" i="1"/>
  <c r="T157" i="1"/>
  <c r="T220" i="1"/>
  <c r="W87" i="1"/>
  <c r="W95" i="1"/>
  <c r="W150" i="1"/>
  <c r="W170" i="1"/>
  <c r="T189" i="1"/>
  <c r="W14" i="1"/>
  <c r="T25" i="1"/>
  <c r="W30" i="1"/>
  <c r="T41" i="1"/>
  <c r="T57" i="1"/>
  <c r="T73" i="1"/>
  <c r="T79" i="1"/>
  <c r="W86" i="1"/>
  <c r="W98" i="1"/>
  <c r="W106" i="1"/>
  <c r="T132" i="1"/>
  <c r="T191" i="1"/>
  <c r="W233" i="1"/>
  <c r="T80" i="1"/>
  <c r="W85" i="1"/>
  <c r="T96" i="1"/>
  <c r="W101" i="1"/>
  <c r="T119" i="1"/>
  <c r="T125" i="1"/>
  <c r="W132" i="1"/>
  <c r="T156" i="1"/>
  <c r="W178" i="1"/>
  <c r="T196" i="1"/>
  <c r="T99" i="1"/>
  <c r="W104" i="1"/>
  <c r="W109" i="1"/>
  <c r="W133" i="1"/>
  <c r="W146" i="1"/>
  <c r="T160" i="1"/>
  <c r="T207" i="1"/>
  <c r="W234" i="1"/>
  <c r="T110" i="1"/>
  <c r="W115" i="1"/>
  <c r="T126" i="1"/>
  <c r="W131" i="1"/>
  <c r="T142" i="1"/>
  <c r="W147" i="1"/>
  <c r="T158" i="1"/>
  <c r="W163" i="1"/>
  <c r="T174" i="1"/>
  <c r="T187" i="1"/>
  <c r="T193" i="1"/>
  <c r="W245" i="1"/>
  <c r="T277" i="1"/>
  <c r="W331" i="1"/>
  <c r="T143" i="1"/>
  <c r="W148" i="1"/>
  <c r="T159" i="1"/>
  <c r="W164" i="1"/>
  <c r="T175" i="1"/>
  <c r="W226" i="1"/>
  <c r="T240" i="1"/>
  <c r="T320" i="1"/>
  <c r="W179" i="1"/>
  <c r="T190" i="1"/>
  <c r="T206" i="1"/>
  <c r="T211" i="1"/>
  <c r="T227" i="1"/>
  <c r="W232" i="1"/>
  <c r="T243" i="1"/>
  <c r="T253" i="1"/>
  <c r="W260" i="1"/>
  <c r="W269" i="1"/>
  <c r="T280" i="1"/>
  <c r="W295" i="1"/>
  <c r="T378" i="1"/>
  <c r="W262" i="1"/>
  <c r="W270" i="1"/>
  <c r="W278" i="1"/>
  <c r="T301" i="1"/>
  <c r="T268" i="1"/>
  <c r="T274" i="1"/>
  <c r="T289" i="1"/>
  <c r="W365" i="1"/>
  <c r="T271" i="1"/>
  <c r="W305" i="1"/>
  <c r="W356" i="1"/>
  <c r="W285" i="1"/>
  <c r="T296" i="1"/>
  <c r="W301" i="1"/>
  <c r="T307" i="1"/>
  <c r="T313" i="1"/>
  <c r="W320" i="1"/>
  <c r="W326" i="1"/>
  <c r="T337" i="1"/>
  <c r="T310" i="1"/>
  <c r="T333" i="1"/>
  <c r="T339" i="1"/>
  <c r="T350" i="1"/>
  <c r="W327" i="1"/>
  <c r="W335" i="1"/>
  <c r="W343" i="1"/>
  <c r="W371" i="1"/>
  <c r="W325" i="1"/>
  <c r="T336" i="1"/>
  <c r="T352" i="1"/>
  <c r="W388" i="1"/>
  <c r="T349" i="1"/>
  <c r="W354" i="1"/>
  <c r="W360" i="1"/>
  <c r="T369" i="1"/>
  <c r="T383" i="1"/>
  <c r="W379" i="1"/>
  <c r="T363" i="1"/>
  <c r="W368" i="1"/>
  <c r="T381" i="1"/>
  <c r="T387" i="1"/>
  <c r="T393" i="1"/>
  <c r="W411" i="1"/>
  <c r="T384" i="1"/>
  <c r="T394" i="1"/>
  <c r="T392" i="1"/>
  <c r="T398" i="1"/>
  <c r="T400" i="1"/>
  <c r="T408" i="1"/>
  <c r="T407" i="1"/>
  <c r="W412" i="1"/>
  <c r="P385" i="1"/>
  <c r="S385" i="1"/>
  <c r="AV237" i="1"/>
  <c r="AY237" i="1"/>
  <c r="AF74" i="1"/>
  <c r="AR312" i="1"/>
  <c r="AU312" i="1"/>
  <c r="AR233" i="1"/>
  <c r="AU233" i="1"/>
  <c r="AR107" i="1"/>
  <c r="AU107" i="1"/>
  <c r="BD165" i="1"/>
  <c r="BG165" i="1"/>
  <c r="X293" i="1"/>
  <c r="AA293" i="1"/>
  <c r="X355" i="1"/>
  <c r="AA355" i="1"/>
  <c r="J10" i="1"/>
  <c r="L39" i="1"/>
  <c r="O39" i="1"/>
  <c r="AF294" i="1"/>
  <c r="AI294" i="1"/>
  <c r="AF107" i="1"/>
  <c r="AI107" i="1"/>
  <c r="AL10" i="1"/>
  <c r="AL9" i="1"/>
  <c r="AL8" i="1" s="1"/>
  <c r="AJ12" i="1"/>
  <c r="AL11" i="1"/>
  <c r="AM74" i="1"/>
  <c r="AM94" i="1"/>
  <c r="AM132" i="1"/>
  <c r="AJ163" i="1"/>
  <c r="AM220" i="1"/>
  <c r="AJ231" i="1"/>
  <c r="AM236" i="1"/>
  <c r="AM301" i="1"/>
  <c r="AJ310" i="1"/>
  <c r="AM315" i="1"/>
  <c r="P252" i="1"/>
  <c r="S252" i="1"/>
  <c r="P133" i="1"/>
  <c r="S133" i="1"/>
  <c r="AV406" i="1"/>
  <c r="AY406" i="1"/>
  <c r="AN387" i="1"/>
  <c r="AQ387" i="1"/>
  <c r="P23" i="1"/>
  <c r="S23" i="1"/>
  <c r="H370" i="1"/>
  <c r="K370" i="1"/>
  <c r="AB385" i="1"/>
  <c r="AE385" i="1"/>
  <c r="AF312" i="1"/>
  <c r="AI312" i="1"/>
  <c r="AV312" i="1"/>
  <c r="AY312" i="1"/>
  <c r="X39" i="1"/>
  <c r="AA39" i="1"/>
  <c r="AN391" i="1"/>
  <c r="AQ391" i="1"/>
  <c r="AF266" i="1"/>
  <c r="AI266" i="1"/>
  <c r="P74" i="1"/>
  <c r="S74" i="1"/>
  <c r="X55" i="1"/>
  <c r="AA55" i="1"/>
  <c r="AR149" i="1"/>
  <c r="AU149" i="1"/>
  <c r="AN379" i="1"/>
  <c r="AQ379" i="1"/>
  <c r="X129" i="1"/>
  <c r="AA129" i="1"/>
  <c r="AD11" i="1"/>
  <c r="L55" i="1"/>
  <c r="O55" i="1"/>
  <c r="AF410" i="1"/>
  <c r="AI410" i="1"/>
  <c r="AF379" i="1"/>
  <c r="AI379" i="1"/>
  <c r="AF252" i="1"/>
  <c r="AI252" i="1"/>
  <c r="BC169" i="1"/>
  <c r="AZ13" i="1"/>
  <c r="BC78" i="1"/>
  <c r="BC105" i="1"/>
  <c r="BC141" i="1"/>
  <c r="BC177" i="1"/>
  <c r="BC131" i="1"/>
  <c r="AZ192" i="1"/>
  <c r="BC241" i="1"/>
  <c r="BC355" i="1"/>
  <c r="AZ411" i="1"/>
  <c r="AF115" i="1"/>
  <c r="AI115" i="1"/>
  <c r="AF165" i="1"/>
  <c r="AI165" i="1"/>
  <c r="P233" i="1"/>
  <c r="S233" i="1"/>
  <c r="AV410" i="1"/>
  <c r="AY410" i="1"/>
  <c r="AV221" i="1"/>
  <c r="AY221" i="1"/>
  <c r="P177" i="1"/>
  <c r="S177" i="1"/>
  <c r="AR74" i="1"/>
  <c r="AU74" i="1"/>
  <c r="L161" i="1"/>
  <c r="O161" i="1"/>
  <c r="BD39" i="1"/>
  <c r="BG39" i="1"/>
  <c r="AB148" i="1"/>
  <c r="AE148" i="1"/>
  <c r="BD280" i="1"/>
  <c r="BG280" i="1"/>
  <c r="BD237" i="1"/>
  <c r="BG237" i="1"/>
  <c r="AO11" i="1"/>
  <c r="X274" i="1"/>
  <c r="AA274" i="1"/>
  <c r="H391" i="1"/>
  <c r="K391" i="1"/>
  <c r="P221" i="1"/>
  <c r="S221" i="1"/>
  <c r="AN129" i="1"/>
  <c r="AQ129" i="1"/>
  <c r="T34" i="1"/>
  <c r="T66" i="1"/>
  <c r="T144" i="1"/>
  <c r="T176" i="1"/>
  <c r="W140" i="1"/>
  <c r="W172" i="1"/>
  <c r="W224" i="1"/>
  <c r="T235" i="1"/>
  <c r="T251" i="1"/>
  <c r="T273" i="1"/>
  <c r="W265" i="1"/>
  <c r="T318" i="1"/>
  <c r="T330" i="1"/>
  <c r="T376" i="1"/>
  <c r="T403" i="1"/>
  <c r="AR129" i="1"/>
  <c r="AU129" i="1"/>
  <c r="AV97" i="1"/>
  <c r="AY97" i="1"/>
  <c r="BD148" i="1"/>
  <c r="BG148" i="1"/>
  <c r="X393" i="1"/>
  <c r="AA393" i="1"/>
  <c r="X294" i="1"/>
  <c r="AA294" i="1"/>
  <c r="Z9" i="1"/>
  <c r="Z8" i="1" s="1"/>
  <c r="H293" i="1"/>
  <c r="K293" i="1"/>
  <c r="J9" i="1"/>
  <c r="AF393" i="1"/>
  <c r="AI393" i="1"/>
  <c r="AF237" i="1"/>
  <c r="AI237" i="1"/>
  <c r="AJ18" i="1"/>
  <c r="AM83" i="1"/>
  <c r="AJ225" i="1"/>
  <c r="AJ17" i="1"/>
  <c r="AM38" i="1"/>
  <c r="AM113" i="1"/>
  <c r="AJ153" i="1"/>
  <c r="AJ241" i="1"/>
  <c r="AJ127" i="1"/>
  <c r="AM157" i="1"/>
  <c r="AM133" i="1"/>
  <c r="AJ251" i="1"/>
  <c r="AJ240" i="1"/>
  <c r="AJ178" i="1"/>
  <c r="AJ210" i="1"/>
  <c r="AJ226" i="1"/>
  <c r="AM247" i="1"/>
  <c r="AJ211" i="1"/>
  <c r="AM394" i="1"/>
  <c r="AJ263" i="1"/>
  <c r="AM297" i="1"/>
  <c r="AJ306" i="1"/>
  <c r="AJ328" i="1"/>
  <c r="AM333" i="1"/>
  <c r="AJ344" i="1"/>
  <c r="AJ363" i="1"/>
  <c r="AJ384" i="1"/>
  <c r="AJ405" i="1"/>
  <c r="AX10" i="1"/>
  <c r="P355" i="1"/>
  <c r="S355" i="1"/>
  <c r="AV309" i="1"/>
  <c r="AY309" i="1"/>
  <c r="AV112" i="1"/>
  <c r="AY112" i="1"/>
  <c r="AR282" i="1"/>
  <c r="AU282" i="1"/>
  <c r="AB161" i="1"/>
  <c r="AE161" i="1"/>
  <c r="AF355" i="1"/>
  <c r="AI355" i="1"/>
  <c r="R9" i="1"/>
  <c r="AV107" i="1"/>
  <c r="AY107" i="1"/>
  <c r="X404" i="1"/>
  <c r="AA404" i="1"/>
  <c r="H406" i="1"/>
  <c r="K406" i="1"/>
  <c r="AV129" i="1"/>
  <c r="AY129" i="1"/>
  <c r="P406" i="1"/>
  <c r="S406" i="1"/>
  <c r="L393" i="1"/>
  <c r="O393" i="1"/>
  <c r="L301" i="1"/>
  <c r="O301" i="1"/>
  <c r="L149" i="1"/>
  <c r="O149" i="1"/>
  <c r="AR115" i="1"/>
  <c r="AU115" i="1"/>
  <c r="AN145" i="1"/>
  <c r="AQ145" i="1"/>
  <c r="BD252" i="1"/>
  <c r="BG252" i="1"/>
  <c r="AN326" i="1"/>
  <c r="AQ326" i="1"/>
  <c r="X326" i="1"/>
  <c r="AA326" i="1"/>
  <c r="X282" i="1"/>
  <c r="AA282" i="1"/>
  <c r="H393" i="1"/>
  <c r="K393" i="1"/>
  <c r="H282" i="1"/>
  <c r="K282" i="1"/>
  <c r="H109" i="1"/>
  <c r="K109" i="1"/>
  <c r="H165" i="1"/>
  <c r="K165" i="1"/>
  <c r="AB269" i="1"/>
  <c r="AE269" i="1"/>
  <c r="AR23" i="1"/>
  <c r="AU23" i="1"/>
  <c r="AF370" i="1"/>
  <c r="AI370" i="1"/>
  <c r="AF301" i="1"/>
  <c r="AI301" i="1"/>
  <c r="BC13" i="1"/>
  <c r="AZ24" i="1"/>
  <c r="BC29" i="1"/>
  <c r="AZ40" i="1"/>
  <c r="AZ72" i="1"/>
  <c r="AZ57" i="1"/>
  <c r="AZ73" i="1"/>
  <c r="BC98" i="1"/>
  <c r="AZ121" i="1"/>
  <c r="AZ153" i="1"/>
  <c r="BC142" i="1"/>
  <c r="BC178" i="1"/>
  <c r="AZ160" i="1"/>
  <c r="AZ207" i="1"/>
  <c r="BC111" i="1"/>
  <c r="AZ151" i="1"/>
  <c r="BC156" i="1"/>
  <c r="AZ167" i="1"/>
  <c r="BC242" i="1"/>
  <c r="BC227" i="1"/>
  <c r="AZ238" i="1"/>
  <c r="BC243" i="1"/>
  <c r="AZ223" i="1"/>
  <c r="BC266" i="1"/>
  <c r="AZ268" i="1"/>
  <c r="AZ289" i="1"/>
  <c r="BC272" i="1"/>
  <c r="AZ283" i="1"/>
  <c r="BC289" i="1"/>
  <c r="AZ300" i="1"/>
  <c r="AZ313" i="1"/>
  <c r="AZ331" i="1"/>
  <c r="BC347" i="1"/>
  <c r="BC337" i="1"/>
  <c r="BC346" i="1"/>
  <c r="AZ378" i="1"/>
  <c r="L370" i="1"/>
  <c r="O370" i="1"/>
  <c r="L294" i="1"/>
  <c r="O294" i="1"/>
  <c r="AF39" i="1"/>
  <c r="AI39" i="1"/>
  <c r="AF97" i="1"/>
  <c r="AI97" i="1"/>
  <c r="BD355" i="1"/>
  <c r="BG355" i="1"/>
  <c r="BD221" i="1"/>
  <c r="BG221" i="1"/>
  <c r="BD161" i="1"/>
  <c r="BG161" i="1"/>
  <c r="AN355" i="1"/>
  <c r="AQ355" i="1"/>
  <c r="AN161" i="1"/>
  <c r="AQ161" i="1"/>
  <c r="L74" i="1"/>
  <c r="L9" i="1" s="1"/>
  <c r="O74" i="1"/>
  <c r="X237" i="1"/>
  <c r="AA237" i="1"/>
  <c r="X131" i="1"/>
  <c r="AA131" i="1"/>
  <c r="H385" i="1"/>
  <c r="K385" i="1"/>
  <c r="H312" i="1"/>
  <c r="K312" i="1"/>
  <c r="H252" i="1"/>
  <c r="K252" i="1"/>
  <c r="AB375" i="1"/>
  <c r="AE375" i="1"/>
  <c r="AB297" i="1"/>
  <c r="AE297" i="1"/>
  <c r="AB293" i="1"/>
  <c r="AE293" i="1"/>
  <c r="AB177" i="1"/>
  <c r="AE177" i="1"/>
  <c r="AB131" i="1"/>
  <c r="AE131" i="1"/>
  <c r="AC10" i="1"/>
  <c r="AB23" i="1"/>
  <c r="AE23" i="1"/>
  <c r="AF397" i="1"/>
  <c r="AI397" i="1"/>
  <c r="AF339" i="1"/>
  <c r="AI339" i="1"/>
  <c r="AJ54" i="1"/>
  <c r="AJ26" i="1"/>
  <c r="AJ164" i="1"/>
  <c r="AJ30" i="1"/>
  <c r="AM82" i="1"/>
  <c r="AJ205" i="1"/>
  <c r="AJ91" i="1"/>
  <c r="AJ121" i="1"/>
  <c r="AM28" i="1"/>
  <c r="AM59" i="1"/>
  <c r="AM75" i="1"/>
  <c r="AJ169" i="1"/>
  <c r="AJ34" i="1"/>
  <c r="AJ66" i="1"/>
  <c r="AM99" i="1"/>
  <c r="AM154" i="1"/>
  <c r="AJ16" i="1"/>
  <c r="AM21" i="1"/>
  <c r="AJ32" i="1"/>
  <c r="AM37" i="1"/>
  <c r="AJ48" i="1"/>
  <c r="AM53" i="1"/>
  <c r="AJ64" i="1"/>
  <c r="AM153" i="1"/>
  <c r="AM299" i="1"/>
  <c r="AM14" i="1"/>
  <c r="AM30" i="1"/>
  <c r="AJ57" i="1"/>
  <c r="AJ73" i="1"/>
  <c r="AM86" i="1"/>
  <c r="AM92" i="1"/>
  <c r="AM98" i="1"/>
  <c r="AJ84" i="1"/>
  <c r="AM89" i="1"/>
  <c r="AJ100" i="1"/>
  <c r="AJ117" i="1"/>
  <c r="AM141" i="1"/>
  <c r="AM173" i="1"/>
  <c r="AJ199" i="1"/>
  <c r="AJ221" i="1"/>
  <c r="AJ237" i="1"/>
  <c r="AJ107" i="1"/>
  <c r="AJ112" i="1"/>
  <c r="AJ120" i="1"/>
  <c r="AM221" i="1"/>
  <c r="AJ114" i="1"/>
  <c r="AJ130" i="1"/>
  <c r="AJ212" i="1"/>
  <c r="AM230" i="1"/>
  <c r="AJ244" i="1"/>
  <c r="AJ151" i="1"/>
  <c r="AM156" i="1"/>
  <c r="AJ167" i="1"/>
  <c r="AJ224" i="1"/>
  <c r="AM242" i="1"/>
  <c r="AM257" i="1"/>
  <c r="AJ278" i="1"/>
  <c r="AJ202" i="1"/>
  <c r="AJ337" i="1"/>
  <c r="AM224" i="1"/>
  <c r="AM240" i="1"/>
  <c r="AM252" i="1"/>
  <c r="AM258" i="1"/>
  <c r="AJ264" i="1"/>
  <c r="AM283" i="1"/>
  <c r="AJ377" i="1"/>
  <c r="AM255" i="1"/>
  <c r="AM286" i="1"/>
  <c r="AJ290" i="1"/>
  <c r="AM362" i="1"/>
  <c r="AJ320" i="1"/>
  <c r="AJ271" i="1"/>
  <c r="AJ287" i="1"/>
  <c r="AM292" i="1"/>
  <c r="AM321" i="1"/>
  <c r="AJ343" i="1"/>
  <c r="AJ284" i="1"/>
  <c r="AM289" i="1"/>
  <c r="AJ300" i="1"/>
  <c r="AJ307" i="1"/>
  <c r="AM320" i="1"/>
  <c r="AM339" i="1"/>
  <c r="AJ354" i="1"/>
  <c r="AM303" i="1"/>
  <c r="AJ314" i="1"/>
  <c r="AM319" i="1"/>
  <c r="AM344" i="1"/>
  <c r="AM347" i="1"/>
  <c r="AJ368" i="1"/>
  <c r="AM325" i="1"/>
  <c r="AJ336" i="1"/>
  <c r="AM341" i="1"/>
  <c r="AJ352" i="1"/>
  <c r="AJ345" i="1"/>
  <c r="AM350" i="1"/>
  <c r="AJ355" i="1"/>
  <c r="AJ361" i="1"/>
  <c r="AM375" i="1"/>
  <c r="AJ391" i="1"/>
  <c r="AM388" i="1"/>
  <c r="AJ371" i="1"/>
  <c r="AM378" i="1"/>
  <c r="AM384" i="1"/>
  <c r="AJ376" i="1"/>
  <c r="AM381" i="1"/>
  <c r="AJ397" i="1"/>
  <c r="AJ402" i="1"/>
  <c r="AM393" i="1"/>
  <c r="AJ400" i="1"/>
  <c r="AM405" i="1"/>
  <c r="AJ410" i="1"/>
  <c r="AM408" i="1"/>
  <c r="AX11" i="1"/>
  <c r="P410" i="1"/>
  <c r="S410" i="1"/>
  <c r="AV252" i="1"/>
  <c r="AY252" i="1"/>
  <c r="AR387" i="1"/>
  <c r="AU387" i="1"/>
  <c r="X101" i="1"/>
  <c r="AA101" i="1"/>
  <c r="X148" i="1"/>
  <c r="AA148" i="1"/>
  <c r="R11" i="1"/>
  <c r="AW9" i="1"/>
  <c r="L326" i="1"/>
  <c r="O326" i="1"/>
  <c r="H23" i="1"/>
  <c r="H11" i="1" s="1"/>
  <c r="X370" i="1"/>
  <c r="AA370" i="1"/>
  <c r="Y11" i="1"/>
  <c r="H161" i="1"/>
  <c r="K161" i="1"/>
  <c r="AH11" i="1"/>
  <c r="L331" i="1"/>
  <c r="O331" i="1"/>
  <c r="L269" i="1"/>
  <c r="O269" i="1"/>
  <c r="L252" i="1"/>
  <c r="O252" i="1"/>
  <c r="AR252" i="1"/>
  <c r="AU252" i="1"/>
  <c r="AR161" i="1"/>
  <c r="AU161" i="1"/>
  <c r="AN406" i="1"/>
  <c r="AQ406" i="1"/>
  <c r="AN107" i="1"/>
  <c r="AQ107" i="1"/>
  <c r="X337" i="1"/>
  <c r="AA337" i="1"/>
  <c r="X99" i="1"/>
  <c r="AA99" i="1"/>
  <c r="X161" i="1"/>
  <c r="AA161" i="1"/>
  <c r="X233" i="1"/>
  <c r="AA233" i="1"/>
  <c r="H375" i="1"/>
  <c r="K375" i="1"/>
  <c r="H337" i="1"/>
  <c r="K337" i="1"/>
  <c r="H269" i="1"/>
  <c r="K269" i="1"/>
  <c r="H99" i="1"/>
  <c r="K99" i="1"/>
  <c r="AB337" i="1"/>
  <c r="AE337" i="1"/>
  <c r="AB339" i="1"/>
  <c r="AE339" i="1"/>
  <c r="AB301" i="1"/>
  <c r="AE301" i="1"/>
  <c r="AB274" i="1"/>
  <c r="AE274" i="1"/>
  <c r="AB164" i="1"/>
  <c r="AE164" i="1"/>
  <c r="AD10" i="1"/>
  <c r="AF282" i="1"/>
  <c r="AI282" i="1"/>
  <c r="AF164" i="1"/>
  <c r="AI164" i="1"/>
  <c r="BC56" i="1"/>
  <c r="AZ85" i="1"/>
  <c r="BC60" i="1"/>
  <c r="AZ14" i="1"/>
  <c r="AZ46" i="1"/>
  <c r="AZ77" i="1"/>
  <c r="AZ164" i="1"/>
  <c r="BC222" i="1"/>
  <c r="BC12" i="1"/>
  <c r="BC113" i="1"/>
  <c r="AZ34" i="1"/>
  <c r="AZ66" i="1"/>
  <c r="BC107" i="1"/>
  <c r="AZ123" i="1"/>
  <c r="AZ90" i="1"/>
  <c r="BC138" i="1"/>
  <c r="AZ180" i="1"/>
  <c r="BC238" i="1"/>
  <c r="BA11" i="1"/>
  <c r="BA10" i="1"/>
  <c r="BA9" i="1"/>
  <c r="BC22" i="1"/>
  <c r="AZ33" i="1"/>
  <c r="BC38" i="1"/>
  <c r="BC54" i="1"/>
  <c r="AZ65" i="1"/>
  <c r="AZ89" i="1"/>
  <c r="AZ95" i="1"/>
  <c r="BC102" i="1"/>
  <c r="AZ115" i="1"/>
  <c r="BC77" i="1"/>
  <c r="BC116" i="1"/>
  <c r="AZ140" i="1"/>
  <c r="BC158" i="1"/>
  <c r="AZ183" i="1"/>
  <c r="BC257" i="1"/>
  <c r="BC100" i="1"/>
  <c r="AZ112" i="1"/>
  <c r="AZ128" i="1"/>
  <c r="AZ144" i="1"/>
  <c r="AZ176" i="1"/>
  <c r="BC221" i="1"/>
  <c r="AZ114" i="1"/>
  <c r="AZ130" i="1"/>
  <c r="BC135" i="1"/>
  <c r="AZ146" i="1"/>
  <c r="BC151" i="1"/>
  <c r="AZ162" i="1"/>
  <c r="BC167" i="1"/>
  <c r="AZ179" i="1"/>
  <c r="AZ185" i="1"/>
  <c r="BC274" i="1"/>
  <c r="BC148" i="1"/>
  <c r="AZ159" i="1"/>
  <c r="BC164" i="1"/>
  <c r="BC226" i="1"/>
  <c r="AZ240" i="1"/>
  <c r="AZ182" i="1"/>
  <c r="AZ198" i="1"/>
  <c r="BC267" i="1"/>
  <c r="AZ282" i="1"/>
  <c r="BC220" i="1"/>
  <c r="AZ231" i="1"/>
  <c r="BC236" i="1"/>
  <c r="BC260" i="1"/>
  <c r="BC269" i="1"/>
  <c r="AZ281" i="1"/>
  <c r="BC298" i="1"/>
  <c r="AZ258" i="1"/>
  <c r="AZ343" i="1"/>
  <c r="BC265" i="1"/>
  <c r="BC271" i="1"/>
  <c r="AZ312" i="1"/>
  <c r="BC362" i="1"/>
  <c r="BC264" i="1"/>
  <c r="AZ275" i="1"/>
  <c r="AZ327" i="1"/>
  <c r="BC281" i="1"/>
  <c r="AZ292" i="1"/>
  <c r="BC297" i="1"/>
  <c r="BC304" i="1"/>
  <c r="BC323" i="1"/>
  <c r="BC332" i="1"/>
  <c r="AZ306" i="1"/>
  <c r="AZ322" i="1"/>
  <c r="AZ341" i="1"/>
  <c r="BC351" i="1"/>
  <c r="BC369" i="1"/>
  <c r="BC387" i="1"/>
  <c r="AZ324" i="1"/>
  <c r="BC329" i="1"/>
  <c r="AZ340" i="1"/>
  <c r="BC345" i="1"/>
  <c r="BC396" i="1"/>
  <c r="AZ349" i="1"/>
  <c r="BC354" i="1"/>
  <c r="BC360" i="1"/>
  <c r="BC367" i="1"/>
  <c r="AZ371" i="1"/>
  <c r="BC378" i="1"/>
  <c r="BC384" i="1"/>
  <c r="AZ401" i="1"/>
  <c r="BC383" i="1"/>
  <c r="BC377" i="1"/>
  <c r="AZ388" i="1"/>
  <c r="AZ404" i="1"/>
  <c r="BC404" i="1"/>
  <c r="BC406" i="1"/>
  <c r="BC407" i="1"/>
  <c r="P165" i="1"/>
  <c r="S165" i="1"/>
  <c r="AV269" i="1"/>
  <c r="AY269" i="1"/>
  <c r="P269" i="1"/>
  <c r="S269" i="1"/>
  <c r="P164" i="1"/>
  <c r="S164" i="1"/>
  <c r="AV385" i="1"/>
  <c r="AY385" i="1"/>
  <c r="AV282" i="1"/>
  <c r="AY282" i="1"/>
  <c r="P145" i="1"/>
  <c r="S145" i="1"/>
  <c r="P115" i="1"/>
  <c r="S115" i="1"/>
  <c r="H145" i="1"/>
  <c r="K145" i="1"/>
  <c r="L404" i="1"/>
  <c r="O404" i="1"/>
  <c r="L280" i="1"/>
  <c r="O280" i="1"/>
  <c r="L99" i="1"/>
  <c r="O99" i="1"/>
  <c r="H39" i="1"/>
  <c r="K39" i="1"/>
  <c r="X109" i="1"/>
  <c r="AA109" i="1"/>
  <c r="BD385" i="1"/>
  <c r="BG385" i="1"/>
  <c r="AN131" i="1"/>
  <c r="AQ131" i="1"/>
  <c r="X309" i="1"/>
  <c r="AA309" i="1"/>
  <c r="X221" i="1"/>
  <c r="AA221" i="1"/>
  <c r="H274" i="1"/>
  <c r="K274" i="1"/>
  <c r="AB326" i="1"/>
  <c r="AE326" i="1"/>
  <c r="AB280" i="1"/>
  <c r="AE280" i="1"/>
  <c r="N10" i="1"/>
  <c r="N8" i="1" s="1"/>
  <c r="BD406" i="1"/>
  <c r="BG406" i="1"/>
  <c r="BF11" i="1"/>
  <c r="BF8" i="1" s="1"/>
  <c r="AN280" i="1"/>
  <c r="AQ280" i="1"/>
  <c r="AP10" i="1"/>
  <c r="H266" i="1"/>
  <c r="K266" i="1"/>
  <c r="AF280" i="1"/>
  <c r="AI280" i="1"/>
  <c r="T38" i="1"/>
  <c r="W59" i="1"/>
  <c r="W75" i="1"/>
  <c r="T129" i="1"/>
  <c r="T19" i="1"/>
  <c r="T51" i="1"/>
  <c r="W90" i="1"/>
  <c r="T42" i="1"/>
  <c r="W19" i="1"/>
  <c r="T23" i="1"/>
  <c r="W51" i="1"/>
  <c r="T55" i="1"/>
  <c r="W91" i="1"/>
  <c r="W169" i="1"/>
  <c r="T225" i="1"/>
  <c r="T173" i="1"/>
  <c r="T21" i="1"/>
  <c r="W26" i="1"/>
  <c r="T37" i="1"/>
  <c r="T53" i="1"/>
  <c r="T69" i="1"/>
  <c r="T81" i="1"/>
  <c r="W94" i="1"/>
  <c r="W81" i="1"/>
  <c r="T92" i="1"/>
  <c r="W97" i="1"/>
  <c r="T108" i="1"/>
  <c r="W114" i="1"/>
  <c r="T161" i="1"/>
  <c r="T216" i="1"/>
  <c r="T248" i="1"/>
  <c r="W100" i="1"/>
  <c r="W161" i="1"/>
  <c r="W237" i="1"/>
  <c r="W111" i="1"/>
  <c r="T122" i="1"/>
  <c r="T195" i="1"/>
  <c r="T228" i="1"/>
  <c r="W246" i="1"/>
  <c r="T252" i="1"/>
  <c r="T259" i="1"/>
  <c r="W375" i="1"/>
  <c r="T139" i="1"/>
  <c r="W144" i="1"/>
  <c r="T155" i="1"/>
  <c r="T171" i="1"/>
  <c r="W176" i="1"/>
  <c r="T192" i="1"/>
  <c r="T200" i="1"/>
  <c r="T208" i="1"/>
  <c r="W241" i="1"/>
  <c r="T186" i="1"/>
  <c r="T202" i="1"/>
  <c r="T256" i="1"/>
  <c r="T223" i="1"/>
  <c r="W228" i="1"/>
  <c r="T239" i="1"/>
  <c r="W244" i="1"/>
  <c r="T255" i="1"/>
  <c r="T261" i="1"/>
  <c r="T281" i="1"/>
  <c r="W298" i="1"/>
  <c r="W308" i="1"/>
  <c r="T258" i="1"/>
  <c r="W309" i="1"/>
  <c r="W263" i="1"/>
  <c r="T276" i="1"/>
  <c r="W290" i="1"/>
  <c r="T312" i="1"/>
  <c r="T319" i="1"/>
  <c r="T267" i="1"/>
  <c r="W272" i="1"/>
  <c r="T283" i="1"/>
  <c r="W288" i="1"/>
  <c r="T299" i="1"/>
  <c r="W281" i="1"/>
  <c r="T292" i="1"/>
  <c r="W297" i="1"/>
  <c r="W302" i="1"/>
  <c r="T315" i="1"/>
  <c r="T306" i="1"/>
  <c r="W311" i="1"/>
  <c r="T322" i="1"/>
  <c r="W328" i="1"/>
  <c r="T341" i="1"/>
  <c r="W351" i="1"/>
  <c r="T332" i="1"/>
  <c r="W337" i="1"/>
  <c r="T348" i="1"/>
  <c r="W353" i="1"/>
  <c r="W362" i="1"/>
  <c r="T345" i="1"/>
  <c r="W350" i="1"/>
  <c r="T355" i="1"/>
  <c r="W370" i="1"/>
  <c r="T385" i="1"/>
  <c r="W364" i="1"/>
  <c r="W376" i="1"/>
  <c r="T389" i="1"/>
  <c r="W403" i="1"/>
  <c r="T386" i="1"/>
  <c r="T402" i="1"/>
  <c r="T380" i="1"/>
  <c r="W385" i="1"/>
  <c r="W392" i="1"/>
  <c r="T395" i="1"/>
  <c r="W393" i="1"/>
  <c r="T396" i="1"/>
  <c r="W401" i="1"/>
  <c r="T405" i="1"/>
  <c r="W405" i="1"/>
  <c r="T409" i="1"/>
  <c r="T410" i="1"/>
  <c r="W408" i="1"/>
  <c r="P387" i="1"/>
  <c r="S387" i="1"/>
  <c r="AV266" i="1"/>
  <c r="AY266" i="1"/>
  <c r="AV161" i="1"/>
  <c r="AY161" i="1"/>
  <c r="BD11" i="1" l="1"/>
  <c r="AV9" i="1"/>
  <c r="AV8" i="1" s="1"/>
  <c r="L10" i="1"/>
  <c r="AD8" i="1"/>
  <c r="H10" i="1"/>
  <c r="AN11" i="1"/>
  <c r="O9" i="1"/>
  <c r="AM10" i="1"/>
  <c r="AY9" i="1"/>
  <c r="K9" i="1"/>
  <c r="AM9" i="1"/>
  <c r="AC8" i="1"/>
  <c r="AQ9" i="1"/>
  <c r="AX8" i="1"/>
  <c r="AK8" i="1"/>
  <c r="AP8" i="1"/>
  <c r="AE10" i="1"/>
  <c r="AF10" i="1"/>
  <c r="P10" i="1"/>
  <c r="AI9" i="1"/>
  <c r="AN9" i="1"/>
  <c r="AV11" i="1"/>
  <c r="X10" i="1"/>
  <c r="S10" i="1"/>
  <c r="AB11" i="1"/>
  <c r="AW8" i="1"/>
  <c r="AU10" i="1"/>
  <c r="BG9" i="1"/>
  <c r="AE9" i="1"/>
  <c r="AA10" i="1"/>
  <c r="S9" i="1"/>
  <c r="BE8" i="1"/>
  <c r="AR9" i="1"/>
  <c r="BD9" i="1"/>
  <c r="O11" i="1"/>
  <c r="L11" i="1"/>
  <c r="BG10" i="1"/>
  <c r="BG8" i="1" s="1"/>
  <c r="AA11" i="1"/>
  <c r="AR10" i="1"/>
  <c r="AF11" i="1"/>
  <c r="AS8" i="1"/>
  <c r="AY11" i="1"/>
  <c r="L8" i="1"/>
  <c r="AE8" i="1"/>
  <c r="AB10" i="1"/>
  <c r="Y8" i="1"/>
  <c r="AA9" i="1"/>
  <c r="AA8" i="1" s="1"/>
  <c r="X9" i="1"/>
  <c r="S11" i="1"/>
  <c r="AH8" i="1"/>
  <c r="P9" i="1"/>
  <c r="AI10" i="1"/>
  <c r="M8" i="1"/>
  <c r="AB9" i="1"/>
  <c r="AZ11" i="1"/>
  <c r="AZ9" i="1"/>
  <c r="AZ10" i="1"/>
  <c r="K10" i="1"/>
  <c r="BA8" i="1"/>
  <c r="BC9" i="1"/>
  <c r="BC10" i="1"/>
  <c r="BC11" i="1"/>
  <c r="X11" i="1"/>
  <c r="O10" i="1"/>
  <c r="O8" i="1" s="1"/>
  <c r="AR11" i="1"/>
  <c r="J8" i="1"/>
  <c r="BD10" i="1"/>
  <c r="BD8" i="1" s="1"/>
  <c r="AV10" i="1"/>
  <c r="AM11" i="1"/>
  <c r="AM8" i="1" s="1"/>
  <c r="AN10" i="1"/>
  <c r="AO8" i="1"/>
  <c r="AE11" i="1"/>
  <c r="P11" i="1"/>
  <c r="BG11" i="1"/>
  <c r="K11" i="1"/>
  <c r="AQ11" i="1"/>
  <c r="U8" i="1"/>
  <c r="T11" i="1"/>
  <c r="T9" i="1"/>
  <c r="T10" i="1"/>
  <c r="AF9" i="1"/>
  <c r="H9" i="1"/>
  <c r="H8" i="1" s="1"/>
  <c r="AJ11" i="1"/>
  <c r="AJ9" i="1"/>
  <c r="AJ10" i="1"/>
  <c r="AY10" i="1"/>
  <c r="AY8" i="1" s="1"/>
  <c r="AI11" i="1"/>
  <c r="W9" i="1"/>
  <c r="W10" i="1"/>
  <c r="W11" i="1"/>
  <c r="I8" i="1"/>
  <c r="AU9" i="1"/>
  <c r="AU11" i="1"/>
  <c r="R8" i="1"/>
  <c r="BB8" i="1"/>
  <c r="AQ10" i="1"/>
  <c r="AQ8" i="1" s="1"/>
  <c r="AF8" i="1" l="1"/>
  <c r="AR8" i="1"/>
  <c r="S8" i="1"/>
  <c r="AI8" i="1"/>
  <c r="X8" i="1"/>
  <c r="AN8" i="1"/>
  <c r="K8" i="1"/>
  <c r="W8" i="1"/>
  <c r="AZ8" i="1"/>
  <c r="AB8" i="1"/>
  <c r="AU8" i="1"/>
  <c r="AJ8" i="1"/>
  <c r="BC8" i="1"/>
  <c r="T8" i="1"/>
  <c r="P8" i="1"/>
</calcChain>
</file>

<file path=xl/sharedStrings.xml><?xml version="1.0" encoding="utf-8"?>
<sst xmlns="http://schemas.openxmlformats.org/spreadsheetml/2006/main" count="94" uniqueCount="31">
  <si>
    <t>Accumulated Depreciation</t>
  </si>
  <si>
    <t>Type of Schedule</t>
  </si>
  <si>
    <t>Asset Category</t>
  </si>
  <si>
    <t>Asset Description (List)</t>
  </si>
  <si>
    <t>Date in Service</t>
  </si>
  <si>
    <t>Service Life</t>
  </si>
  <si>
    <t>Salvage Value</t>
  </si>
  <si>
    <t>Original Cost</t>
  </si>
  <si>
    <t>Test Year Depreciation</t>
  </si>
  <si>
    <t>Beginning</t>
  </si>
  <si>
    <t>Ending</t>
  </si>
  <si>
    <t>Rate Base</t>
  </si>
  <si>
    <t>Drop-Down</t>
  </si>
  <si>
    <t>List</t>
  </si>
  <si>
    <t>mm/dd/yy</t>
  </si>
  <si>
    <t>Yrs</t>
  </si>
  <si>
    <t>%</t>
  </si>
  <si>
    <t>Used by formula  Service life Col E</t>
  </si>
  <si>
    <t>Equipment (10)</t>
  </si>
  <si>
    <t>Equipment (IT) (5)</t>
  </si>
  <si>
    <t>Equipment (Laboratory, Office, and Shop) (15)</t>
  </si>
  <si>
    <t>Land, Water Rights, and Organization (0)</t>
  </si>
  <si>
    <t>Mains and Reservoirs (50)</t>
  </si>
  <si>
    <t>Plant, Other (40)</t>
  </si>
  <si>
    <t>Plant, Structures, and Improvements (35)</t>
  </si>
  <si>
    <t>Pumping and Water Treatment (20)</t>
  </si>
  <si>
    <t>Service Connection (30)</t>
  </si>
  <si>
    <t>Tanks and Wells (25)</t>
  </si>
  <si>
    <t>Transportation (7)</t>
  </si>
  <si>
    <t>Water System Plan (6)</t>
  </si>
  <si>
    <t>Acquisition Adjustment (35)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</si>
</sst>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* #,##0_);_(* \(#,##0\);_(* &quot;-&quot;??_);_(@_)"/>
  </numFmts>
  <fonts count="6" x14ac:knownFonts="1">
    <font>
      <sz val="11"/>
      <color theme="1"/>
      <name val="Times New Roman"/>
      <family val="2"/>
    </font>
    <font>
      <sz val="12"/>
      <name val="Helv"/>
    </font>
    <font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 applyProtection="1">
      <alignment horizontal="left"/>
    </xf>
    <xf numFmtId="0" fontId="2" fillId="0" borderId="0" xfId="1" applyFont="1" applyFill="1" applyProtection="1"/>
    <xf numFmtId="164" fontId="2" fillId="0" borderId="0" xfId="2" applyNumberFormat="1" applyFont="1" applyFill="1" applyProtection="1"/>
    <xf numFmtId="0" fontId="4" fillId="0" borderId="0" xfId="1" applyFont="1" applyFill="1" applyProtection="1"/>
    <xf numFmtId="164" fontId="2" fillId="0" borderId="0" xfId="1" applyNumberFormat="1" applyFont="1" applyFill="1" applyProtection="1"/>
    <xf numFmtId="43" fontId="2" fillId="0" borderId="0" xfId="3" applyFont="1" applyProtection="1"/>
    <xf numFmtId="0" fontId="2" fillId="0" borderId="0" xfId="1" applyFont="1" applyFill="1" applyAlignment="1" applyProtection="1">
      <alignment horizontal="center"/>
    </xf>
    <xf numFmtId="0" fontId="2" fillId="0" borderId="0" xfId="1" applyFont="1" applyProtection="1"/>
    <xf numFmtId="14" fontId="2" fillId="0" borderId="0" xfId="1" applyNumberFormat="1" applyFont="1" applyFill="1" applyAlignment="1" applyProtection="1">
      <alignment horizontal="center"/>
    </xf>
    <xf numFmtId="14" fontId="2" fillId="0" borderId="0" xfId="2" applyNumberFormat="1" applyFont="1" applyProtection="1"/>
    <xf numFmtId="164" fontId="2" fillId="0" borderId="0" xfId="1" applyNumberFormat="1" applyFont="1" applyProtection="1"/>
    <xf numFmtId="0" fontId="4" fillId="0" borderId="0" xfId="1" applyFont="1" applyProtection="1"/>
    <xf numFmtId="164" fontId="2" fillId="0" borderId="0" xfId="2" applyNumberFormat="1" applyFont="1" applyProtection="1"/>
    <xf numFmtId="0" fontId="2" fillId="0" borderId="3" xfId="1" applyFont="1" applyBorder="1" applyAlignment="1" applyProtection="1">
      <alignment horizontal="center" wrapText="1"/>
    </xf>
    <xf numFmtId="164" fontId="2" fillId="0" borderId="3" xfId="2" applyNumberFormat="1" applyFont="1" applyBorder="1" applyAlignment="1" applyProtection="1">
      <alignment horizontal="center" wrapText="1"/>
    </xf>
    <xf numFmtId="164" fontId="5" fillId="0" borderId="6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3" fillId="0" borderId="8" xfId="2" applyNumberFormat="1" applyFont="1" applyFill="1" applyBorder="1" applyAlignment="1">
      <alignment horizontal="right"/>
    </xf>
    <xf numFmtId="49" fontId="3" fillId="2" borderId="0" xfId="4" applyNumberFormat="1" applyFont="1" applyFill="1" applyBorder="1" applyAlignment="1">
      <alignment horizontal="right"/>
    </xf>
    <xf numFmtId="165" fontId="3" fillId="2" borderId="0" xfId="4" applyNumberFormat="1" applyFont="1" applyFill="1" applyBorder="1" applyAlignment="1">
      <alignment horizontal="center"/>
    </xf>
    <xf numFmtId="166" fontId="3" fillId="2" borderId="0" xfId="3" applyNumberFormat="1" applyFont="1" applyFill="1" applyBorder="1" applyAlignment="1">
      <alignment horizontal="center"/>
    </xf>
    <xf numFmtId="9" fontId="3" fillId="2" borderId="0" xfId="5" applyFont="1" applyFill="1" applyBorder="1" applyAlignment="1">
      <alignment horizontal="center"/>
    </xf>
    <xf numFmtId="164" fontId="3" fillId="2" borderId="0" xfId="2" applyNumberFormat="1" applyFont="1" applyFill="1" applyBorder="1" applyAlignment="1">
      <alignment horizontal="right"/>
    </xf>
    <xf numFmtId="164" fontId="2" fillId="0" borderId="0" xfId="1" applyNumberFormat="1" applyFont="1" applyAlignment="1" applyProtection="1">
      <alignment horizontal="left"/>
    </xf>
    <xf numFmtId="11" fontId="2" fillId="0" borderId="0" xfId="1" applyNumberFormat="1" applyFont="1" applyProtection="1"/>
    <xf numFmtId="164" fontId="4" fillId="0" borderId="0" xfId="1" applyNumberFormat="1" applyFont="1" applyProtection="1"/>
    <xf numFmtId="44" fontId="4" fillId="0" borderId="0" xfId="1" applyNumberFormat="1" applyFont="1" applyProtection="1"/>
    <xf numFmtId="49" fontId="5" fillId="0" borderId="4" xfId="4" applyNumberFormat="1" applyFont="1" applyFill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wrapText="1"/>
    </xf>
    <xf numFmtId="49" fontId="5" fillId="0" borderId="5" xfId="4" applyNumberFormat="1" applyFont="1" applyFill="1" applyBorder="1" applyAlignment="1">
      <alignment horizontal="center" vertical="center"/>
    </xf>
    <xf numFmtId="49" fontId="5" fillId="0" borderId="7" xfId="4" applyNumberFormat="1" applyFont="1" applyFill="1" applyBorder="1" applyAlignment="1">
      <alignment horizontal="center" vertical="center"/>
    </xf>
    <xf numFmtId="14" fontId="2" fillId="0" borderId="0" xfId="1" applyNumberFormat="1" applyFont="1" applyBorder="1" applyAlignment="1" applyProtection="1">
      <alignment horizontal="center"/>
    </xf>
    <xf numFmtId="14" fontId="2" fillId="0" borderId="0" xfId="1" applyNumberFormat="1" applyFont="1" applyAlignment="1" applyProtection="1">
      <alignment horizontal="left" wrapText="1"/>
    </xf>
  </cellXfs>
  <cellStyles count="6">
    <cellStyle name="Comma 2" xfId="3"/>
    <cellStyle name="Currency 2" xfId="2"/>
    <cellStyle name="Normal" xfId="0" builtinId="0"/>
    <cellStyle name="Normal 9" xfId="4"/>
    <cellStyle name="Normal_DEPN2K" xfId="1"/>
    <cellStyle name="Percent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wyer%201/AppData/Local/Microsoft/Windows/Temporary%20Internet%20Files/Content.Outlook/7NDIV6P6/Copy%20of%20R1%20of%20Iliad%20Water%20Co%20%20LLC_GRUTC_%20Workbook%20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Info"/>
      <sheetName val="PFIS"/>
      <sheetName val="Sch 1 ADJs"/>
      <sheetName val="Sch 2.1 Co Restating"/>
      <sheetName val="Sch 2.2 Co ProForma"/>
      <sheetName val="Sch 3.1 Staff Restating"/>
      <sheetName val="Sch 3.2 Staff ProForma"/>
      <sheetName val="Sch 4 Cap"/>
      <sheetName val="Sch 5 NTG Factor"/>
      <sheetName val="Sch 6 Rev Req"/>
      <sheetName val="Sch 7 Interest Sync"/>
      <sheetName val="Sch 8 Thirteen-Point"/>
      <sheetName val="Sch 9 DEPN + CIAC"/>
      <sheetName val="Sch 10.1 Rate Design"/>
      <sheetName val="Sch 10.2 Data"/>
      <sheetName val="Sch 11 Crossover"/>
      <sheetName val="Sch 12 Bill Calculator"/>
      <sheetName val="Sch 13 Capacity Factors"/>
      <sheetName val="Sch 14 Service Lives"/>
      <sheetName val="Sch 15 Worksheet Cal Adjs"/>
      <sheetName val="Sch 16 Memo Table"/>
      <sheetName val="Bill Revised"/>
    </sheetNames>
    <sheetDataSet>
      <sheetData sheetId="0">
        <row r="7">
          <cell r="T7" t="str">
            <v>Depreciation (Depn)</v>
          </cell>
          <cell r="U7" t="str">
            <v>Pumping and Water Treatment (20)</v>
          </cell>
          <cell r="V7" t="str">
            <v>Pump</v>
          </cell>
          <cell r="W7">
            <v>33786</v>
          </cell>
          <cell r="Z7">
            <v>1314</v>
          </cell>
        </row>
        <row r="8">
          <cell r="T8" t="str">
            <v>Depreciation (Depn)</v>
          </cell>
          <cell r="U8" t="str">
            <v>Acquisition Adjustment (35)</v>
          </cell>
          <cell r="V8" t="str">
            <v>Wells</v>
          </cell>
          <cell r="W8">
            <v>33786</v>
          </cell>
          <cell r="Z8">
            <v>1571</v>
          </cell>
        </row>
        <row r="9">
          <cell r="T9" t="str">
            <v>Depreciation (Depn)</v>
          </cell>
          <cell r="U9" t="str">
            <v>Pumping and Water Treatment (20)</v>
          </cell>
          <cell r="V9" t="str">
            <v>Pumping equipment</v>
          </cell>
          <cell r="W9">
            <v>33786</v>
          </cell>
          <cell r="Z9">
            <v>2245</v>
          </cell>
        </row>
        <row r="10">
          <cell r="T10" t="str">
            <v>Depreciation (Depn)</v>
          </cell>
          <cell r="U10" t="str">
            <v>Mains and Reservoirs (50)</v>
          </cell>
          <cell r="V10" t="str">
            <v>Distribution</v>
          </cell>
          <cell r="W10">
            <v>33786</v>
          </cell>
          <cell r="Z10">
            <v>3367</v>
          </cell>
        </row>
        <row r="11">
          <cell r="T11" t="str">
            <v>Depreciation (Depn)</v>
          </cell>
          <cell r="U11" t="str">
            <v>Mains and Reservoirs (50)</v>
          </cell>
          <cell r="V11" t="str">
            <v>Transmission</v>
          </cell>
          <cell r="W11">
            <v>33786</v>
          </cell>
          <cell r="Z11">
            <v>13692</v>
          </cell>
        </row>
        <row r="12">
          <cell r="T12" t="str">
            <v>Depreciation (Depn)</v>
          </cell>
          <cell r="U12" t="str">
            <v>Plant, Other (40)</v>
          </cell>
          <cell r="V12" t="str">
            <v>Services</v>
          </cell>
          <cell r="W12">
            <v>33786</v>
          </cell>
          <cell r="Z12">
            <v>1122</v>
          </cell>
        </row>
        <row r="13">
          <cell r="T13" t="str">
            <v>Depreciation (Depn)</v>
          </cell>
          <cell r="U13" t="str">
            <v>Plant, Other (40)</v>
          </cell>
          <cell r="V13" t="str">
            <v>Hydrants</v>
          </cell>
          <cell r="W13">
            <v>33786</v>
          </cell>
          <cell r="Z13">
            <v>449</v>
          </cell>
        </row>
        <row r="14">
          <cell r="T14" t="str">
            <v>Depreciation (Depn)</v>
          </cell>
          <cell r="U14" t="str">
            <v>Pumping and Water Treatment (20)</v>
          </cell>
          <cell r="V14" t="str">
            <v>Pumps</v>
          </cell>
          <cell r="W14">
            <v>34881</v>
          </cell>
          <cell r="Z14">
            <v>2918</v>
          </cell>
        </row>
        <row r="15">
          <cell r="T15" t="str">
            <v>Depreciation (Depn)</v>
          </cell>
          <cell r="U15" t="str">
            <v>Acquisition Adjustment (35)</v>
          </cell>
          <cell r="V15" t="str">
            <v>Wells</v>
          </cell>
          <cell r="W15">
            <v>37073</v>
          </cell>
          <cell r="Z15">
            <v>16176</v>
          </cell>
        </row>
        <row r="16">
          <cell r="T16" t="str">
            <v>Depreciation (Depn)</v>
          </cell>
          <cell r="U16" t="str">
            <v>Pumping and Water Treatment (20)</v>
          </cell>
          <cell r="V16" t="str">
            <v>Pumping equipment</v>
          </cell>
          <cell r="W16">
            <v>37073</v>
          </cell>
          <cell r="Z16">
            <v>11069</v>
          </cell>
        </row>
        <row r="17">
          <cell r="T17" t="str">
            <v>Depreciation (Depn)</v>
          </cell>
          <cell r="U17" t="str">
            <v>Pumping and Water Treatment (20)</v>
          </cell>
          <cell r="V17" t="str">
            <v>Controls</v>
          </cell>
          <cell r="W17">
            <v>38534</v>
          </cell>
          <cell r="Z17">
            <v>1284</v>
          </cell>
        </row>
        <row r="18">
          <cell r="T18" t="str">
            <v>Depreciation (Depn)</v>
          </cell>
          <cell r="U18" t="str">
            <v>Pumping and Water Treatment (20)</v>
          </cell>
          <cell r="V18" t="str">
            <v>Meters</v>
          </cell>
          <cell r="W18">
            <v>39264</v>
          </cell>
          <cell r="Z18">
            <v>961</v>
          </cell>
        </row>
        <row r="19">
          <cell r="T19" t="str">
            <v>Depreciation (Depn)</v>
          </cell>
          <cell r="U19" t="str">
            <v>Pumping and Water Treatment (20)</v>
          </cell>
          <cell r="V19" t="str">
            <v>Meters</v>
          </cell>
          <cell r="W19">
            <v>39630</v>
          </cell>
          <cell r="Z19">
            <v>13531</v>
          </cell>
        </row>
        <row r="20">
          <cell r="T20" t="str">
            <v>Depreciation (Depn)</v>
          </cell>
          <cell r="U20" t="str">
            <v>Mains and Reservoirs (50)</v>
          </cell>
          <cell r="V20" t="str">
            <v>Transmission</v>
          </cell>
          <cell r="W20">
            <v>39630</v>
          </cell>
          <cell r="Z20">
            <v>9956</v>
          </cell>
        </row>
        <row r="21">
          <cell r="T21" t="str">
            <v>Depreciation (Depn)</v>
          </cell>
          <cell r="U21" t="str">
            <v>Pumping and Water Treatment (20)</v>
          </cell>
          <cell r="V21" t="str">
            <v>Pump</v>
          </cell>
          <cell r="W21">
            <v>39630</v>
          </cell>
          <cell r="Z21">
            <v>2702</v>
          </cell>
        </row>
        <row r="22">
          <cell r="T22" t="str">
            <v>Depreciation (Depn)</v>
          </cell>
          <cell r="U22" t="str">
            <v>Pumping and Water Treatment (20)</v>
          </cell>
          <cell r="V22" t="str">
            <v>Well Pumps</v>
          </cell>
          <cell r="W22">
            <v>39630</v>
          </cell>
          <cell r="Z22">
            <v>3383</v>
          </cell>
        </row>
        <row r="23">
          <cell r="T23" t="str">
            <v>Depreciation (Depn)</v>
          </cell>
          <cell r="U23" t="str">
            <v>Mains and Reservoirs (50)</v>
          </cell>
          <cell r="V23" t="str">
            <v xml:space="preserve">Disinfectant/Chlorination </v>
          </cell>
          <cell r="W23">
            <v>39630</v>
          </cell>
          <cell r="Z23">
            <v>103611</v>
          </cell>
        </row>
        <row r="24">
          <cell r="T24" t="str">
            <v>Depreciation (Depn)</v>
          </cell>
          <cell r="U24" t="str">
            <v>Mains and Reservoirs (50)</v>
          </cell>
          <cell r="V24" t="str">
            <v>Building</v>
          </cell>
          <cell r="W24">
            <v>39630</v>
          </cell>
          <cell r="Z24">
            <v>15855</v>
          </cell>
        </row>
        <row r="25">
          <cell r="T25" t="str">
            <v>Depreciation (Depn)</v>
          </cell>
          <cell r="U25" t="str">
            <v>Pumping and Water Treatment (20)</v>
          </cell>
          <cell r="V25" t="str">
            <v>Controls</v>
          </cell>
          <cell r="W25">
            <v>39630</v>
          </cell>
          <cell r="Z25">
            <v>4290</v>
          </cell>
        </row>
        <row r="26">
          <cell r="T26" t="str">
            <v>Depreciation (Depn)</v>
          </cell>
          <cell r="U26" t="str">
            <v>Plant, Other (40)</v>
          </cell>
          <cell r="V26" t="str">
            <v>Storage tank</v>
          </cell>
          <cell r="W26">
            <v>39630</v>
          </cell>
          <cell r="Z26">
            <v>8764</v>
          </cell>
        </row>
        <row r="27">
          <cell r="T27" t="str">
            <v>Depreciation (Depn)</v>
          </cell>
          <cell r="U27" t="str">
            <v>Pumping and Water Treatment (20)</v>
          </cell>
          <cell r="V27" t="str">
            <v>Controls</v>
          </cell>
          <cell r="W27">
            <v>40360</v>
          </cell>
          <cell r="Z27">
            <v>712</v>
          </cell>
        </row>
        <row r="28">
          <cell r="T28" t="str">
            <v>Depreciation (Depn)</v>
          </cell>
          <cell r="U28" t="str">
            <v>Plant, Other (40)</v>
          </cell>
          <cell r="V28" t="str">
            <v>Corrosion Treatment</v>
          </cell>
          <cell r="W28">
            <v>41091</v>
          </cell>
          <cell r="Z28">
            <v>165226</v>
          </cell>
        </row>
        <row r="29">
          <cell r="T29" t="str">
            <v>Depreciation (Depn)</v>
          </cell>
          <cell r="U29" t="str">
            <v>Pumping and Water Treatment (20)</v>
          </cell>
          <cell r="V29" t="str">
            <v>Pressure reduce valve</v>
          </cell>
          <cell r="W29">
            <v>41091</v>
          </cell>
          <cell r="Z29">
            <v>507</v>
          </cell>
        </row>
        <row r="30">
          <cell r="T30" t="str">
            <v>Depreciation (Depn)</v>
          </cell>
          <cell r="U30" t="str">
            <v>Plant, Other (40)</v>
          </cell>
          <cell r="V30" t="str">
            <v>Electrical panel</v>
          </cell>
          <cell r="W30">
            <v>41091</v>
          </cell>
          <cell r="Z30">
            <v>3008</v>
          </cell>
        </row>
        <row r="31">
          <cell r="T31" t="str">
            <v>Depreciation (Depn)</v>
          </cell>
          <cell r="U31" t="str">
            <v>Plant, Other (40)</v>
          </cell>
          <cell r="V31" t="str">
            <v>Holding tank</v>
          </cell>
          <cell r="W31">
            <v>41456</v>
          </cell>
          <cell r="Z31">
            <v>1235</v>
          </cell>
        </row>
        <row r="32">
          <cell r="T32" t="str">
            <v>Depreciation (Depn)</v>
          </cell>
          <cell r="U32" t="str">
            <v>Pumping and Water Treatment (20)</v>
          </cell>
          <cell r="V32" t="str">
            <v>Pumps &amp; Controls</v>
          </cell>
          <cell r="W32">
            <v>41821</v>
          </cell>
          <cell r="Z32">
            <v>4221</v>
          </cell>
        </row>
        <row r="33">
          <cell r="T33" t="str">
            <v>Depreciation (Depn)</v>
          </cell>
          <cell r="U33" t="str">
            <v>Mains and Reservoirs (50)</v>
          </cell>
          <cell r="V33" t="str">
            <v>Arsenic Treatment</v>
          </cell>
          <cell r="W33">
            <v>42186</v>
          </cell>
          <cell r="Z33">
            <v>62869</v>
          </cell>
        </row>
        <row r="34">
          <cell r="T34" t="str">
            <v>Contribution in Aid of Construction (CIAC)</v>
          </cell>
          <cell r="U34" t="str">
            <v>Mains and Reservoirs (50)</v>
          </cell>
          <cell r="V34" t="str">
            <v>CIAC Amortization</v>
          </cell>
          <cell r="W34">
            <v>34151</v>
          </cell>
          <cell r="Z34">
            <v>128676</v>
          </cell>
        </row>
        <row r="35">
          <cell r="T35" t="str">
            <v>Depreciation (Depn)</v>
          </cell>
          <cell r="U35" t="str">
            <v>Plant, Structures, and Improvements (35)</v>
          </cell>
          <cell r="V35" t="str">
            <v>Wells</v>
          </cell>
          <cell r="W35">
            <v>33786</v>
          </cell>
          <cell r="Z35">
            <v>1254</v>
          </cell>
        </row>
        <row r="36">
          <cell r="T36" t="str">
            <v>Depreciation (Depn)</v>
          </cell>
          <cell r="U36" t="str">
            <v>Pumping and Water Treatment (20)</v>
          </cell>
          <cell r="V36" t="str">
            <v>Pumping</v>
          </cell>
          <cell r="W36">
            <v>33786</v>
          </cell>
          <cell r="Z36">
            <v>1792</v>
          </cell>
        </row>
        <row r="37">
          <cell r="T37" t="str">
            <v>Depreciation (Depn)</v>
          </cell>
          <cell r="U37" t="str">
            <v>Mains and Reservoirs (50)</v>
          </cell>
          <cell r="V37" t="str">
            <v>Distribution</v>
          </cell>
          <cell r="W37">
            <v>33786</v>
          </cell>
          <cell r="Z37">
            <v>2689</v>
          </cell>
        </row>
        <row r="38">
          <cell r="T38" t="str">
            <v>Depreciation (Depn)</v>
          </cell>
          <cell r="U38" t="str">
            <v>Mains and Reservoirs (50)</v>
          </cell>
          <cell r="V38" t="str">
            <v>Transmission</v>
          </cell>
          <cell r="W38">
            <v>33786</v>
          </cell>
          <cell r="Z38">
            <v>10932</v>
          </cell>
        </row>
        <row r="39">
          <cell r="T39" t="str">
            <v>Depreciation (Depn)</v>
          </cell>
          <cell r="U39" t="str">
            <v>Plant, Other (40)</v>
          </cell>
          <cell r="V39" t="str">
            <v>Services</v>
          </cell>
          <cell r="W39">
            <v>33786</v>
          </cell>
          <cell r="Z39">
            <v>896</v>
          </cell>
        </row>
        <row r="40">
          <cell r="T40" t="str">
            <v>Depreciation (Depn)</v>
          </cell>
          <cell r="U40" t="str">
            <v>Plant, Other (40)</v>
          </cell>
          <cell r="V40" t="str">
            <v>Hydrants</v>
          </cell>
          <cell r="W40">
            <v>33786</v>
          </cell>
          <cell r="Z40">
            <v>358</v>
          </cell>
        </row>
        <row r="41">
          <cell r="T41" t="str">
            <v>Depreciation (Depn)</v>
          </cell>
          <cell r="U41" t="str">
            <v>Pumping and Water Treatment (20)</v>
          </cell>
          <cell r="V41" t="str">
            <v>Meters</v>
          </cell>
          <cell r="W41">
            <v>33786</v>
          </cell>
          <cell r="Z41">
            <v>3974</v>
          </cell>
        </row>
        <row r="42">
          <cell r="T42" t="str">
            <v>Depreciation (Depn)</v>
          </cell>
          <cell r="U42" t="str">
            <v>Pumping and Water Treatment (20)</v>
          </cell>
          <cell r="V42" t="str">
            <v>Pressure tank</v>
          </cell>
          <cell r="W42">
            <v>38534</v>
          </cell>
          <cell r="Z42">
            <v>3714</v>
          </cell>
        </row>
        <row r="43">
          <cell r="T43" t="str">
            <v>Depreciation (Depn)</v>
          </cell>
          <cell r="U43" t="str">
            <v>Pumping and Water Treatment (20)</v>
          </cell>
          <cell r="V43" t="str">
            <v>Meters</v>
          </cell>
          <cell r="W43">
            <v>38899</v>
          </cell>
          <cell r="Z43">
            <v>356</v>
          </cell>
        </row>
        <row r="44">
          <cell r="T44" t="str">
            <v>Depreciation (Depn)</v>
          </cell>
          <cell r="U44" t="str">
            <v>Pumping and Water Treatment (20)</v>
          </cell>
          <cell r="V44" t="str">
            <v>Meters</v>
          </cell>
          <cell r="W44">
            <v>39264</v>
          </cell>
          <cell r="Z44">
            <v>229</v>
          </cell>
        </row>
        <row r="45">
          <cell r="T45" t="str">
            <v>Depreciation (Depn)</v>
          </cell>
          <cell r="U45" t="str">
            <v>Pumping and Water Treatment (20)</v>
          </cell>
          <cell r="V45" t="str">
            <v>Meters</v>
          </cell>
          <cell r="W45">
            <v>41456</v>
          </cell>
          <cell r="Z45">
            <v>498</v>
          </cell>
        </row>
        <row r="46">
          <cell r="T46" t="str">
            <v>Depreciation (Depn)</v>
          </cell>
          <cell r="U46" t="str">
            <v>Plant, Other (40)</v>
          </cell>
          <cell r="V46" t="str">
            <v>CONTROL HOUSE</v>
          </cell>
          <cell r="W46">
            <v>29403</v>
          </cell>
          <cell r="Z46">
            <v>3000</v>
          </cell>
        </row>
        <row r="47">
          <cell r="T47" t="str">
            <v>Depreciation (Depn)</v>
          </cell>
          <cell r="U47" t="str">
            <v>Tanks and Wells (25)</v>
          </cell>
          <cell r="V47" t="str">
            <v>VAULT</v>
          </cell>
          <cell r="W47">
            <v>29403</v>
          </cell>
          <cell r="Z47">
            <v>1000</v>
          </cell>
        </row>
        <row r="48">
          <cell r="T48" t="str">
            <v>Depreciation (Depn)</v>
          </cell>
          <cell r="U48" t="str">
            <v>Plant, Structures, and Improvements (35)</v>
          </cell>
          <cell r="V48" t="str">
            <v>WELL</v>
          </cell>
          <cell r="W48">
            <v>29403</v>
          </cell>
          <cell r="Z48">
            <v>3240</v>
          </cell>
        </row>
        <row r="49">
          <cell r="T49" t="str">
            <v>Depreciation (Depn)</v>
          </cell>
          <cell r="U49" t="str">
            <v>Pumping and Water Treatment (20)</v>
          </cell>
          <cell r="V49" t="str">
            <v>PUMP</v>
          </cell>
          <cell r="W49">
            <v>29403</v>
          </cell>
          <cell r="Z49">
            <v>2600</v>
          </cell>
        </row>
        <row r="50">
          <cell r="T50" t="str">
            <v>Depreciation (Depn)</v>
          </cell>
          <cell r="U50" t="str">
            <v>Plant, Other (40)</v>
          </cell>
          <cell r="V50" t="str">
            <v>STORAGE TANK</v>
          </cell>
          <cell r="W50">
            <v>29403</v>
          </cell>
          <cell r="Z50">
            <v>20500</v>
          </cell>
        </row>
        <row r="51">
          <cell r="T51" t="str">
            <v>Depreciation (Depn)</v>
          </cell>
          <cell r="U51" t="str">
            <v>Plant, Other (40)</v>
          </cell>
          <cell r="V51" t="str">
            <v>PUMP HOUSE</v>
          </cell>
          <cell r="W51">
            <v>29403</v>
          </cell>
          <cell r="Z51">
            <v>10000</v>
          </cell>
        </row>
        <row r="52">
          <cell r="T52" t="str">
            <v>Depreciation (Depn)</v>
          </cell>
          <cell r="U52" t="str">
            <v>Mains and Reservoirs (50)</v>
          </cell>
          <cell r="V52" t="str">
            <v>TRANS LINES</v>
          </cell>
          <cell r="W52">
            <v>29403</v>
          </cell>
          <cell r="Z52">
            <v>65000</v>
          </cell>
        </row>
        <row r="53">
          <cell r="T53" t="str">
            <v>Depreciation (Depn)</v>
          </cell>
          <cell r="U53" t="str">
            <v>Pumping and Water Treatment (20)</v>
          </cell>
          <cell r="V53" t="str">
            <v>VALVES</v>
          </cell>
          <cell r="W53">
            <v>29403</v>
          </cell>
          <cell r="Z53">
            <v>2700</v>
          </cell>
        </row>
        <row r="54">
          <cell r="T54" t="str">
            <v>Depreciation (Depn)</v>
          </cell>
          <cell r="U54" t="str">
            <v>Plant, Other (40)</v>
          </cell>
          <cell r="V54" t="str">
            <v>SERVICE CONNECTIONS</v>
          </cell>
          <cell r="W54">
            <v>29403</v>
          </cell>
          <cell r="Z54">
            <v>13650</v>
          </cell>
        </row>
        <row r="55">
          <cell r="T55" t="str">
            <v>Depreciation (Depn)</v>
          </cell>
          <cell r="U55" t="str">
            <v>Pumping and Water Treatment (20)</v>
          </cell>
          <cell r="V55" t="str">
            <v>PUMP</v>
          </cell>
          <cell r="W55">
            <v>30864</v>
          </cell>
          <cell r="Z55">
            <v>2529</v>
          </cell>
        </row>
        <row r="56">
          <cell r="T56" t="str">
            <v>Depreciation (Depn)</v>
          </cell>
          <cell r="U56" t="str">
            <v>Mains and Reservoirs (50)</v>
          </cell>
          <cell r="V56" t="str">
            <v>ENGINEERING</v>
          </cell>
          <cell r="W56">
            <v>30864</v>
          </cell>
          <cell r="Z56">
            <v>3674</v>
          </cell>
        </row>
        <row r="57">
          <cell r="T57" t="str">
            <v>Depreciation (Depn)</v>
          </cell>
          <cell r="U57" t="str">
            <v>Pumping and Water Treatment (20)</v>
          </cell>
          <cell r="V57" t="str">
            <v>PUMP</v>
          </cell>
          <cell r="W57">
            <v>31229</v>
          </cell>
          <cell r="Z57">
            <v>3603</v>
          </cell>
        </row>
        <row r="58">
          <cell r="T58" t="str">
            <v>Depreciation (Depn)</v>
          </cell>
          <cell r="U58" t="str">
            <v>Plant, Other (40)</v>
          </cell>
          <cell r="V58" t="str">
            <v>STORAGE TANK</v>
          </cell>
          <cell r="W58">
            <v>31229</v>
          </cell>
          <cell r="Z58">
            <v>2544</v>
          </cell>
        </row>
        <row r="59">
          <cell r="T59" t="str">
            <v>Depreciation (Depn)</v>
          </cell>
          <cell r="U59" t="str">
            <v>Pumping and Water Treatment (20)</v>
          </cell>
          <cell r="V59" t="str">
            <v>VALVES</v>
          </cell>
          <cell r="W59">
            <v>31594</v>
          </cell>
          <cell r="Z59">
            <v>866</v>
          </cell>
        </row>
        <row r="60">
          <cell r="T60" t="str">
            <v>Depreciation (Depn)</v>
          </cell>
          <cell r="U60" t="str">
            <v>Plant, Other (40)</v>
          </cell>
          <cell r="V60" t="str">
            <v>STORAGE TANK</v>
          </cell>
          <cell r="W60">
            <v>31959</v>
          </cell>
          <cell r="Z60">
            <v>16293</v>
          </cell>
        </row>
        <row r="61">
          <cell r="T61" t="str">
            <v>Depreciation (Depn)</v>
          </cell>
          <cell r="U61" t="str">
            <v>Plant, Other (40)</v>
          </cell>
          <cell r="V61" t="str">
            <v>BOOSTER PUMP STATION</v>
          </cell>
          <cell r="W61">
            <v>31959</v>
          </cell>
          <cell r="Z61">
            <v>9624</v>
          </cell>
        </row>
        <row r="62">
          <cell r="T62" t="str">
            <v>Depreciation (Depn)</v>
          </cell>
          <cell r="U62" t="str">
            <v>Pumping and Water Treatment (20)</v>
          </cell>
          <cell r="V62" t="str">
            <v>VALVES</v>
          </cell>
          <cell r="W62">
            <v>31959</v>
          </cell>
          <cell r="Z62">
            <v>876</v>
          </cell>
        </row>
        <row r="63">
          <cell r="T63" t="str">
            <v>Depreciation (Depn)</v>
          </cell>
          <cell r="U63" t="str">
            <v>Mains and Reservoirs (50)</v>
          </cell>
          <cell r="V63" t="str">
            <v>LINE EXTENSION</v>
          </cell>
          <cell r="W63">
            <v>33420</v>
          </cell>
          <cell r="Z63">
            <v>31520</v>
          </cell>
        </row>
        <row r="64">
          <cell r="T64" t="str">
            <v>Depreciation (Depn)</v>
          </cell>
          <cell r="U64" t="str">
            <v>Pumping and Water Treatment (20)</v>
          </cell>
          <cell r="V64" t="str">
            <v>ELECTRICAL CONTROLS</v>
          </cell>
          <cell r="W64">
            <v>34516</v>
          </cell>
          <cell r="Z64">
            <v>3168</v>
          </cell>
        </row>
        <row r="65">
          <cell r="T65" t="str">
            <v>Depreciation (Depn)</v>
          </cell>
          <cell r="U65" t="str">
            <v>Plant, Other (40)</v>
          </cell>
          <cell r="V65" t="str">
            <v>SERVICE CONNECTIONS</v>
          </cell>
          <cell r="W65">
            <v>34881</v>
          </cell>
          <cell r="Z65">
            <v>8898</v>
          </cell>
        </row>
        <row r="66">
          <cell r="T66" t="str">
            <v>Depreciation (Depn)</v>
          </cell>
          <cell r="U66" t="str">
            <v>Pumping and Water Treatment (20)</v>
          </cell>
          <cell r="V66" t="str">
            <v>ELECTRICAL CONTROLS</v>
          </cell>
          <cell r="W66">
            <v>34881</v>
          </cell>
          <cell r="Z66">
            <v>888</v>
          </cell>
        </row>
        <row r="67">
          <cell r="T67" t="str">
            <v>Depreciation (Depn)</v>
          </cell>
          <cell r="U67" t="str">
            <v>Pumping and Water Treatment (20)</v>
          </cell>
          <cell r="V67" t="str">
            <v>PUMPS</v>
          </cell>
          <cell r="W67">
            <v>35247</v>
          </cell>
          <cell r="Z67">
            <v>2649</v>
          </cell>
        </row>
        <row r="68">
          <cell r="T68" t="str">
            <v>Depreciation (Depn)</v>
          </cell>
          <cell r="U68" t="str">
            <v>Pumping and Water Treatment (20)</v>
          </cell>
          <cell r="V68" t="str">
            <v>PUMPS</v>
          </cell>
          <cell r="W68">
            <v>35977</v>
          </cell>
          <cell r="Z68">
            <v>6486</v>
          </cell>
        </row>
        <row r="69">
          <cell r="T69" t="str">
            <v>Depreciation (Depn)</v>
          </cell>
          <cell r="U69" t="str">
            <v>Pumping and Water Treatment (20)</v>
          </cell>
          <cell r="V69" t="str">
            <v>Pumps</v>
          </cell>
          <cell r="W69">
            <v>37073</v>
          </cell>
          <cell r="Z69">
            <v>2700</v>
          </cell>
        </row>
        <row r="70">
          <cell r="T70" t="str">
            <v>Depreciation (Depn)</v>
          </cell>
          <cell r="U70" t="str">
            <v>Pumping and Water Treatment (20)</v>
          </cell>
          <cell r="V70" t="str">
            <v>Pumps</v>
          </cell>
          <cell r="W70">
            <v>37438</v>
          </cell>
          <cell r="Z70">
            <v>2435</v>
          </cell>
        </row>
        <row r="71">
          <cell r="T71" t="str">
            <v>Depreciation (Depn)</v>
          </cell>
          <cell r="U71" t="str">
            <v>Pumping and Water Treatment (20)</v>
          </cell>
          <cell r="V71" t="str">
            <v>Meters</v>
          </cell>
          <cell r="W71">
            <v>38169</v>
          </cell>
          <cell r="Z71">
            <v>928</v>
          </cell>
        </row>
        <row r="72">
          <cell r="T72" t="str">
            <v>Depreciation (Depn)</v>
          </cell>
          <cell r="U72" t="str">
            <v>Pumping and Water Treatment (20)</v>
          </cell>
          <cell r="V72" t="str">
            <v>Meters</v>
          </cell>
          <cell r="W72">
            <v>38169</v>
          </cell>
          <cell r="Z72">
            <v>862</v>
          </cell>
        </row>
        <row r="73">
          <cell r="T73" t="str">
            <v>Depreciation (Depn)</v>
          </cell>
          <cell r="U73" t="str">
            <v>Pumping and Water Treatment (20)</v>
          </cell>
          <cell r="V73" t="str">
            <v>Meters</v>
          </cell>
          <cell r="W73">
            <v>38169</v>
          </cell>
          <cell r="Z73">
            <v>130</v>
          </cell>
        </row>
        <row r="74">
          <cell r="T74" t="str">
            <v>Depreciation (Depn)</v>
          </cell>
          <cell r="U74" t="str">
            <v>Pumping and Water Treatment (20)</v>
          </cell>
          <cell r="V74" t="str">
            <v>Valves</v>
          </cell>
          <cell r="W74">
            <v>38899</v>
          </cell>
          <cell r="Z74">
            <v>3501</v>
          </cell>
        </row>
        <row r="75">
          <cell r="T75" t="str">
            <v>Depreciation (Depn)</v>
          </cell>
          <cell r="U75" t="str">
            <v>Pumping and Water Treatment (20)</v>
          </cell>
          <cell r="V75" t="str">
            <v>Pumps</v>
          </cell>
          <cell r="W75">
            <v>39264</v>
          </cell>
          <cell r="Z75">
            <v>5278</v>
          </cell>
        </row>
        <row r="76">
          <cell r="T76" t="str">
            <v>Depreciation (Depn)</v>
          </cell>
          <cell r="U76" t="str">
            <v>Pumping and Water Treatment (20)</v>
          </cell>
          <cell r="V76" t="str">
            <v>Pump controls</v>
          </cell>
          <cell r="W76">
            <v>39995</v>
          </cell>
          <cell r="Z76">
            <v>11026</v>
          </cell>
        </row>
        <row r="77">
          <cell r="T77" t="str">
            <v>Depreciation (Depn)</v>
          </cell>
          <cell r="U77" t="str">
            <v>Pumping and Water Treatment (20)</v>
          </cell>
          <cell r="V77" t="str">
            <v>Pump &amp; piping</v>
          </cell>
          <cell r="W77">
            <v>40360</v>
          </cell>
          <cell r="Z77">
            <v>10235</v>
          </cell>
        </row>
        <row r="78">
          <cell r="T78" t="str">
            <v>Depreciation (Depn)</v>
          </cell>
          <cell r="U78" t="str">
            <v>Pumping and Water Treatment (20)</v>
          </cell>
          <cell r="V78" t="str">
            <v>Controls</v>
          </cell>
          <cell r="W78">
            <v>40725</v>
          </cell>
          <cell r="Z78">
            <v>2583</v>
          </cell>
        </row>
        <row r="79">
          <cell r="T79" t="str">
            <v>Depreciation (Depn)</v>
          </cell>
          <cell r="U79" t="str">
            <v>Pumping and Water Treatment (20)</v>
          </cell>
          <cell r="V79" t="str">
            <v>Well pump</v>
          </cell>
          <cell r="W79">
            <v>40725</v>
          </cell>
          <cell r="Z79">
            <v>7586</v>
          </cell>
        </row>
        <row r="80">
          <cell r="T80" t="str">
            <v>Depreciation (Depn)</v>
          </cell>
          <cell r="U80" t="str">
            <v>Pumping and Water Treatment (20)</v>
          </cell>
          <cell r="V80" t="str">
            <v>Master meters</v>
          </cell>
          <cell r="W80">
            <v>40725</v>
          </cell>
          <cell r="Z80">
            <v>4617</v>
          </cell>
        </row>
        <row r="81">
          <cell r="T81" t="str">
            <v>Depreciation (Depn)</v>
          </cell>
          <cell r="U81" t="str">
            <v>Pumping and Water Treatment (20)</v>
          </cell>
          <cell r="V81" t="str">
            <v>Valve</v>
          </cell>
          <cell r="W81">
            <v>41456</v>
          </cell>
          <cell r="Z81">
            <v>1265</v>
          </cell>
        </row>
        <row r="82">
          <cell r="T82" t="str">
            <v>Depreciation (Depn)</v>
          </cell>
          <cell r="U82" t="str">
            <v>Pumping and Water Treatment (20)</v>
          </cell>
          <cell r="V82" t="str">
            <v>Flusher</v>
          </cell>
          <cell r="W82">
            <v>41456</v>
          </cell>
          <cell r="Z82">
            <v>749</v>
          </cell>
        </row>
        <row r="83">
          <cell r="T83" t="str">
            <v>Depreciation (Depn)</v>
          </cell>
          <cell r="U83" t="str">
            <v>Pumping and Water Treatment (20)</v>
          </cell>
          <cell r="V83" t="str">
            <v>Pressure control</v>
          </cell>
          <cell r="W83">
            <v>41456</v>
          </cell>
          <cell r="Z83">
            <v>1132</v>
          </cell>
        </row>
        <row r="84">
          <cell r="T84" t="str">
            <v>Depreciation (Depn)</v>
          </cell>
          <cell r="U84" t="str">
            <v>Pumping and Water Treatment (20)</v>
          </cell>
          <cell r="V84" t="str">
            <v>Meters</v>
          </cell>
          <cell r="W84">
            <v>41456</v>
          </cell>
          <cell r="Z84">
            <v>587</v>
          </cell>
        </row>
        <row r="85">
          <cell r="T85" t="str">
            <v>Depreciation (Depn)</v>
          </cell>
          <cell r="U85" t="str">
            <v>Pumping and Water Treatment (20)</v>
          </cell>
          <cell r="V85" t="str">
            <v>Check valve</v>
          </cell>
          <cell r="W85">
            <v>41456</v>
          </cell>
          <cell r="Z85">
            <v>1202</v>
          </cell>
        </row>
        <row r="86">
          <cell r="T86" t="str">
            <v>Depreciation (Depn)</v>
          </cell>
          <cell r="U86" t="str">
            <v>Pumping and Water Treatment (20)</v>
          </cell>
          <cell r="V86" t="str">
            <v>Valve</v>
          </cell>
          <cell r="W86">
            <v>41456</v>
          </cell>
          <cell r="Z86">
            <v>1176</v>
          </cell>
        </row>
        <row r="87">
          <cell r="T87" t="str">
            <v>Depreciation (Depn)</v>
          </cell>
          <cell r="U87" t="str">
            <v>Pumping and Water Treatment (20)</v>
          </cell>
          <cell r="V87" t="str">
            <v>Tanks and pumps</v>
          </cell>
          <cell r="W87">
            <v>41821</v>
          </cell>
          <cell r="Z87">
            <v>6263</v>
          </cell>
        </row>
        <row r="88">
          <cell r="T88" t="str">
            <v>Depreciation (Depn)</v>
          </cell>
          <cell r="U88" t="str">
            <v>Pumping and Water Treatment (20)</v>
          </cell>
          <cell r="V88" t="str">
            <v>Compressor</v>
          </cell>
          <cell r="W88">
            <v>42186</v>
          </cell>
          <cell r="Z88">
            <v>3327</v>
          </cell>
        </row>
        <row r="89">
          <cell r="T89" t="str">
            <v>Depreciation (Depn)</v>
          </cell>
          <cell r="U89" t="str">
            <v>Plant, Other (40)</v>
          </cell>
          <cell r="V89" t="str">
            <v>Building</v>
          </cell>
          <cell r="W89">
            <v>30864</v>
          </cell>
          <cell r="Z89">
            <v>20800</v>
          </cell>
        </row>
        <row r="90">
          <cell r="T90" t="str">
            <v>Depreciation (Depn)</v>
          </cell>
          <cell r="U90" t="str">
            <v>Plant, Structures, and Improvements (35)</v>
          </cell>
          <cell r="V90" t="str">
            <v>Wells</v>
          </cell>
          <cell r="W90">
            <v>30864</v>
          </cell>
          <cell r="Z90">
            <v>1350</v>
          </cell>
        </row>
        <row r="91">
          <cell r="T91" t="str">
            <v>Depreciation (Depn)</v>
          </cell>
          <cell r="U91" t="str">
            <v>Plant, Structures, and Improvements (35)</v>
          </cell>
          <cell r="V91" t="str">
            <v>Wells</v>
          </cell>
          <cell r="W91">
            <v>34151</v>
          </cell>
          <cell r="Z91">
            <v>7930</v>
          </cell>
        </row>
        <row r="92">
          <cell r="T92" t="str">
            <v>Depreciation (Depn)</v>
          </cell>
          <cell r="U92" t="str">
            <v>Mains and Reservoirs (50)</v>
          </cell>
          <cell r="V92" t="str">
            <v>Power Eq</v>
          </cell>
          <cell r="W92">
            <v>34151</v>
          </cell>
          <cell r="Z92">
            <v>233</v>
          </cell>
        </row>
        <row r="93">
          <cell r="T93" t="str">
            <v>Depreciation (Depn)</v>
          </cell>
          <cell r="U93" t="str">
            <v>Mains and Reservoirs (50)</v>
          </cell>
          <cell r="V93" t="str">
            <v>Power Eq</v>
          </cell>
          <cell r="W93">
            <v>36708</v>
          </cell>
          <cell r="Z93">
            <v>1422</v>
          </cell>
        </row>
        <row r="94">
          <cell r="T94" t="str">
            <v>Depreciation (Depn)</v>
          </cell>
          <cell r="U94" t="str">
            <v>Mains and Reservoirs (50)</v>
          </cell>
          <cell r="V94" t="str">
            <v>Power Eq</v>
          </cell>
          <cell r="W94">
            <v>38169</v>
          </cell>
          <cell r="Z94">
            <v>10164</v>
          </cell>
        </row>
        <row r="95">
          <cell r="T95" t="str">
            <v>Depreciation (Depn)</v>
          </cell>
          <cell r="U95" t="str">
            <v>Mains and Reservoirs (50)</v>
          </cell>
          <cell r="V95" t="str">
            <v>Power Eq</v>
          </cell>
          <cell r="W95">
            <v>39264</v>
          </cell>
          <cell r="Z95">
            <v>2862</v>
          </cell>
        </row>
        <row r="96">
          <cell r="T96" t="str">
            <v>Depreciation (Depn)</v>
          </cell>
          <cell r="U96" t="str">
            <v>Mains and Reservoirs (50)</v>
          </cell>
          <cell r="V96" t="str">
            <v>Power Eq</v>
          </cell>
          <cell r="W96">
            <v>39630</v>
          </cell>
          <cell r="Z96">
            <v>1085</v>
          </cell>
        </row>
        <row r="97">
          <cell r="T97" t="str">
            <v>Depreciation (Depn)</v>
          </cell>
          <cell r="U97" t="str">
            <v>Pumping and Water Treatment (20)</v>
          </cell>
          <cell r="V97" t="str">
            <v>Pumps</v>
          </cell>
          <cell r="W97">
            <v>30864</v>
          </cell>
          <cell r="Z97">
            <v>14700</v>
          </cell>
        </row>
        <row r="98">
          <cell r="T98" t="str">
            <v>Depreciation (Depn)</v>
          </cell>
          <cell r="U98" t="str">
            <v>Pumping and Water Treatment (20)</v>
          </cell>
          <cell r="V98" t="str">
            <v>Pumps</v>
          </cell>
          <cell r="W98">
            <v>34151</v>
          </cell>
          <cell r="Z98">
            <v>4699</v>
          </cell>
        </row>
        <row r="99">
          <cell r="T99" t="str">
            <v>Depreciation (Depn)</v>
          </cell>
          <cell r="U99" t="str">
            <v>Pumping and Water Treatment (20)</v>
          </cell>
          <cell r="V99" t="str">
            <v>Pumps</v>
          </cell>
          <cell r="W99">
            <v>34881</v>
          </cell>
          <cell r="Z99">
            <v>9679</v>
          </cell>
        </row>
        <row r="100">
          <cell r="T100" t="str">
            <v>Depreciation (Depn)</v>
          </cell>
          <cell r="U100" t="str">
            <v>Pumping and Water Treatment (20)</v>
          </cell>
          <cell r="V100" t="str">
            <v>Pumps</v>
          </cell>
          <cell r="W100">
            <v>35247</v>
          </cell>
          <cell r="Z100">
            <v>2504</v>
          </cell>
        </row>
        <row r="101">
          <cell r="T101" t="str">
            <v>Depreciation (Depn)</v>
          </cell>
          <cell r="U101" t="str">
            <v>Pumping and Water Treatment (20)</v>
          </cell>
          <cell r="V101" t="str">
            <v>Pumps</v>
          </cell>
          <cell r="W101">
            <v>35612</v>
          </cell>
          <cell r="Z101">
            <v>24100</v>
          </cell>
        </row>
        <row r="102">
          <cell r="T102" t="str">
            <v>Depreciation (Depn)</v>
          </cell>
          <cell r="U102" t="str">
            <v>Pumping and Water Treatment (20)</v>
          </cell>
          <cell r="V102" t="str">
            <v>Pumps</v>
          </cell>
          <cell r="W102">
            <v>37438</v>
          </cell>
          <cell r="Z102">
            <v>20047</v>
          </cell>
        </row>
        <row r="103">
          <cell r="T103" t="str">
            <v>Depreciation (Depn)</v>
          </cell>
          <cell r="U103" t="str">
            <v>Pumping and Water Treatment (20)</v>
          </cell>
          <cell r="V103" t="str">
            <v>Pumps</v>
          </cell>
          <cell r="W103">
            <v>39630</v>
          </cell>
          <cell r="Z103">
            <v>1079</v>
          </cell>
        </row>
        <row r="104">
          <cell r="T104" t="str">
            <v>Depreciation (Depn)</v>
          </cell>
          <cell r="U104" t="str">
            <v>Pumping and Water Treatment (20)</v>
          </cell>
          <cell r="V104" t="str">
            <v>Press relief</v>
          </cell>
          <cell r="W104">
            <v>39630</v>
          </cell>
          <cell r="Z104">
            <v>3782</v>
          </cell>
        </row>
        <row r="105">
          <cell r="T105" t="str">
            <v>Depreciation (Depn)</v>
          </cell>
          <cell r="U105" t="str">
            <v>Pumping and Water Treatment (20)</v>
          </cell>
          <cell r="V105" t="str">
            <v>Pump controls</v>
          </cell>
          <cell r="W105">
            <v>39995</v>
          </cell>
          <cell r="Z105">
            <v>4063</v>
          </cell>
        </row>
        <row r="106">
          <cell r="T106" t="str">
            <v>Depreciation (Depn)</v>
          </cell>
          <cell r="U106" t="str">
            <v>Pumping and Water Treatment (20)</v>
          </cell>
          <cell r="V106" t="str">
            <v>Press relief</v>
          </cell>
          <cell r="W106">
            <v>41091</v>
          </cell>
          <cell r="Z106">
            <v>4452</v>
          </cell>
        </row>
        <row r="107">
          <cell r="T107" t="str">
            <v>Depreciation (Depn)</v>
          </cell>
          <cell r="U107" t="str">
            <v>Pumping and Water Treatment (20)</v>
          </cell>
          <cell r="V107" t="str">
            <v>Well Pump</v>
          </cell>
          <cell r="W107">
            <v>41091</v>
          </cell>
          <cell r="Z107">
            <v>4301</v>
          </cell>
        </row>
        <row r="108">
          <cell r="T108" t="str">
            <v>Depreciation (Depn)</v>
          </cell>
          <cell r="U108" t="str">
            <v>Pumping and Water Treatment (20)</v>
          </cell>
          <cell r="V108" t="str">
            <v>Press relief</v>
          </cell>
          <cell r="W108">
            <v>41091</v>
          </cell>
          <cell r="Z108">
            <v>2713</v>
          </cell>
        </row>
        <row r="109">
          <cell r="T109" t="str">
            <v>Depreciation (Depn)</v>
          </cell>
          <cell r="U109" t="str">
            <v>Pumping and Water Treatment (20)</v>
          </cell>
          <cell r="V109" t="str">
            <v>Pump</v>
          </cell>
          <cell r="W109">
            <v>41456</v>
          </cell>
          <cell r="Z109">
            <v>1056</v>
          </cell>
        </row>
        <row r="110">
          <cell r="T110" t="str">
            <v>Depreciation (Depn)</v>
          </cell>
          <cell r="U110" t="str">
            <v>Mains and Reservoirs (50)</v>
          </cell>
          <cell r="V110" t="str">
            <v>Res &amp; tanks</v>
          </cell>
          <cell r="W110">
            <v>30864</v>
          </cell>
          <cell r="Z110">
            <v>18450</v>
          </cell>
        </row>
        <row r="111">
          <cell r="T111" t="str">
            <v>Depreciation (Depn)</v>
          </cell>
          <cell r="U111" t="str">
            <v>Mains and Reservoirs (50)</v>
          </cell>
          <cell r="V111" t="str">
            <v>Res &amp; tanks</v>
          </cell>
          <cell r="W111">
            <v>32690</v>
          </cell>
          <cell r="Z111">
            <v>16000</v>
          </cell>
        </row>
        <row r="112">
          <cell r="T112" t="str">
            <v>Depreciation (Depn)</v>
          </cell>
          <cell r="U112" t="str">
            <v>Mains and Reservoirs (50)</v>
          </cell>
          <cell r="V112" t="str">
            <v>Distribution</v>
          </cell>
          <cell r="W112">
            <v>30864</v>
          </cell>
          <cell r="Z112">
            <v>67240</v>
          </cell>
        </row>
        <row r="113">
          <cell r="T113" t="str">
            <v>Depreciation (Depn)</v>
          </cell>
          <cell r="U113" t="str">
            <v>Mains and Reservoirs (50)</v>
          </cell>
          <cell r="V113" t="str">
            <v>Distribution</v>
          </cell>
          <cell r="W113">
            <v>33055</v>
          </cell>
          <cell r="Z113">
            <v>45091</v>
          </cell>
        </row>
        <row r="114">
          <cell r="T114" t="str">
            <v>Depreciation (Depn)</v>
          </cell>
          <cell r="U114" t="str">
            <v>Mains and Reservoirs (50)</v>
          </cell>
          <cell r="V114" t="str">
            <v>Distribution</v>
          </cell>
          <cell r="W114">
            <v>33420</v>
          </cell>
          <cell r="Z114">
            <v>11609</v>
          </cell>
        </row>
        <row r="115">
          <cell r="T115" t="str">
            <v>Depreciation (Depn)</v>
          </cell>
          <cell r="U115" t="str">
            <v>Mains and Reservoirs (50)</v>
          </cell>
          <cell r="V115" t="str">
            <v>Distribution</v>
          </cell>
          <cell r="W115">
            <v>34151</v>
          </cell>
          <cell r="Z115">
            <v>763</v>
          </cell>
        </row>
        <row r="116">
          <cell r="T116" t="str">
            <v>Depreciation (Depn)</v>
          </cell>
          <cell r="U116" t="str">
            <v>Mains and Reservoirs (50)</v>
          </cell>
          <cell r="V116" t="str">
            <v>Distribution</v>
          </cell>
          <cell r="W116">
            <v>34881</v>
          </cell>
          <cell r="Z116">
            <v>5366</v>
          </cell>
        </row>
        <row r="117">
          <cell r="T117" t="str">
            <v>Depreciation (Depn)</v>
          </cell>
          <cell r="U117" t="str">
            <v>Mains and Reservoirs (50)</v>
          </cell>
          <cell r="V117" t="str">
            <v>Distribution</v>
          </cell>
          <cell r="W117">
            <v>35247</v>
          </cell>
          <cell r="Z117">
            <v>28122</v>
          </cell>
        </row>
        <row r="118">
          <cell r="T118" t="str">
            <v>Depreciation (Depn)</v>
          </cell>
          <cell r="U118" t="str">
            <v>Mains and Reservoirs (50)</v>
          </cell>
          <cell r="V118" t="str">
            <v>Distribution</v>
          </cell>
          <cell r="W118">
            <v>35977</v>
          </cell>
          <cell r="Z118">
            <v>13074</v>
          </cell>
        </row>
        <row r="119">
          <cell r="T119" t="str">
            <v>Depreciation (Depn)</v>
          </cell>
          <cell r="U119" t="str">
            <v>Mains and Reservoirs (50)</v>
          </cell>
          <cell r="V119" t="str">
            <v>Distribution</v>
          </cell>
          <cell r="W119">
            <v>37438</v>
          </cell>
          <cell r="Z119">
            <v>7885</v>
          </cell>
        </row>
        <row r="120">
          <cell r="T120" t="str">
            <v>Depreciation (Depn)</v>
          </cell>
          <cell r="U120" t="str">
            <v>Mains and Reservoirs (50)</v>
          </cell>
          <cell r="V120" t="str">
            <v>Distribution</v>
          </cell>
          <cell r="W120">
            <v>38169</v>
          </cell>
          <cell r="Z120">
            <v>12143</v>
          </cell>
        </row>
        <row r="121">
          <cell r="T121" t="str">
            <v>Depreciation (Depn)</v>
          </cell>
          <cell r="U121" t="str">
            <v>Mains and Reservoirs (50)</v>
          </cell>
          <cell r="V121" t="str">
            <v>Distribution</v>
          </cell>
          <cell r="W121">
            <v>39264</v>
          </cell>
          <cell r="Z121">
            <v>1570</v>
          </cell>
        </row>
        <row r="122">
          <cell r="T122" t="str">
            <v>Depreciation (Depn)</v>
          </cell>
          <cell r="U122" t="str">
            <v>Mains and Reservoirs (50)</v>
          </cell>
          <cell r="V122" t="str">
            <v>Distribution</v>
          </cell>
          <cell r="W122">
            <v>40360</v>
          </cell>
          <cell r="Z122">
            <v>3714</v>
          </cell>
        </row>
        <row r="123">
          <cell r="T123" t="str">
            <v>Depreciation (Depn)</v>
          </cell>
          <cell r="U123" t="str">
            <v>Mains and Reservoirs (50)</v>
          </cell>
          <cell r="V123" t="str">
            <v>Distribution</v>
          </cell>
          <cell r="W123">
            <v>40360</v>
          </cell>
          <cell r="Z123">
            <v>20256</v>
          </cell>
        </row>
        <row r="124">
          <cell r="T124" t="str">
            <v>Depreciation (Depn)</v>
          </cell>
          <cell r="U124" t="str">
            <v>Service Connection (30)</v>
          </cell>
          <cell r="V124" t="str">
            <v>Meters</v>
          </cell>
          <cell r="W124">
            <v>34881</v>
          </cell>
          <cell r="Z124">
            <v>977</v>
          </cell>
        </row>
        <row r="125">
          <cell r="T125" t="str">
            <v>Depreciation (Depn)</v>
          </cell>
          <cell r="U125" t="str">
            <v>Service Connection (30)</v>
          </cell>
          <cell r="V125" t="str">
            <v>Meters</v>
          </cell>
          <cell r="W125">
            <v>36342</v>
          </cell>
          <cell r="Z125">
            <v>271</v>
          </cell>
        </row>
        <row r="126">
          <cell r="T126" t="str">
            <v>Depreciation (Depn)</v>
          </cell>
          <cell r="U126" t="str">
            <v>Service Connection (30)</v>
          </cell>
          <cell r="V126" t="str">
            <v>Meters</v>
          </cell>
          <cell r="W126">
            <v>37073</v>
          </cell>
          <cell r="Z126">
            <v>2830</v>
          </cell>
        </row>
        <row r="127">
          <cell r="T127" t="str">
            <v>Depreciation (Depn)</v>
          </cell>
          <cell r="U127" t="str">
            <v>Service Connection (30)</v>
          </cell>
          <cell r="V127" t="str">
            <v>Meters</v>
          </cell>
          <cell r="W127">
            <v>37438</v>
          </cell>
          <cell r="Z127">
            <v>1264</v>
          </cell>
        </row>
        <row r="128">
          <cell r="T128" t="str">
            <v>Depreciation (Depn)</v>
          </cell>
          <cell r="U128" t="str">
            <v>Service Connection (30)</v>
          </cell>
          <cell r="V128" t="str">
            <v>Meters</v>
          </cell>
          <cell r="W128">
            <v>37803</v>
          </cell>
          <cell r="Z128">
            <v>1455</v>
          </cell>
        </row>
        <row r="129">
          <cell r="T129" t="str">
            <v>Depreciation (Depn)</v>
          </cell>
          <cell r="U129" t="str">
            <v>Service Connection (30)</v>
          </cell>
          <cell r="V129" t="str">
            <v>Meters</v>
          </cell>
          <cell r="W129">
            <v>38169</v>
          </cell>
          <cell r="Z129">
            <v>2191</v>
          </cell>
        </row>
        <row r="130">
          <cell r="T130" t="str">
            <v>Depreciation (Depn)</v>
          </cell>
          <cell r="U130" t="str">
            <v>Service Connection (30)</v>
          </cell>
          <cell r="V130" t="str">
            <v>Meters</v>
          </cell>
          <cell r="W130">
            <v>38899</v>
          </cell>
          <cell r="Z130">
            <v>1195</v>
          </cell>
        </row>
        <row r="131">
          <cell r="T131" t="str">
            <v>Depreciation (Depn)</v>
          </cell>
          <cell r="U131" t="str">
            <v>Service Connection (30)</v>
          </cell>
          <cell r="V131" t="str">
            <v>Meters</v>
          </cell>
          <cell r="W131">
            <v>39264</v>
          </cell>
          <cell r="Z131">
            <v>685</v>
          </cell>
        </row>
        <row r="132">
          <cell r="T132" t="str">
            <v>Depreciation (Depn)</v>
          </cell>
          <cell r="U132" t="str">
            <v>Service Connection (30)</v>
          </cell>
          <cell r="V132" t="str">
            <v>Meters</v>
          </cell>
          <cell r="W132">
            <v>39630</v>
          </cell>
          <cell r="Z132">
            <v>1721</v>
          </cell>
        </row>
        <row r="133">
          <cell r="T133" t="str">
            <v>Depreciation (Depn)</v>
          </cell>
          <cell r="U133" t="str">
            <v>Service Connection (30)</v>
          </cell>
          <cell r="V133" t="str">
            <v>PR Valve</v>
          </cell>
          <cell r="W133">
            <v>40725</v>
          </cell>
          <cell r="Z133">
            <v>1936</v>
          </cell>
        </row>
        <row r="134">
          <cell r="T134" t="str">
            <v>Depreciation (Depn)</v>
          </cell>
          <cell r="U134" t="str">
            <v>Service Connection (30)</v>
          </cell>
          <cell r="V134" t="str">
            <v>Master meter</v>
          </cell>
          <cell r="W134">
            <v>40725</v>
          </cell>
          <cell r="Z134">
            <v>8806</v>
          </cell>
        </row>
        <row r="135">
          <cell r="T135" t="str">
            <v>Contribution in Aid of Construction (CIAC)</v>
          </cell>
          <cell r="U135" t="str">
            <v>Mains and Reservoirs (50)</v>
          </cell>
          <cell r="V135" t="str">
            <v>Meters</v>
          </cell>
          <cell r="W135">
            <v>41091</v>
          </cell>
          <cell r="Z135">
            <v>630</v>
          </cell>
        </row>
        <row r="136">
          <cell r="T136" t="str">
            <v>Depreciation (Depn)</v>
          </cell>
          <cell r="U136" t="str">
            <v>Mains and Reservoirs (50)</v>
          </cell>
          <cell r="V136" t="str">
            <v>Distribution</v>
          </cell>
          <cell r="W136">
            <v>33420</v>
          </cell>
          <cell r="Z136">
            <v>11609</v>
          </cell>
        </row>
        <row r="137">
          <cell r="T137" t="str">
            <v>Depreciation (Depn)</v>
          </cell>
          <cell r="U137" t="str">
            <v>Mains and Reservoirs (50)</v>
          </cell>
          <cell r="V137" t="str">
            <v>Distribution</v>
          </cell>
          <cell r="W137">
            <v>35612</v>
          </cell>
          <cell r="Z137">
            <v>28981</v>
          </cell>
        </row>
        <row r="138">
          <cell r="T138" t="str">
            <v>Depreciation (Depn)</v>
          </cell>
          <cell r="U138" t="str">
            <v>Mains and Reservoirs (50)</v>
          </cell>
          <cell r="V138" t="str">
            <v>Distribution</v>
          </cell>
          <cell r="W138">
            <v>35977</v>
          </cell>
          <cell r="Z138">
            <v>9570</v>
          </cell>
        </row>
        <row r="139">
          <cell r="T139" t="str">
            <v>Depreciation (Depn)</v>
          </cell>
          <cell r="U139" t="str">
            <v>Mains and Reservoirs (50)</v>
          </cell>
          <cell r="V139" t="str">
            <v>Distribution</v>
          </cell>
          <cell r="W139">
            <v>38169</v>
          </cell>
          <cell r="Z139">
            <v>12143</v>
          </cell>
        </row>
        <row r="140">
          <cell r="T140" t="str">
            <v>Depreciation (Depn)</v>
          </cell>
          <cell r="U140" t="str">
            <v>Mains and Reservoirs (50)</v>
          </cell>
          <cell r="V140" t="str">
            <v>Trans &amp; Dist Mains</v>
          </cell>
          <cell r="W140">
            <v>1994</v>
          </cell>
          <cell r="Z140">
            <v>55222</v>
          </cell>
        </row>
        <row r="141">
          <cell r="T141" t="str">
            <v>Depreciation (Depn)</v>
          </cell>
          <cell r="U141" t="str">
            <v>Pumping and Water Treatment (20)</v>
          </cell>
          <cell r="V141" t="str">
            <v>Valves</v>
          </cell>
          <cell r="W141">
            <v>1994</v>
          </cell>
          <cell r="Z141">
            <v>2150</v>
          </cell>
        </row>
        <row r="142">
          <cell r="T142" t="str">
            <v>Depreciation (Depn)</v>
          </cell>
          <cell r="U142" t="str">
            <v>Service Connection (30)</v>
          </cell>
          <cell r="V142" t="str">
            <v>Service Connections</v>
          </cell>
          <cell r="W142">
            <v>1994</v>
          </cell>
          <cell r="Z142">
            <v>2500</v>
          </cell>
        </row>
        <row r="143">
          <cell r="T143" t="str">
            <v>Depreciation (Depn)</v>
          </cell>
          <cell r="U143" t="str">
            <v>Service Connection (30)</v>
          </cell>
          <cell r="V143" t="str">
            <v>Service Connections</v>
          </cell>
          <cell r="W143">
            <v>1995</v>
          </cell>
          <cell r="Z143">
            <v>2500</v>
          </cell>
        </row>
        <row r="144">
          <cell r="T144" t="str">
            <v>Depreciation (Depn)</v>
          </cell>
          <cell r="U144" t="str">
            <v>Service Connection (30)</v>
          </cell>
          <cell r="V144" t="str">
            <v>Service Connections</v>
          </cell>
          <cell r="W144">
            <v>1999</v>
          </cell>
          <cell r="Z144">
            <v>5697</v>
          </cell>
        </row>
        <row r="145">
          <cell r="T145" t="str">
            <v>Depreciation (Depn)</v>
          </cell>
          <cell r="U145" t="str">
            <v>Pumping and Water Treatment (20)</v>
          </cell>
          <cell r="V145" t="str">
            <v>Meters</v>
          </cell>
          <cell r="W145">
            <v>1999</v>
          </cell>
          <cell r="Z145">
            <v>180</v>
          </cell>
        </row>
        <row r="146">
          <cell r="T146" t="str">
            <v>Depreciation (Depn)</v>
          </cell>
          <cell r="U146" t="str">
            <v>Service Connection (30)</v>
          </cell>
          <cell r="V146" t="str">
            <v>Service Connections</v>
          </cell>
          <cell r="W146">
            <v>2000</v>
          </cell>
          <cell r="Z146">
            <v>2776</v>
          </cell>
        </row>
        <row r="147">
          <cell r="T147" t="str">
            <v>Depreciation (Depn)</v>
          </cell>
          <cell r="U147" t="str">
            <v>Pumping and Water Treatment (20)</v>
          </cell>
          <cell r="V147" t="str">
            <v>Meters</v>
          </cell>
          <cell r="W147">
            <v>2000</v>
          </cell>
          <cell r="Z147">
            <v>405</v>
          </cell>
        </row>
        <row r="148">
          <cell r="T148" t="str">
            <v>Depreciation (Depn)</v>
          </cell>
          <cell r="U148" t="str">
            <v>Service Connection (30)</v>
          </cell>
          <cell r="V148" t="str">
            <v>Service Connections</v>
          </cell>
          <cell r="W148">
            <v>2001</v>
          </cell>
          <cell r="Z148">
            <v>390</v>
          </cell>
        </row>
        <row r="149">
          <cell r="T149" t="str">
            <v>Depreciation (Depn)</v>
          </cell>
          <cell r="U149" t="str">
            <v>Pumping and Water Treatment (20)</v>
          </cell>
          <cell r="V149" t="str">
            <v>Meters</v>
          </cell>
          <cell r="W149">
            <v>2001</v>
          </cell>
          <cell r="Z149">
            <v>559</v>
          </cell>
        </row>
        <row r="150">
          <cell r="T150" t="str">
            <v>Depreciation (Depn)</v>
          </cell>
          <cell r="U150" t="str">
            <v>Service Connection (30)</v>
          </cell>
          <cell r="V150" t="str">
            <v>Service Connections</v>
          </cell>
          <cell r="W150">
            <v>2002</v>
          </cell>
          <cell r="Z150">
            <v>9697</v>
          </cell>
        </row>
        <row r="151">
          <cell r="T151" t="str">
            <v>Depreciation (Depn)</v>
          </cell>
          <cell r="U151" t="str">
            <v>Pumping and Water Treatment (20)</v>
          </cell>
          <cell r="V151" t="str">
            <v>Meters</v>
          </cell>
          <cell r="W151">
            <v>2002</v>
          </cell>
          <cell r="Z151">
            <v>209</v>
          </cell>
        </row>
        <row r="152">
          <cell r="T152" t="str">
            <v>Depreciation (Depn)</v>
          </cell>
          <cell r="U152" t="str">
            <v>Service Connection (30)</v>
          </cell>
          <cell r="V152" t="str">
            <v>Service Connections</v>
          </cell>
          <cell r="W152">
            <v>2003</v>
          </cell>
          <cell r="Z152">
            <v>2713</v>
          </cell>
        </row>
        <row r="153">
          <cell r="T153" t="str">
            <v>Depreciation (Depn)</v>
          </cell>
          <cell r="U153" t="str">
            <v>Pumping and Water Treatment (20)</v>
          </cell>
          <cell r="V153" t="str">
            <v>Meters</v>
          </cell>
          <cell r="W153">
            <v>2003</v>
          </cell>
          <cell r="Z153">
            <v>284</v>
          </cell>
        </row>
        <row r="154">
          <cell r="T154" t="str">
            <v>Depreciation (Depn)</v>
          </cell>
          <cell r="U154" t="str">
            <v>Mains and Reservoirs (50)</v>
          </cell>
          <cell r="V154" t="str">
            <v>Trans &amp; Dist Mains</v>
          </cell>
          <cell r="W154">
            <v>2004</v>
          </cell>
          <cell r="Z154">
            <v>81650</v>
          </cell>
        </row>
        <row r="155">
          <cell r="T155" t="str">
            <v>Depreciation (Depn)</v>
          </cell>
          <cell r="U155" t="str">
            <v>Pumping and Water Treatment (20)</v>
          </cell>
          <cell r="V155" t="str">
            <v>Valves</v>
          </cell>
          <cell r="W155">
            <v>2004</v>
          </cell>
          <cell r="Z155">
            <v>2100</v>
          </cell>
        </row>
        <row r="156">
          <cell r="T156" t="str">
            <v>Depreciation (Depn)</v>
          </cell>
          <cell r="U156" t="str">
            <v>Service Connection (30)</v>
          </cell>
          <cell r="V156" t="str">
            <v>Service Connections</v>
          </cell>
          <cell r="W156">
            <v>2004</v>
          </cell>
          <cell r="Z156">
            <v>3750</v>
          </cell>
        </row>
        <row r="157">
          <cell r="T157" t="str">
            <v>Depreciation (Depn)</v>
          </cell>
          <cell r="U157" t="str">
            <v>Pumping and Water Treatment (20)</v>
          </cell>
          <cell r="V157" t="str">
            <v>Meters</v>
          </cell>
          <cell r="W157">
            <v>2004</v>
          </cell>
          <cell r="Z157">
            <v>3755</v>
          </cell>
        </row>
        <row r="158">
          <cell r="T158" t="str">
            <v>Depreciation (Depn)</v>
          </cell>
          <cell r="U158" t="str">
            <v>Plant, Other (40)</v>
          </cell>
          <cell r="V158" t="str">
            <v>Hydrants</v>
          </cell>
          <cell r="W158">
            <v>2004</v>
          </cell>
          <cell r="Z158">
            <v>7500</v>
          </cell>
        </row>
        <row r="159">
          <cell r="T159" t="str">
            <v>Depreciation (Depn)</v>
          </cell>
          <cell r="U159" t="str">
            <v>Mains and Reservoirs (50)</v>
          </cell>
          <cell r="V159" t="str">
            <v>Trans &amp; Dist Mains</v>
          </cell>
          <cell r="W159">
            <v>2005</v>
          </cell>
          <cell r="Z159">
            <v>10070</v>
          </cell>
        </row>
        <row r="160">
          <cell r="T160" t="str">
            <v>Depreciation (Depn)</v>
          </cell>
          <cell r="U160" t="str">
            <v>Service Connection (30)</v>
          </cell>
          <cell r="V160" t="str">
            <v>Service Connections</v>
          </cell>
          <cell r="W160">
            <v>2005</v>
          </cell>
          <cell r="Z160">
            <v>650</v>
          </cell>
        </row>
        <row r="161">
          <cell r="T161" t="str">
            <v>Depreciation (Depn)</v>
          </cell>
          <cell r="U161" t="str">
            <v>Pumping and Water Treatment (20)</v>
          </cell>
          <cell r="V161" t="str">
            <v>Meters</v>
          </cell>
          <cell r="W161">
            <v>2005</v>
          </cell>
          <cell r="Z161">
            <v>184</v>
          </cell>
        </row>
        <row r="162">
          <cell r="T162" t="str">
            <v>Depreciation (Depn)</v>
          </cell>
          <cell r="U162" t="str">
            <v>Mains and Reservoirs (50)</v>
          </cell>
          <cell r="V162" t="str">
            <v>Hydrants</v>
          </cell>
          <cell r="W162">
            <v>2005</v>
          </cell>
          <cell r="Z162">
            <v>1500</v>
          </cell>
        </row>
        <row r="163">
          <cell r="T163" t="str">
            <v>Depreciation (Depn)</v>
          </cell>
          <cell r="U163" t="str">
            <v>Service Connection (30)</v>
          </cell>
          <cell r="V163" t="str">
            <v>Service Connections</v>
          </cell>
          <cell r="W163">
            <v>2006</v>
          </cell>
          <cell r="Z163">
            <v>5633</v>
          </cell>
        </row>
        <row r="164">
          <cell r="T164" t="str">
            <v>Depreciation (Depn)</v>
          </cell>
          <cell r="U164" t="str">
            <v>Mains and Reservoirs (50)</v>
          </cell>
          <cell r="V164" t="str">
            <v>Trans &amp; Dist Mains</v>
          </cell>
          <cell r="W164">
            <v>2008</v>
          </cell>
          <cell r="Z164">
            <v>9247</v>
          </cell>
        </row>
        <row r="165">
          <cell r="T165" t="str">
            <v>Depreciation (Depn)</v>
          </cell>
          <cell r="U165" t="str">
            <v>Pumping and Water Treatment (20)</v>
          </cell>
          <cell r="V165" t="str">
            <v>Valves</v>
          </cell>
          <cell r="W165">
            <v>2009</v>
          </cell>
          <cell r="Z165">
            <v>4066</v>
          </cell>
        </row>
        <row r="166">
          <cell r="T166" t="str">
            <v>Contribution in Aid of Construction (CIAC)</v>
          </cell>
          <cell r="U166"/>
          <cell r="V166"/>
          <cell r="W166">
            <v>2005</v>
          </cell>
          <cell r="Z166">
            <v>22486</v>
          </cell>
        </row>
        <row r="167">
          <cell r="T167"/>
          <cell r="U167"/>
          <cell r="V167"/>
          <cell r="W167">
            <v>2006</v>
          </cell>
          <cell r="Z167">
            <v>7000</v>
          </cell>
        </row>
        <row r="168">
          <cell r="T168"/>
          <cell r="U168"/>
          <cell r="V168"/>
          <cell r="W168">
            <v>2007</v>
          </cell>
          <cell r="Z168">
            <v>6120</v>
          </cell>
        </row>
        <row r="169">
          <cell r="T169"/>
          <cell r="U169"/>
          <cell r="V169"/>
          <cell r="W169">
            <v>2010</v>
          </cell>
          <cell r="Z169">
            <v>11818</v>
          </cell>
        </row>
        <row r="170">
          <cell r="T170" t="str">
            <v>Depreciation (Depn)</v>
          </cell>
          <cell r="U170" t="str">
            <v>Pumping and Water Treatment (20)</v>
          </cell>
          <cell r="V170" t="str">
            <v>Trans &amp; Dist Mains</v>
          </cell>
          <cell r="W170">
            <v>34586</v>
          </cell>
          <cell r="Z170">
            <v>55222</v>
          </cell>
        </row>
        <row r="171">
          <cell r="T171" t="str">
            <v>Depreciation (Depn)</v>
          </cell>
          <cell r="U171" t="str">
            <v>Pumping and Water Treatment (20)</v>
          </cell>
          <cell r="V171" t="str">
            <v>Valves</v>
          </cell>
          <cell r="W171">
            <v>34586</v>
          </cell>
          <cell r="Z171">
            <v>2150</v>
          </cell>
        </row>
        <row r="172">
          <cell r="T172" t="str">
            <v>Depreciation (Depn)</v>
          </cell>
          <cell r="U172" t="str">
            <v>Service Connection (30)</v>
          </cell>
          <cell r="V172" t="str">
            <v>Service Connections</v>
          </cell>
          <cell r="W172">
            <v>34586</v>
          </cell>
          <cell r="Z172">
            <v>2500</v>
          </cell>
        </row>
        <row r="173">
          <cell r="T173" t="str">
            <v>Depreciation (Depn)</v>
          </cell>
          <cell r="U173" t="str">
            <v>Service Connection (30)</v>
          </cell>
          <cell r="V173" t="str">
            <v>Service Connections</v>
          </cell>
          <cell r="W173">
            <v>34586</v>
          </cell>
          <cell r="Z173">
            <v>2500</v>
          </cell>
        </row>
        <row r="174">
          <cell r="T174" t="str">
            <v>Depreciation (Depn)</v>
          </cell>
          <cell r="U174" t="str">
            <v>Service Connection (30)</v>
          </cell>
          <cell r="V174" t="str">
            <v>Service Connections</v>
          </cell>
          <cell r="W174">
            <v>34586</v>
          </cell>
          <cell r="Z174">
            <v>5697</v>
          </cell>
        </row>
        <row r="175">
          <cell r="T175" t="str">
            <v>Depreciation (Depn)</v>
          </cell>
          <cell r="U175" t="str">
            <v>Pumping and Water Treatment (20)</v>
          </cell>
          <cell r="V175" t="str">
            <v>Meters</v>
          </cell>
          <cell r="W175">
            <v>34586</v>
          </cell>
          <cell r="Z175">
            <v>180</v>
          </cell>
        </row>
        <row r="183">
          <cell r="T183" t="str">
            <v>Depreciation (Depn)</v>
          </cell>
          <cell r="U183" t="str">
            <v>Pumping and Water Treatment (20)</v>
          </cell>
          <cell r="V183" t="str">
            <v>Meters</v>
          </cell>
          <cell r="W183">
            <v>37841</v>
          </cell>
          <cell r="Z183">
            <v>284</v>
          </cell>
        </row>
        <row r="195">
          <cell r="T195" t="str">
            <v>Depreciation (Depn)</v>
          </cell>
          <cell r="U195" t="str">
            <v>Pumping and Water Treatment (20)</v>
          </cell>
          <cell r="V195" t="str">
            <v>Valves</v>
          </cell>
          <cell r="W195">
            <v>39995</v>
          </cell>
          <cell r="Z195">
            <v>4066</v>
          </cell>
        </row>
        <row r="196">
          <cell r="T196" t="str">
            <v>Depreciation (Depn)</v>
          </cell>
          <cell r="U196" t="str">
            <v>Pumping and Water Treatment (20)</v>
          </cell>
          <cell r="V196" t="str">
            <v>Trans &amp; Dist Mains</v>
          </cell>
          <cell r="W196">
            <v>1986</v>
          </cell>
          <cell r="Z196">
            <v>107456</v>
          </cell>
        </row>
        <row r="197">
          <cell r="T197" t="str">
            <v>Depreciation (Depn)</v>
          </cell>
          <cell r="U197" t="str">
            <v>Service Connection (30)</v>
          </cell>
          <cell r="V197" t="str">
            <v>Service Connections</v>
          </cell>
          <cell r="W197">
            <v>1987</v>
          </cell>
          <cell r="Z197">
            <v>10549</v>
          </cell>
        </row>
        <row r="198">
          <cell r="T198" t="str">
            <v>Depreciation (Depn)</v>
          </cell>
          <cell r="U198" t="str">
            <v>Plant, Other (40)</v>
          </cell>
          <cell r="V198" t="str">
            <v>Hydrants</v>
          </cell>
          <cell r="W198">
            <v>1987</v>
          </cell>
          <cell r="Z198">
            <v>2470</v>
          </cell>
        </row>
        <row r="199">
          <cell r="T199" t="str">
            <v>Depreciation (Depn)</v>
          </cell>
          <cell r="U199" t="str">
            <v>Service Connection (30)</v>
          </cell>
          <cell r="V199" t="str">
            <v>Service Connections</v>
          </cell>
          <cell r="W199">
            <v>1988</v>
          </cell>
          <cell r="Z199">
            <v>5409</v>
          </cell>
        </row>
        <row r="200">
          <cell r="T200" t="str">
            <v>Depreciation (Depn)</v>
          </cell>
          <cell r="U200" t="str">
            <v>Plant, Other (40)</v>
          </cell>
          <cell r="V200" t="str">
            <v>Hydrants</v>
          </cell>
          <cell r="W200">
            <v>1988</v>
          </cell>
          <cell r="Z200">
            <v>10650</v>
          </cell>
        </row>
        <row r="201">
          <cell r="T201" t="str">
            <v>Depreciation (Depn)</v>
          </cell>
          <cell r="U201" t="str">
            <v>Service Connection (30)</v>
          </cell>
          <cell r="V201" t="str">
            <v>Service Connections</v>
          </cell>
          <cell r="W201">
            <v>1989</v>
          </cell>
          <cell r="Z201">
            <v>3750</v>
          </cell>
        </row>
        <row r="202">
          <cell r="T202" t="str">
            <v>Depreciation (Depn)</v>
          </cell>
          <cell r="U202" t="str">
            <v>Service Connection (30)</v>
          </cell>
          <cell r="V202" t="str">
            <v>Service Connections</v>
          </cell>
          <cell r="W202">
            <v>1995</v>
          </cell>
          <cell r="Z202">
            <v>2834</v>
          </cell>
        </row>
        <row r="203">
          <cell r="T203" t="str">
            <v>Depreciation (Depn)</v>
          </cell>
          <cell r="U203" t="str">
            <v>Service Connection (30)</v>
          </cell>
          <cell r="V203" t="str">
            <v>Service Connections</v>
          </cell>
          <cell r="W203">
            <v>1996</v>
          </cell>
          <cell r="Z203">
            <v>7529</v>
          </cell>
        </row>
        <row r="204">
          <cell r="T204" t="str">
            <v>Depreciation (Depn)</v>
          </cell>
          <cell r="U204" t="str">
            <v>Pumping and Water Treatment (20)</v>
          </cell>
          <cell r="V204" t="str">
            <v>Meters</v>
          </cell>
          <cell r="W204">
            <v>1996</v>
          </cell>
          <cell r="Z204">
            <v>2925</v>
          </cell>
        </row>
        <row r="205">
          <cell r="T205" t="str">
            <v>Depreciation (Depn)</v>
          </cell>
          <cell r="U205" t="str">
            <v>Service Connection (30)</v>
          </cell>
          <cell r="V205" t="str">
            <v>Service Connections</v>
          </cell>
          <cell r="W205">
            <v>1998</v>
          </cell>
          <cell r="Z205">
            <v>2994</v>
          </cell>
        </row>
        <row r="206">
          <cell r="T206" t="str">
            <v>Depreciation (Depn)</v>
          </cell>
          <cell r="U206" t="str">
            <v>Pumping and Water Treatment (20)</v>
          </cell>
          <cell r="V206" t="str">
            <v>Meters</v>
          </cell>
          <cell r="W206">
            <v>1998</v>
          </cell>
          <cell r="Z206">
            <v>630</v>
          </cell>
        </row>
        <row r="207">
          <cell r="T207" t="str">
            <v>Depreciation (Depn)</v>
          </cell>
          <cell r="U207" t="str">
            <v>Service Connection (30)</v>
          </cell>
          <cell r="V207" t="str">
            <v>Service Connections</v>
          </cell>
          <cell r="W207">
            <v>1999</v>
          </cell>
          <cell r="Z207">
            <v>5697</v>
          </cell>
        </row>
        <row r="208">
          <cell r="T208" t="str">
            <v>Depreciation (Depn)</v>
          </cell>
          <cell r="U208" t="str">
            <v>Pumping and Water Treatment (20)</v>
          </cell>
          <cell r="V208" t="str">
            <v>Meters</v>
          </cell>
          <cell r="W208">
            <v>1999</v>
          </cell>
          <cell r="Z208">
            <v>180</v>
          </cell>
        </row>
        <row r="209">
          <cell r="T209" t="str">
            <v>Depreciation (Depn)</v>
          </cell>
          <cell r="U209" t="str">
            <v>Service Connection (30)</v>
          </cell>
          <cell r="V209" t="str">
            <v>Service Connections</v>
          </cell>
          <cell r="W209">
            <v>2000</v>
          </cell>
          <cell r="Z209">
            <v>2776</v>
          </cell>
        </row>
        <row r="210">
          <cell r="T210" t="str">
            <v>Depreciation (Depn)</v>
          </cell>
          <cell r="U210" t="str">
            <v>Pumping and Water Treatment (20)</v>
          </cell>
          <cell r="V210" t="str">
            <v>Meters</v>
          </cell>
          <cell r="W210">
            <v>2000</v>
          </cell>
          <cell r="Z210">
            <v>405</v>
          </cell>
        </row>
        <row r="211">
          <cell r="T211" t="str">
            <v>Depreciation (Depn)</v>
          </cell>
          <cell r="U211" t="str">
            <v>Service Connection (30)</v>
          </cell>
          <cell r="V211" t="str">
            <v>Service Connections</v>
          </cell>
          <cell r="W211">
            <v>2001</v>
          </cell>
          <cell r="Z211">
            <v>390</v>
          </cell>
        </row>
        <row r="212">
          <cell r="T212" t="str">
            <v>Depreciation (Depn)</v>
          </cell>
          <cell r="U212" t="str">
            <v>Pumping and Water Treatment (20)</v>
          </cell>
          <cell r="V212" t="str">
            <v>Meters</v>
          </cell>
          <cell r="W212">
            <v>2001</v>
          </cell>
          <cell r="Z212">
            <v>559</v>
          </cell>
        </row>
        <row r="213">
          <cell r="T213" t="str">
            <v>Depreciation (Depn)</v>
          </cell>
          <cell r="U213" t="str">
            <v>Service Connection (30)</v>
          </cell>
          <cell r="V213" t="str">
            <v>Service Connections</v>
          </cell>
          <cell r="W213">
            <v>2002</v>
          </cell>
          <cell r="Z213">
            <v>9697</v>
          </cell>
        </row>
        <row r="214">
          <cell r="T214" t="str">
            <v>Depreciation (Depn)</v>
          </cell>
          <cell r="U214" t="str">
            <v>Pumping and Water Treatment (20)</v>
          </cell>
          <cell r="V214" t="str">
            <v>Meters</v>
          </cell>
          <cell r="W214">
            <v>2002</v>
          </cell>
          <cell r="Z214">
            <v>209</v>
          </cell>
        </row>
        <row r="215">
          <cell r="T215" t="str">
            <v>Depreciation (Depn)</v>
          </cell>
          <cell r="U215" t="str">
            <v>Service Connection (30)</v>
          </cell>
          <cell r="V215" t="str">
            <v>Service Connections</v>
          </cell>
          <cell r="W215">
            <v>2003</v>
          </cell>
          <cell r="Z215">
            <v>2713</v>
          </cell>
        </row>
        <row r="216">
          <cell r="T216" t="str">
            <v>Depreciation (Depn)</v>
          </cell>
          <cell r="U216" t="str">
            <v>Pumping and Water Treatment (20)</v>
          </cell>
          <cell r="V216" t="str">
            <v>Meters</v>
          </cell>
          <cell r="W216">
            <v>2003</v>
          </cell>
          <cell r="Z216">
            <v>135</v>
          </cell>
        </row>
        <row r="217">
          <cell r="T217" t="str">
            <v>Depreciation (Depn)</v>
          </cell>
          <cell r="U217" t="str">
            <v>Pumping and Water Treatment (20)</v>
          </cell>
          <cell r="V217" t="str">
            <v>Meters</v>
          </cell>
          <cell r="W217">
            <v>2004</v>
          </cell>
          <cell r="Z217">
            <v>3755</v>
          </cell>
        </row>
        <row r="218">
          <cell r="T218" t="str">
            <v>Depreciation (Depn)</v>
          </cell>
          <cell r="U218" t="str">
            <v>Pumping and Water Treatment (20)</v>
          </cell>
          <cell r="V218" t="str">
            <v>Meters</v>
          </cell>
          <cell r="W218">
            <v>2005</v>
          </cell>
          <cell r="Z218">
            <v>184</v>
          </cell>
        </row>
        <row r="219">
          <cell r="T219" t="str">
            <v>Depreciation (Depn)</v>
          </cell>
          <cell r="U219" t="str">
            <v>Mains and Reservoirs (50)</v>
          </cell>
          <cell r="V219" t="str">
            <v>Main line</v>
          </cell>
          <cell r="W219">
            <v>2008</v>
          </cell>
          <cell r="Z219">
            <v>9247</v>
          </cell>
        </row>
        <row r="220">
          <cell r="T220" t="str">
            <v>Depreciation (Depn)</v>
          </cell>
          <cell r="U220" t="str">
            <v>Mains and Reservoirs (50)</v>
          </cell>
          <cell r="V220" t="str">
            <v>Main line</v>
          </cell>
          <cell r="W220">
            <v>2009</v>
          </cell>
          <cell r="Z220">
            <v>4849</v>
          </cell>
        </row>
        <row r="221">
          <cell r="T221" t="str">
            <v>Depreciation (Depn)</v>
          </cell>
          <cell r="U221" t="str">
            <v>Plant, Other (40)</v>
          </cell>
          <cell r="V221" t="str">
            <v>Building</v>
          </cell>
          <cell r="W221">
            <v>31199</v>
          </cell>
          <cell r="Z221">
            <v>5000</v>
          </cell>
        </row>
        <row r="222">
          <cell r="T222" t="str">
            <v>Depreciation (Depn)</v>
          </cell>
          <cell r="U222" t="str">
            <v>Mains and Reservoirs (50)</v>
          </cell>
          <cell r="V222" t="str">
            <v>Power Equipment</v>
          </cell>
          <cell r="W222">
            <v>31199</v>
          </cell>
          <cell r="Z222">
            <v>3300</v>
          </cell>
        </row>
        <row r="223">
          <cell r="T223" t="str">
            <v>Depreciation (Depn)</v>
          </cell>
          <cell r="U223" t="str">
            <v>Mains and Reservoirs (50)</v>
          </cell>
          <cell r="V223" t="str">
            <v>Power Equipment</v>
          </cell>
          <cell r="W223">
            <v>36008</v>
          </cell>
          <cell r="Z223">
            <v>459</v>
          </cell>
        </row>
        <row r="224">
          <cell r="T224" t="str">
            <v>Depreciation (Depn)</v>
          </cell>
          <cell r="U224" t="str">
            <v>Mains and Reservoirs (50)</v>
          </cell>
          <cell r="V224" t="str">
            <v>Power Equipment</v>
          </cell>
          <cell r="W224">
            <v>37104</v>
          </cell>
          <cell r="Z224">
            <v>439</v>
          </cell>
        </row>
        <row r="225">
          <cell r="T225" t="str">
            <v>Depreciation (Depn)</v>
          </cell>
          <cell r="U225" t="str">
            <v>Mains and Reservoirs (50)</v>
          </cell>
          <cell r="V225" t="str">
            <v>Power Equipment</v>
          </cell>
          <cell r="W225">
            <v>37817</v>
          </cell>
          <cell r="Z225">
            <v>4285</v>
          </cell>
        </row>
        <row r="226">
          <cell r="T226" t="str">
            <v>Depreciation (Depn)</v>
          </cell>
          <cell r="U226" t="str">
            <v>Mains and Reservoirs (50)</v>
          </cell>
          <cell r="V226" t="str">
            <v>Power Equipment</v>
          </cell>
          <cell r="W226">
            <v>38565</v>
          </cell>
          <cell r="Z226">
            <v>1221</v>
          </cell>
        </row>
        <row r="227">
          <cell r="T227" t="str">
            <v>Depreciation (Depn)</v>
          </cell>
          <cell r="U227" t="str">
            <v>Mains and Reservoirs (50)</v>
          </cell>
          <cell r="V227" t="str">
            <v>Power Equipment</v>
          </cell>
          <cell r="W227">
            <v>38565</v>
          </cell>
          <cell r="Z227">
            <v>467</v>
          </cell>
        </row>
        <row r="228">
          <cell r="T228" t="str">
            <v>Depreciation (Depn)</v>
          </cell>
          <cell r="U228" t="str">
            <v>Mains and Reservoirs (50)</v>
          </cell>
          <cell r="V228" t="str">
            <v>Power Equipment</v>
          </cell>
          <cell r="W228">
            <v>39644</v>
          </cell>
          <cell r="Z228">
            <v>1136</v>
          </cell>
        </row>
        <row r="229">
          <cell r="T229" t="str">
            <v>Depreciation (Depn)</v>
          </cell>
          <cell r="U229" t="str">
            <v>Mains and Reservoirs (50)</v>
          </cell>
          <cell r="V229" t="str">
            <v>Distribution</v>
          </cell>
          <cell r="W229">
            <v>39661</v>
          </cell>
          <cell r="Z229">
            <v>2618</v>
          </cell>
        </row>
        <row r="230">
          <cell r="T230" t="str">
            <v>Depreciation (Depn)</v>
          </cell>
          <cell r="U230" t="str">
            <v>Plant, Other (40)</v>
          </cell>
          <cell r="V230" t="str">
            <v>Hydrants</v>
          </cell>
          <cell r="W230">
            <v>31199</v>
          </cell>
          <cell r="Z230">
            <v>3000</v>
          </cell>
        </row>
        <row r="231">
          <cell r="T231" t="str">
            <v>Depreciation (Depn)</v>
          </cell>
          <cell r="U231" t="str">
            <v>Pumping and Water Treatment (20)</v>
          </cell>
          <cell r="V231" t="str">
            <v>Meters</v>
          </cell>
          <cell r="W231">
            <v>31199</v>
          </cell>
          <cell r="Z231">
            <v>1000</v>
          </cell>
        </row>
        <row r="232">
          <cell r="T232" t="str">
            <v>Depreciation (Depn)</v>
          </cell>
          <cell r="U232" t="str">
            <v>Plant, Structures, and Improvements (35)</v>
          </cell>
          <cell r="V232" t="str">
            <v>Wells</v>
          </cell>
          <cell r="W232">
            <v>33695</v>
          </cell>
          <cell r="Z232">
            <v>7800</v>
          </cell>
        </row>
        <row r="233">
          <cell r="T233" t="str">
            <v>Depreciation (Depn)</v>
          </cell>
          <cell r="U233" t="str">
            <v>Pumping and Water Treatment (20)</v>
          </cell>
          <cell r="V233" t="str">
            <v>Pumping</v>
          </cell>
          <cell r="W233">
            <v>33695</v>
          </cell>
          <cell r="Z233">
            <v>1792</v>
          </cell>
        </row>
        <row r="234">
          <cell r="T234" t="str">
            <v>Depreciation (Depn)</v>
          </cell>
          <cell r="U234" t="str">
            <v>Mains and Reservoirs (50)</v>
          </cell>
          <cell r="V234" t="str">
            <v>Distribution</v>
          </cell>
          <cell r="W234">
            <v>33695</v>
          </cell>
          <cell r="Z234">
            <v>2689</v>
          </cell>
        </row>
        <row r="235">
          <cell r="T235" t="str">
            <v>Depreciation (Depn)</v>
          </cell>
          <cell r="U235" t="str">
            <v>Pumping and Water Treatment (20)</v>
          </cell>
          <cell r="V235" t="str">
            <v>Transmission</v>
          </cell>
          <cell r="W235">
            <v>33695</v>
          </cell>
          <cell r="Z235">
            <v>10932</v>
          </cell>
        </row>
        <row r="236">
          <cell r="T236" t="str">
            <v>Depreciation (Depn)</v>
          </cell>
          <cell r="U236" t="str">
            <v>Service Connection (30)</v>
          </cell>
          <cell r="V236" t="str">
            <v>Services</v>
          </cell>
          <cell r="W236">
            <v>33695</v>
          </cell>
          <cell r="Z236">
            <v>896</v>
          </cell>
        </row>
        <row r="237">
          <cell r="T237" t="str">
            <v>Depreciation (Depn)</v>
          </cell>
          <cell r="U237" t="str">
            <v>Plant, Other (40)</v>
          </cell>
          <cell r="V237" t="str">
            <v>Hydrants</v>
          </cell>
          <cell r="W237">
            <v>33695</v>
          </cell>
          <cell r="Z237">
            <v>358</v>
          </cell>
        </row>
        <row r="238">
          <cell r="T238" t="str">
            <v>Depreciation (Depn)</v>
          </cell>
          <cell r="U238" t="str">
            <v>Pumping and Water Treatment (20)</v>
          </cell>
          <cell r="V238" t="str">
            <v>Meters</v>
          </cell>
          <cell r="W238">
            <v>33695</v>
          </cell>
          <cell r="Z238">
            <v>3974</v>
          </cell>
        </row>
        <row r="239">
          <cell r="T239" t="str">
            <v>Depreciation (Depn)</v>
          </cell>
          <cell r="U239"/>
          <cell r="V239" t="str">
            <v>Storage tank</v>
          </cell>
          <cell r="W239">
            <v>38596</v>
          </cell>
          <cell r="Z239">
            <v>8000</v>
          </cell>
        </row>
        <row r="240">
          <cell r="T240" t="str">
            <v>Depreciation (Depn)</v>
          </cell>
          <cell r="U240" t="str">
            <v>Pumping and Water Treatment (20)</v>
          </cell>
          <cell r="V240" t="str">
            <v>Meters</v>
          </cell>
          <cell r="W240">
            <v>38899</v>
          </cell>
          <cell r="Z240">
            <v>356</v>
          </cell>
        </row>
        <row r="241">
          <cell r="T241" t="str">
            <v>Depreciation (Depn)</v>
          </cell>
          <cell r="U241" t="str">
            <v>Pumping and Water Treatment (20)</v>
          </cell>
          <cell r="V241" t="str">
            <v>Meters</v>
          </cell>
          <cell r="W241">
            <v>39295</v>
          </cell>
          <cell r="Z241">
            <v>229</v>
          </cell>
        </row>
        <row r="242">
          <cell r="T242" t="str">
            <v>Depreciation (Depn)</v>
          </cell>
          <cell r="U242" t="str">
            <v>Pumping and Water Treatment (20)</v>
          </cell>
          <cell r="V242" t="str">
            <v>Meters</v>
          </cell>
          <cell r="W242">
            <v>42125</v>
          </cell>
          <cell r="Z242">
            <v>1500</v>
          </cell>
        </row>
        <row r="292">
          <cell r="T292"/>
          <cell r="U292"/>
          <cell r="V292"/>
          <cell r="W292"/>
          <cell r="Z292"/>
        </row>
        <row r="293">
          <cell r="T293"/>
          <cell r="U293"/>
          <cell r="V293"/>
          <cell r="W293"/>
          <cell r="Z293"/>
        </row>
        <row r="294">
          <cell r="T294"/>
          <cell r="U294"/>
          <cell r="V294"/>
          <cell r="W294"/>
          <cell r="Z294"/>
        </row>
        <row r="295">
          <cell r="T295"/>
          <cell r="U295"/>
          <cell r="V295"/>
          <cell r="W295"/>
          <cell r="Z295"/>
        </row>
        <row r="296">
          <cell r="T296"/>
          <cell r="U296"/>
          <cell r="V296"/>
          <cell r="W296"/>
          <cell r="Z296"/>
        </row>
        <row r="297">
          <cell r="T297"/>
          <cell r="U297"/>
          <cell r="V297"/>
          <cell r="W297"/>
          <cell r="Z297"/>
        </row>
        <row r="298">
          <cell r="T298"/>
          <cell r="U298"/>
          <cell r="V298"/>
          <cell r="W298"/>
          <cell r="Z298"/>
        </row>
        <row r="299">
          <cell r="T299"/>
          <cell r="U299"/>
          <cell r="V299"/>
          <cell r="W299"/>
          <cell r="Z299"/>
        </row>
        <row r="300">
          <cell r="T300"/>
          <cell r="U300"/>
          <cell r="V300"/>
          <cell r="W300"/>
          <cell r="Z300"/>
        </row>
        <row r="301">
          <cell r="T301"/>
          <cell r="U301"/>
          <cell r="V301"/>
          <cell r="W301"/>
          <cell r="Z301"/>
        </row>
        <row r="302">
          <cell r="T302"/>
          <cell r="U302"/>
          <cell r="V302"/>
          <cell r="W302"/>
          <cell r="Z302"/>
        </row>
        <row r="303">
          <cell r="T303"/>
          <cell r="U303"/>
          <cell r="V303"/>
          <cell r="W303"/>
          <cell r="Z303"/>
        </row>
        <row r="304">
          <cell r="T304"/>
          <cell r="U304"/>
          <cell r="V304"/>
          <cell r="W304"/>
          <cell r="Z304"/>
        </row>
        <row r="305">
          <cell r="T305"/>
          <cell r="U305"/>
          <cell r="V305"/>
          <cell r="W305"/>
          <cell r="Z305"/>
        </row>
        <row r="306">
          <cell r="T306"/>
          <cell r="U306"/>
          <cell r="V306"/>
          <cell r="W306"/>
          <cell r="Z306"/>
        </row>
        <row r="307">
          <cell r="T307"/>
          <cell r="U307"/>
          <cell r="V307"/>
          <cell r="W307"/>
          <cell r="Z307"/>
        </row>
        <row r="308">
          <cell r="T308"/>
          <cell r="U308"/>
          <cell r="V308"/>
          <cell r="W308"/>
          <cell r="Z308"/>
        </row>
        <row r="309">
          <cell r="T309"/>
          <cell r="U309"/>
          <cell r="V309"/>
          <cell r="W309"/>
          <cell r="Z309"/>
        </row>
        <row r="310">
          <cell r="T310"/>
          <cell r="U310"/>
          <cell r="V310"/>
          <cell r="W310"/>
          <cell r="Z310"/>
        </row>
        <row r="311">
          <cell r="T311"/>
          <cell r="U311"/>
          <cell r="V311"/>
          <cell r="W311"/>
          <cell r="Z311"/>
        </row>
        <row r="312">
          <cell r="T312"/>
          <cell r="U312"/>
          <cell r="V312"/>
          <cell r="W312"/>
          <cell r="Z312"/>
        </row>
        <row r="313">
          <cell r="T313"/>
          <cell r="U313"/>
          <cell r="V313"/>
          <cell r="W313"/>
          <cell r="Z313"/>
        </row>
        <row r="314">
          <cell r="T314"/>
          <cell r="U314"/>
          <cell r="V314"/>
          <cell r="W314"/>
          <cell r="Z314"/>
        </row>
        <row r="315">
          <cell r="T315"/>
          <cell r="U315"/>
          <cell r="V315"/>
          <cell r="W315"/>
          <cell r="Z315"/>
        </row>
        <row r="316">
          <cell r="T316"/>
          <cell r="U316"/>
          <cell r="V316"/>
          <cell r="W316"/>
          <cell r="Z316"/>
        </row>
        <row r="317">
          <cell r="T317"/>
          <cell r="U317"/>
          <cell r="V317"/>
          <cell r="W317"/>
          <cell r="Z317"/>
        </row>
        <row r="318">
          <cell r="T318"/>
          <cell r="U318"/>
          <cell r="V318"/>
          <cell r="W318"/>
          <cell r="Z318"/>
        </row>
        <row r="319">
          <cell r="T319"/>
          <cell r="U319"/>
          <cell r="V319"/>
          <cell r="W319"/>
          <cell r="Z319"/>
        </row>
        <row r="320">
          <cell r="T320"/>
          <cell r="U320"/>
          <cell r="V320"/>
          <cell r="W320"/>
          <cell r="Z320"/>
        </row>
        <row r="321">
          <cell r="T321"/>
          <cell r="U321"/>
          <cell r="V321"/>
          <cell r="W321"/>
          <cell r="Z321"/>
        </row>
        <row r="322">
          <cell r="T322"/>
          <cell r="U322"/>
          <cell r="V322"/>
          <cell r="W322"/>
          <cell r="Z322"/>
        </row>
        <row r="323">
          <cell r="T323"/>
          <cell r="U323"/>
          <cell r="V323"/>
          <cell r="W323"/>
          <cell r="Z323"/>
        </row>
        <row r="324">
          <cell r="T324"/>
          <cell r="U324"/>
          <cell r="V324"/>
          <cell r="W324"/>
          <cell r="Z324"/>
        </row>
        <row r="325">
          <cell r="T325"/>
          <cell r="U325"/>
          <cell r="V325"/>
          <cell r="W325"/>
          <cell r="Z325"/>
        </row>
        <row r="326">
          <cell r="T326"/>
          <cell r="U326"/>
          <cell r="V326"/>
          <cell r="W326"/>
          <cell r="Z326"/>
        </row>
        <row r="327">
          <cell r="T327"/>
          <cell r="U327"/>
          <cell r="V327"/>
          <cell r="W327"/>
          <cell r="Z327"/>
        </row>
        <row r="328">
          <cell r="T328"/>
          <cell r="U328"/>
          <cell r="V328"/>
          <cell r="W328"/>
          <cell r="Z328"/>
        </row>
        <row r="329">
          <cell r="T329"/>
          <cell r="U329"/>
          <cell r="V329"/>
          <cell r="W329"/>
          <cell r="Z329"/>
        </row>
        <row r="330">
          <cell r="T330"/>
          <cell r="U330"/>
          <cell r="V330"/>
          <cell r="W330"/>
          <cell r="Z330"/>
        </row>
        <row r="331">
          <cell r="T331"/>
          <cell r="U331"/>
          <cell r="V331"/>
          <cell r="W331"/>
          <cell r="Z331"/>
        </row>
        <row r="332">
          <cell r="T332"/>
          <cell r="U332"/>
          <cell r="V332"/>
          <cell r="W332"/>
          <cell r="Z332"/>
        </row>
        <row r="333">
          <cell r="T333"/>
          <cell r="U333"/>
          <cell r="V333"/>
          <cell r="W333"/>
          <cell r="Z333"/>
        </row>
        <row r="334">
          <cell r="T334"/>
          <cell r="U334"/>
          <cell r="V334"/>
          <cell r="W334"/>
          <cell r="Z334"/>
        </row>
        <row r="335">
          <cell r="T335"/>
          <cell r="U335"/>
          <cell r="V335"/>
          <cell r="W335"/>
          <cell r="Z335"/>
        </row>
        <row r="336">
          <cell r="T336"/>
          <cell r="U336"/>
          <cell r="V336"/>
          <cell r="W336"/>
          <cell r="Z336"/>
        </row>
        <row r="337">
          <cell r="T337"/>
          <cell r="U337"/>
          <cell r="V337"/>
          <cell r="W337"/>
          <cell r="Z337"/>
        </row>
        <row r="338">
          <cell r="T338"/>
          <cell r="U338"/>
          <cell r="V338"/>
          <cell r="W338"/>
          <cell r="Z338"/>
        </row>
        <row r="339">
          <cell r="T339"/>
          <cell r="U339"/>
          <cell r="V339"/>
          <cell r="W339"/>
          <cell r="Z339"/>
        </row>
        <row r="340">
          <cell r="T340"/>
          <cell r="U340"/>
          <cell r="V340"/>
          <cell r="W340"/>
          <cell r="Z340"/>
        </row>
        <row r="341">
          <cell r="T341"/>
          <cell r="U341"/>
          <cell r="V341"/>
          <cell r="W341"/>
          <cell r="Z341"/>
        </row>
        <row r="342">
          <cell r="T342"/>
          <cell r="U342"/>
          <cell r="V342"/>
          <cell r="W342"/>
          <cell r="Z342"/>
        </row>
        <row r="343">
          <cell r="T343"/>
          <cell r="U343"/>
          <cell r="V343"/>
          <cell r="W343"/>
          <cell r="Z343"/>
        </row>
        <row r="344">
          <cell r="T344"/>
          <cell r="U344"/>
          <cell r="V344"/>
          <cell r="W344"/>
          <cell r="Z344"/>
        </row>
        <row r="345">
          <cell r="T345"/>
          <cell r="U345"/>
          <cell r="V345"/>
          <cell r="W345"/>
          <cell r="Z345"/>
        </row>
        <row r="346">
          <cell r="T346"/>
          <cell r="U346"/>
          <cell r="V346"/>
          <cell r="W346"/>
          <cell r="Z346"/>
        </row>
        <row r="347">
          <cell r="T347"/>
          <cell r="U347"/>
          <cell r="V347"/>
          <cell r="W347"/>
          <cell r="Z347"/>
        </row>
        <row r="348">
          <cell r="T348"/>
          <cell r="U348"/>
          <cell r="V348"/>
          <cell r="W348"/>
          <cell r="Z348"/>
        </row>
        <row r="349">
          <cell r="T349"/>
          <cell r="U349"/>
          <cell r="V349"/>
          <cell r="W349"/>
          <cell r="Z349"/>
        </row>
        <row r="350">
          <cell r="T350"/>
          <cell r="U350"/>
          <cell r="V350"/>
          <cell r="W350"/>
          <cell r="Z350"/>
        </row>
        <row r="351">
          <cell r="T351"/>
          <cell r="U351"/>
          <cell r="V351"/>
          <cell r="W351"/>
          <cell r="Z351"/>
        </row>
        <row r="352">
          <cell r="T352"/>
          <cell r="U352"/>
          <cell r="V352"/>
          <cell r="W352"/>
          <cell r="Z352"/>
        </row>
        <row r="353">
          <cell r="T353"/>
          <cell r="U353"/>
          <cell r="V353"/>
          <cell r="W353"/>
          <cell r="Z353"/>
        </row>
        <row r="354">
          <cell r="T354"/>
          <cell r="U354"/>
          <cell r="V354"/>
          <cell r="W354"/>
          <cell r="Z354"/>
        </row>
        <row r="355">
          <cell r="T355"/>
          <cell r="U355"/>
          <cell r="V355"/>
          <cell r="W355"/>
          <cell r="Z355"/>
        </row>
        <row r="356">
          <cell r="T356"/>
          <cell r="U356"/>
          <cell r="V356"/>
          <cell r="W356"/>
          <cell r="Z356"/>
        </row>
        <row r="357">
          <cell r="T357"/>
          <cell r="U357"/>
          <cell r="V357"/>
          <cell r="W357"/>
          <cell r="Z357"/>
        </row>
        <row r="358">
          <cell r="T358"/>
          <cell r="U358"/>
          <cell r="V358"/>
          <cell r="W358"/>
          <cell r="Z358"/>
        </row>
        <row r="359">
          <cell r="T359"/>
          <cell r="U359"/>
          <cell r="V359"/>
          <cell r="W359"/>
          <cell r="Z359"/>
        </row>
        <row r="360">
          <cell r="T360"/>
          <cell r="U360"/>
          <cell r="V360"/>
          <cell r="W360"/>
          <cell r="Z360"/>
        </row>
        <row r="361">
          <cell r="T361"/>
          <cell r="U361"/>
          <cell r="V361"/>
          <cell r="W361"/>
          <cell r="Z361"/>
        </row>
        <row r="362">
          <cell r="T362"/>
          <cell r="U362"/>
          <cell r="V362"/>
          <cell r="W362"/>
          <cell r="Z362"/>
        </row>
        <row r="363">
          <cell r="T363"/>
          <cell r="U363"/>
          <cell r="V363"/>
          <cell r="W363"/>
          <cell r="Z363"/>
        </row>
        <row r="375">
          <cell r="T375"/>
          <cell r="U375"/>
          <cell r="V375"/>
          <cell r="W375"/>
          <cell r="Z375"/>
        </row>
        <row r="376">
          <cell r="T376"/>
          <cell r="U376"/>
          <cell r="V376"/>
          <cell r="W376"/>
          <cell r="Z376"/>
        </row>
        <row r="377">
          <cell r="T377"/>
          <cell r="U377"/>
          <cell r="V377"/>
          <cell r="W377"/>
          <cell r="Z377"/>
        </row>
        <row r="378">
          <cell r="T378"/>
          <cell r="U378"/>
          <cell r="V378"/>
          <cell r="W378"/>
          <cell r="Z378"/>
        </row>
        <row r="379">
          <cell r="T379"/>
          <cell r="U379"/>
          <cell r="V379"/>
          <cell r="W379"/>
          <cell r="Z379"/>
        </row>
        <row r="380">
          <cell r="T380"/>
          <cell r="U380"/>
          <cell r="V380"/>
          <cell r="W380"/>
          <cell r="Z380"/>
        </row>
        <row r="381">
          <cell r="T381"/>
          <cell r="U381"/>
          <cell r="V381"/>
          <cell r="W381"/>
          <cell r="Z381"/>
        </row>
        <row r="382">
          <cell r="T382"/>
          <cell r="U382"/>
          <cell r="V382"/>
          <cell r="W382"/>
          <cell r="Z382"/>
        </row>
        <row r="383">
          <cell r="T383"/>
          <cell r="U383"/>
          <cell r="V383"/>
          <cell r="W383"/>
          <cell r="Z383"/>
        </row>
        <row r="384">
          <cell r="T384"/>
          <cell r="U384"/>
          <cell r="V384"/>
          <cell r="W384"/>
          <cell r="Z384"/>
        </row>
        <row r="385">
          <cell r="T385"/>
          <cell r="U385"/>
          <cell r="V385"/>
          <cell r="W385"/>
          <cell r="Z385"/>
        </row>
        <row r="386">
          <cell r="T386"/>
          <cell r="U386"/>
          <cell r="V386"/>
          <cell r="W386"/>
          <cell r="Z386"/>
        </row>
        <row r="387">
          <cell r="T387"/>
          <cell r="U387"/>
          <cell r="V387"/>
          <cell r="W387"/>
          <cell r="Z387"/>
        </row>
        <row r="388">
          <cell r="T388"/>
          <cell r="U388"/>
          <cell r="V388"/>
          <cell r="W388"/>
          <cell r="Z388"/>
        </row>
        <row r="389">
          <cell r="T389"/>
          <cell r="U389"/>
          <cell r="V389"/>
          <cell r="W389"/>
          <cell r="Z389"/>
        </row>
        <row r="390">
          <cell r="T390"/>
          <cell r="U390"/>
          <cell r="V390"/>
          <cell r="W390"/>
          <cell r="Z390"/>
        </row>
        <row r="391">
          <cell r="T391"/>
          <cell r="U391"/>
          <cell r="V391"/>
          <cell r="W391"/>
          <cell r="Z391"/>
        </row>
        <row r="392">
          <cell r="T392"/>
          <cell r="U392"/>
          <cell r="V392"/>
          <cell r="W392"/>
          <cell r="Z392"/>
        </row>
        <row r="393">
          <cell r="T393"/>
          <cell r="U393"/>
          <cell r="V393"/>
          <cell r="W393"/>
          <cell r="Z393"/>
        </row>
        <row r="394">
          <cell r="T394"/>
          <cell r="U394"/>
          <cell r="V394"/>
          <cell r="W394"/>
          <cell r="Z394"/>
        </row>
        <row r="395">
          <cell r="T395"/>
          <cell r="U395"/>
          <cell r="V395"/>
          <cell r="W395"/>
          <cell r="Z395"/>
        </row>
        <row r="396">
          <cell r="T396"/>
          <cell r="U396"/>
          <cell r="V396"/>
          <cell r="W396"/>
          <cell r="Z396"/>
        </row>
        <row r="397">
          <cell r="T397"/>
          <cell r="U397"/>
          <cell r="V397"/>
          <cell r="W397"/>
          <cell r="Z397"/>
        </row>
        <row r="398">
          <cell r="T398"/>
          <cell r="U398"/>
          <cell r="V398"/>
          <cell r="W398"/>
          <cell r="Z398"/>
        </row>
        <row r="399">
          <cell r="T399"/>
          <cell r="U399"/>
          <cell r="V399"/>
          <cell r="W399"/>
          <cell r="Z399"/>
        </row>
        <row r="400">
          <cell r="T400"/>
          <cell r="U400"/>
          <cell r="V400"/>
          <cell r="W400"/>
          <cell r="Z400"/>
        </row>
        <row r="401">
          <cell r="T401"/>
          <cell r="U401"/>
          <cell r="V401"/>
          <cell r="W401"/>
          <cell r="Z401"/>
        </row>
        <row r="402">
          <cell r="T402"/>
          <cell r="U402"/>
          <cell r="V402"/>
          <cell r="W402"/>
          <cell r="Z402"/>
        </row>
        <row r="403">
          <cell r="T403"/>
          <cell r="U403"/>
          <cell r="V403"/>
          <cell r="W403"/>
          <cell r="Z403"/>
        </row>
        <row r="404">
          <cell r="T404"/>
          <cell r="U404"/>
          <cell r="V404"/>
          <cell r="W404"/>
          <cell r="Z404"/>
        </row>
        <row r="416">
          <cell r="T416"/>
          <cell r="U416"/>
          <cell r="V416"/>
          <cell r="W416"/>
          <cell r="Z416"/>
        </row>
        <row r="417">
          <cell r="T417"/>
          <cell r="U417"/>
          <cell r="V417"/>
          <cell r="W417"/>
          <cell r="Z417"/>
        </row>
      </sheetData>
      <sheetData sheetId="1"/>
      <sheetData sheetId="2">
        <row r="4">
          <cell r="B4" t="str">
            <v>Iliad Water Co LLC</v>
          </cell>
        </row>
        <row r="5">
          <cell r="B5"/>
        </row>
        <row r="6">
          <cell r="B6" t="str">
            <v>For the test period ending August 31, 2016</v>
          </cell>
        </row>
        <row r="11">
          <cell r="B11">
            <v>42613</v>
          </cell>
        </row>
        <row r="28">
          <cell r="B28" t="str">
            <v>Staff's Straight-Line Depreciation, Contribution in Aid of Construction, and Acquisition Schedules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12"/>
  <sheetViews>
    <sheetView tabSelected="1" topLeftCell="A268" workbookViewId="0">
      <selection activeCell="B288" sqref="B288"/>
    </sheetView>
  </sheetViews>
  <sheetFormatPr defaultColWidth="10.42578125" defaultRowHeight="15" x14ac:dyDescent="0.25"/>
  <cols>
    <col min="1" max="1" width="41.28515625" style="2" bestFit="1" customWidth="1"/>
    <col min="2" max="2" width="38" style="2" bestFit="1" customWidth="1"/>
    <col min="3" max="3" width="22.7109375" style="2" bestFit="1" customWidth="1"/>
    <col min="4" max="4" width="14.140625" style="2" bestFit="1" customWidth="1"/>
    <col min="5" max="5" width="11.28515625" style="2" bestFit="1" customWidth="1"/>
    <col min="6" max="6" width="13" style="2" bestFit="1" customWidth="1"/>
    <col min="7" max="7" width="14.28515625" style="3" bestFit="1" customWidth="1"/>
    <col min="8" max="8" width="21.5703125" style="2" bestFit="1" customWidth="1"/>
    <col min="9" max="10" width="14.140625" style="2" bestFit="1" customWidth="1"/>
    <col min="11" max="11" width="14.28515625" style="2" bestFit="1" customWidth="1"/>
    <col min="12" max="12" width="21.5703125" style="2" bestFit="1" customWidth="1"/>
    <col min="13" max="15" width="14.140625" style="2" bestFit="1" customWidth="1"/>
    <col min="16" max="16" width="21.5703125" style="2" bestFit="1" customWidth="1"/>
    <col min="17" max="19" width="14.140625" style="2" bestFit="1" customWidth="1"/>
    <col min="20" max="20" width="21.5703125" style="2" bestFit="1" customWidth="1"/>
    <col min="21" max="23" width="14.140625" style="2" bestFit="1" customWidth="1"/>
    <col min="24" max="24" width="21.5703125" style="2" bestFit="1" customWidth="1"/>
    <col min="25" max="27" width="14.140625" style="2" bestFit="1" customWidth="1"/>
    <col min="28" max="28" width="21.5703125" style="2" bestFit="1" customWidth="1"/>
    <col min="29" max="31" width="14.140625" style="2" bestFit="1" customWidth="1"/>
    <col min="32" max="32" width="21.5703125" style="2" bestFit="1" customWidth="1"/>
    <col min="33" max="35" width="14.140625" style="2" bestFit="1" customWidth="1"/>
    <col min="36" max="36" width="21.5703125" style="2" bestFit="1" customWidth="1"/>
    <col min="37" max="39" width="14.140625" style="2" bestFit="1" customWidth="1"/>
    <col min="40" max="40" width="21.5703125" style="2" bestFit="1" customWidth="1"/>
    <col min="41" max="43" width="14.140625" style="2" bestFit="1" customWidth="1"/>
    <col min="44" max="44" width="21.5703125" style="2" bestFit="1" customWidth="1"/>
    <col min="45" max="47" width="14.140625" style="2" bestFit="1" customWidth="1"/>
    <col min="48" max="48" width="21.5703125" style="2" bestFit="1" customWidth="1"/>
    <col min="49" max="51" width="14.140625" style="2" bestFit="1" customWidth="1"/>
    <col min="52" max="52" width="21.5703125" style="2" bestFit="1" customWidth="1"/>
    <col min="53" max="55" width="14.140625" style="2" bestFit="1" customWidth="1"/>
    <col min="56" max="56" width="21.5703125" style="2" bestFit="1" customWidth="1"/>
    <col min="57" max="59" width="14.140625" style="2" bestFit="1" customWidth="1"/>
    <col min="60" max="60" width="6.140625" style="4" customWidth="1"/>
    <col min="61" max="61" width="38.7109375" style="4" hidden="1" customWidth="1"/>
    <col min="62" max="62" width="10.5703125" style="4" hidden="1" customWidth="1"/>
    <col min="63" max="63" width="10.42578125" style="4" customWidth="1"/>
    <col min="64" max="16384" width="10.42578125" style="2"/>
  </cols>
  <sheetData>
    <row r="1" spans="1:63" x14ac:dyDescent="0.25">
      <c r="A1" s="1" t="str">
        <f>[1]Info!B4</f>
        <v>Iliad Water Co LLC</v>
      </c>
      <c r="H1" s="3"/>
      <c r="I1" s="3"/>
      <c r="J1" s="3"/>
      <c r="K1" s="3"/>
    </row>
    <row r="2" spans="1:63" ht="15" customHeight="1" x14ac:dyDescent="0.25">
      <c r="A2" s="1">
        <f>[1]Info!B5</f>
        <v>0</v>
      </c>
      <c r="H2" s="3"/>
      <c r="I2" s="3"/>
      <c r="J2" s="3"/>
      <c r="K2" s="3"/>
      <c r="L2" s="5"/>
      <c r="O2" s="6"/>
      <c r="P2" s="5"/>
      <c r="S2" s="6"/>
      <c r="T2" s="5"/>
      <c r="W2" s="6"/>
      <c r="X2" s="5"/>
      <c r="AA2" s="6"/>
      <c r="AB2" s="5"/>
      <c r="AE2" s="6"/>
      <c r="AF2" s="5"/>
      <c r="AI2" s="6"/>
      <c r="AJ2" s="5"/>
      <c r="AM2" s="6"/>
      <c r="AN2" s="5"/>
      <c r="AQ2" s="6"/>
      <c r="AR2" s="5"/>
      <c r="AU2" s="6"/>
      <c r="AV2" s="5"/>
      <c r="AY2" s="6"/>
      <c r="AZ2" s="5"/>
      <c r="BC2" s="6"/>
      <c r="BD2" s="5"/>
      <c r="BG2" s="6"/>
    </row>
    <row r="3" spans="1:63" x14ac:dyDescent="0.25">
      <c r="A3" s="1" t="str">
        <f>[1]Info!B6</f>
        <v>For the test period ending August 31, 2016</v>
      </c>
      <c r="C3" s="7"/>
      <c r="F3" s="5"/>
      <c r="H3" s="3"/>
      <c r="I3" s="3"/>
      <c r="J3" s="3"/>
      <c r="K3" s="3"/>
    </row>
    <row r="4" spans="1:63" s="8" customFormat="1" hidden="1" x14ac:dyDescent="0.25">
      <c r="B4" s="9">
        <f>[1]Info!B11</f>
        <v>42613</v>
      </c>
      <c r="D4" s="2"/>
      <c r="E4" s="10"/>
      <c r="G4" s="11"/>
      <c r="H4" s="34">
        <f>EOMONTH($B$4, 0)</f>
        <v>42613</v>
      </c>
      <c r="I4" s="34"/>
      <c r="J4" s="34"/>
      <c r="K4" s="34"/>
      <c r="L4" s="34">
        <f>EOMONTH($B$4, -1)</f>
        <v>42582</v>
      </c>
      <c r="M4" s="34"/>
      <c r="N4" s="34"/>
      <c r="O4" s="34"/>
      <c r="P4" s="34">
        <f>EOMONTH($B$4, -2)</f>
        <v>42551</v>
      </c>
      <c r="Q4" s="34"/>
      <c r="R4" s="34"/>
      <c r="S4" s="34"/>
      <c r="T4" s="34">
        <f>EOMONTH($B$4, -3)</f>
        <v>42521</v>
      </c>
      <c r="U4" s="34"/>
      <c r="V4" s="34"/>
      <c r="W4" s="34"/>
      <c r="X4" s="34">
        <f>EOMONTH($B$4, -4)</f>
        <v>42490</v>
      </c>
      <c r="Y4" s="34"/>
      <c r="Z4" s="34"/>
      <c r="AA4" s="34"/>
      <c r="AB4" s="34">
        <f>EOMONTH($B$4, -5)</f>
        <v>42460</v>
      </c>
      <c r="AC4" s="34"/>
      <c r="AD4" s="34"/>
      <c r="AE4" s="34"/>
      <c r="AF4" s="34">
        <f>EOMONTH($B$4, -6)</f>
        <v>42429</v>
      </c>
      <c r="AG4" s="34"/>
      <c r="AH4" s="34"/>
      <c r="AI4" s="34"/>
      <c r="AJ4" s="34">
        <f>EOMONTH($B$4, -7)</f>
        <v>42400</v>
      </c>
      <c r="AK4" s="34"/>
      <c r="AL4" s="34"/>
      <c r="AM4" s="34"/>
      <c r="AN4" s="34">
        <f>EOMONTH($B$4, -8)</f>
        <v>42369</v>
      </c>
      <c r="AO4" s="34"/>
      <c r="AP4" s="34"/>
      <c r="AQ4" s="34"/>
      <c r="AR4" s="34">
        <f>EOMONTH($B$4, -9)</f>
        <v>42338</v>
      </c>
      <c r="AS4" s="34"/>
      <c r="AT4" s="34"/>
      <c r="AU4" s="34"/>
      <c r="AV4" s="34">
        <f>EOMONTH($B$4, -10)</f>
        <v>42308</v>
      </c>
      <c r="AW4" s="34"/>
      <c r="AX4" s="34"/>
      <c r="AY4" s="34"/>
      <c r="AZ4" s="34">
        <f>EOMONTH($B$4, -11)</f>
        <v>42277</v>
      </c>
      <c r="BA4" s="34"/>
      <c r="BB4" s="34"/>
      <c r="BC4" s="34"/>
      <c r="BD4" s="34">
        <f>EOMONTH($B$4, -12)</f>
        <v>42247</v>
      </c>
      <c r="BE4" s="34"/>
      <c r="BF4" s="34"/>
      <c r="BG4" s="34"/>
      <c r="BH4" s="12"/>
      <c r="BI4" s="12"/>
      <c r="BJ4" s="12"/>
      <c r="BK4" s="12"/>
    </row>
    <row r="5" spans="1:63" s="8" customFormat="1" ht="33.75" customHeight="1" x14ac:dyDescent="0.25">
      <c r="A5" s="35" t="str">
        <f>[1]Info!B28</f>
        <v>Staff's Straight-Line Depreciation, Contribution in Aid of Construction, and Acquisition Schedules</v>
      </c>
      <c r="B5" s="35"/>
      <c r="C5" s="3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12"/>
      <c r="BI5" s="12"/>
      <c r="BJ5" s="12"/>
      <c r="BK5" s="12"/>
    </row>
    <row r="6" spans="1:63" s="8" customFormat="1" ht="15.75" customHeight="1" x14ac:dyDescent="0.25">
      <c r="A6" s="1"/>
      <c r="B6" s="1"/>
      <c r="C6" s="2"/>
      <c r="D6" s="13"/>
      <c r="F6" s="11"/>
      <c r="G6" s="13"/>
      <c r="I6" s="30" t="s">
        <v>0</v>
      </c>
      <c r="J6" s="31"/>
      <c r="M6" s="30" t="s">
        <v>0</v>
      </c>
      <c r="N6" s="31"/>
      <c r="Q6" s="30" t="s">
        <v>0</v>
      </c>
      <c r="R6" s="31"/>
      <c r="U6" s="30" t="s">
        <v>0</v>
      </c>
      <c r="V6" s="31"/>
      <c r="Y6" s="30" t="s">
        <v>0</v>
      </c>
      <c r="Z6" s="31"/>
      <c r="AC6" s="30" t="s">
        <v>0</v>
      </c>
      <c r="AD6" s="31"/>
      <c r="AG6" s="30" t="s">
        <v>0</v>
      </c>
      <c r="AH6" s="31"/>
      <c r="AK6" s="30" t="s">
        <v>0</v>
      </c>
      <c r="AL6" s="31"/>
      <c r="AO6" s="30" t="s">
        <v>0</v>
      </c>
      <c r="AP6" s="31"/>
      <c r="AS6" s="30" t="s">
        <v>0</v>
      </c>
      <c r="AT6" s="31"/>
      <c r="AW6" s="30" t="s">
        <v>0</v>
      </c>
      <c r="AX6" s="31"/>
      <c r="BA6" s="30" t="s">
        <v>0</v>
      </c>
      <c r="BB6" s="31"/>
      <c r="BE6" s="30" t="s">
        <v>0</v>
      </c>
      <c r="BF6" s="31"/>
      <c r="BH6" s="12"/>
      <c r="BI6" s="12"/>
      <c r="BJ6" s="12"/>
      <c r="BK6" s="12"/>
    </row>
    <row r="7" spans="1:63" s="8" customFormat="1" ht="21.75" customHeight="1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5" t="s">
        <v>7</v>
      </c>
      <c r="H7" s="14" t="s">
        <v>8</v>
      </c>
      <c r="I7" s="14" t="s">
        <v>9</v>
      </c>
      <c r="J7" s="14" t="s">
        <v>10</v>
      </c>
      <c r="K7" s="15" t="s">
        <v>11</v>
      </c>
      <c r="L7" s="14" t="s">
        <v>8</v>
      </c>
      <c r="M7" s="14" t="s">
        <v>9</v>
      </c>
      <c r="N7" s="14" t="s">
        <v>10</v>
      </c>
      <c r="O7" s="15" t="s">
        <v>11</v>
      </c>
      <c r="P7" s="14" t="s">
        <v>8</v>
      </c>
      <c r="Q7" s="14" t="s">
        <v>9</v>
      </c>
      <c r="R7" s="14" t="s">
        <v>10</v>
      </c>
      <c r="S7" s="15" t="s">
        <v>11</v>
      </c>
      <c r="T7" s="14" t="s">
        <v>8</v>
      </c>
      <c r="U7" s="14" t="s">
        <v>9</v>
      </c>
      <c r="V7" s="14" t="s">
        <v>10</v>
      </c>
      <c r="W7" s="15" t="s">
        <v>11</v>
      </c>
      <c r="X7" s="14" t="s">
        <v>8</v>
      </c>
      <c r="Y7" s="14" t="s">
        <v>9</v>
      </c>
      <c r="Z7" s="14" t="s">
        <v>10</v>
      </c>
      <c r="AA7" s="15" t="s">
        <v>11</v>
      </c>
      <c r="AB7" s="14" t="s">
        <v>8</v>
      </c>
      <c r="AC7" s="14" t="s">
        <v>9</v>
      </c>
      <c r="AD7" s="14" t="s">
        <v>10</v>
      </c>
      <c r="AE7" s="15" t="s">
        <v>11</v>
      </c>
      <c r="AF7" s="14" t="s">
        <v>8</v>
      </c>
      <c r="AG7" s="14" t="s">
        <v>9</v>
      </c>
      <c r="AH7" s="14" t="s">
        <v>10</v>
      </c>
      <c r="AI7" s="15" t="s">
        <v>11</v>
      </c>
      <c r="AJ7" s="14" t="s">
        <v>8</v>
      </c>
      <c r="AK7" s="14" t="s">
        <v>9</v>
      </c>
      <c r="AL7" s="14" t="s">
        <v>10</v>
      </c>
      <c r="AM7" s="15" t="s">
        <v>11</v>
      </c>
      <c r="AN7" s="14" t="s">
        <v>8</v>
      </c>
      <c r="AO7" s="14" t="s">
        <v>9</v>
      </c>
      <c r="AP7" s="14" t="s">
        <v>10</v>
      </c>
      <c r="AQ7" s="15" t="s">
        <v>11</v>
      </c>
      <c r="AR7" s="14" t="s">
        <v>8</v>
      </c>
      <c r="AS7" s="14" t="s">
        <v>9</v>
      </c>
      <c r="AT7" s="14" t="s">
        <v>10</v>
      </c>
      <c r="AU7" s="15" t="s">
        <v>11</v>
      </c>
      <c r="AV7" s="14" t="s">
        <v>8</v>
      </c>
      <c r="AW7" s="14" t="s">
        <v>9</v>
      </c>
      <c r="AX7" s="14" t="s">
        <v>10</v>
      </c>
      <c r="AY7" s="15" t="s">
        <v>11</v>
      </c>
      <c r="AZ7" s="14" t="s">
        <v>8</v>
      </c>
      <c r="BA7" s="14" t="s">
        <v>9</v>
      </c>
      <c r="BB7" s="14" t="s">
        <v>10</v>
      </c>
      <c r="BC7" s="15" t="s">
        <v>11</v>
      </c>
      <c r="BD7" s="14" t="s">
        <v>8</v>
      </c>
      <c r="BE7" s="14" t="s">
        <v>9</v>
      </c>
      <c r="BF7" s="14" t="s">
        <v>10</v>
      </c>
      <c r="BG7" s="15" t="s">
        <v>11</v>
      </c>
      <c r="BH7" s="12"/>
      <c r="BI7" s="12"/>
      <c r="BJ7" s="12"/>
      <c r="BK7" s="12"/>
    </row>
    <row r="8" spans="1:63" x14ac:dyDescent="0.25">
      <c r="A8" s="28" t="s">
        <v>12</v>
      </c>
      <c r="B8" s="32" t="s">
        <v>12</v>
      </c>
      <c r="C8" s="28" t="s">
        <v>13</v>
      </c>
      <c r="D8" s="28" t="s">
        <v>14</v>
      </c>
      <c r="E8" s="28" t="s">
        <v>15</v>
      </c>
      <c r="F8" s="28" t="s">
        <v>16</v>
      </c>
      <c r="G8" s="16">
        <f t="shared" ref="G8:BG8" si="0">SUM(G9:G11)</f>
        <v>1617301</v>
      </c>
      <c r="H8" s="16">
        <f t="shared" si="0"/>
        <v>29753.061947162412</v>
      </c>
      <c r="I8" s="16">
        <f t="shared" si="0"/>
        <v>956563.37804500991</v>
      </c>
      <c r="J8" s="16">
        <f t="shared" si="0"/>
        <v>986316.43999217264</v>
      </c>
      <c r="K8" s="16">
        <f t="shared" si="0"/>
        <v>645470.56000782736</v>
      </c>
      <c r="L8" s="16">
        <f t="shared" si="0"/>
        <v>29774.944549902153</v>
      </c>
      <c r="M8" s="16">
        <f t="shared" si="0"/>
        <v>954032.44880626223</v>
      </c>
      <c r="N8" s="16">
        <f t="shared" si="0"/>
        <v>983807.39335616422</v>
      </c>
      <c r="O8" s="16">
        <f t="shared" si="0"/>
        <v>647979.60664383555</v>
      </c>
      <c r="P8" s="16">
        <f t="shared" si="0"/>
        <v>29796.827152641854</v>
      </c>
      <c r="Q8" s="16">
        <f t="shared" si="0"/>
        <v>951501.51956751477</v>
      </c>
      <c r="R8" s="16">
        <f t="shared" si="0"/>
        <v>981298.34672015661</v>
      </c>
      <c r="S8" s="16">
        <f t="shared" si="0"/>
        <v>650488.65327984351</v>
      </c>
      <c r="T8" s="16">
        <f t="shared" si="0"/>
        <v>29700.984960861038</v>
      </c>
      <c r="U8" s="16">
        <f t="shared" si="0"/>
        <v>949169.25211154611</v>
      </c>
      <c r="V8" s="16">
        <f t="shared" si="0"/>
        <v>978870.23707240704</v>
      </c>
      <c r="W8" s="16">
        <f t="shared" si="0"/>
        <v>652916.76292759308</v>
      </c>
      <c r="X8" s="16">
        <f t="shared" si="0"/>
        <v>29601.948029354207</v>
      </c>
      <c r="Y8" s="16">
        <f t="shared" si="0"/>
        <v>946759.24240704486</v>
      </c>
      <c r="Z8" s="16">
        <f t="shared" si="0"/>
        <v>976361.19043639919</v>
      </c>
      <c r="AA8" s="16">
        <f t="shared" si="0"/>
        <v>655425.80956360081</v>
      </c>
      <c r="AB8" s="16">
        <f t="shared" si="0"/>
        <v>29499.941454011732</v>
      </c>
      <c r="AC8" s="16">
        <f t="shared" si="0"/>
        <v>944433.13933463814</v>
      </c>
      <c r="AD8" s="16">
        <f t="shared" si="0"/>
        <v>973933.08078864962</v>
      </c>
      <c r="AE8" s="16">
        <f t="shared" si="0"/>
        <v>657853.91921135061</v>
      </c>
      <c r="AF8" s="16">
        <f t="shared" si="0"/>
        <v>29394.534659491183</v>
      </c>
      <c r="AG8" s="16">
        <f t="shared" si="0"/>
        <v>942029.49949315086</v>
      </c>
      <c r="AH8" s="16">
        <f t="shared" si="0"/>
        <v>971424.03415264213</v>
      </c>
      <c r="AI8" s="16">
        <f t="shared" si="0"/>
        <v>660362.96584735811</v>
      </c>
      <c r="AJ8" s="16">
        <f t="shared" si="0"/>
        <v>29295.928303326808</v>
      </c>
      <c r="AK8" s="16">
        <f t="shared" si="0"/>
        <v>939780.93318982422</v>
      </c>
      <c r="AL8" s="16">
        <f t="shared" si="0"/>
        <v>969076.86149315047</v>
      </c>
      <c r="AM8" s="16">
        <f t="shared" si="0"/>
        <v>662710.13850684976</v>
      </c>
      <c r="AN8" s="16">
        <f t="shared" si="0"/>
        <v>29435.968025440303</v>
      </c>
      <c r="AO8" s="16">
        <f t="shared" si="0"/>
        <v>937006.19833855168</v>
      </c>
      <c r="AP8" s="16">
        <f t="shared" si="0"/>
        <v>966442.16636399203</v>
      </c>
      <c r="AQ8" s="16">
        <f t="shared" si="0"/>
        <v>665344.83363600774</v>
      </c>
      <c r="AR8" s="16">
        <f t="shared" si="0"/>
        <v>29373.805927592937</v>
      </c>
      <c r="AS8" s="16">
        <f t="shared" si="0"/>
        <v>934537.43119765166</v>
      </c>
      <c r="AT8" s="16">
        <f t="shared" si="0"/>
        <v>963911.23712524457</v>
      </c>
      <c r="AU8" s="16">
        <f t="shared" si="0"/>
        <v>667875.76287475578</v>
      </c>
      <c r="AV8" s="16">
        <f t="shared" si="0"/>
        <v>29313.649058708404</v>
      </c>
      <c r="AW8" s="16">
        <f t="shared" si="0"/>
        <v>932148.30170645763</v>
      </c>
      <c r="AX8" s="16">
        <f t="shared" si="0"/>
        <v>961461.95076516655</v>
      </c>
      <c r="AY8" s="16">
        <f t="shared" si="0"/>
        <v>670325.04923483368</v>
      </c>
      <c r="AZ8" s="16">
        <f t="shared" si="0"/>
        <v>29251.486960861057</v>
      </c>
      <c r="BA8" s="16">
        <f t="shared" si="0"/>
        <v>929679.53456555749</v>
      </c>
      <c r="BB8" s="16">
        <f t="shared" si="0"/>
        <v>958931.02152641898</v>
      </c>
      <c r="BC8" s="16">
        <f t="shared" si="0"/>
        <v>672855.97847358091</v>
      </c>
      <c r="BD8" s="16">
        <f t="shared" si="0"/>
        <v>29191.33009197651</v>
      </c>
      <c r="BE8" s="16">
        <f t="shared" si="0"/>
        <v>927290.40507436404</v>
      </c>
      <c r="BF8" s="16">
        <f t="shared" si="0"/>
        <v>956481.73516634083</v>
      </c>
      <c r="BG8" s="16">
        <f t="shared" si="0"/>
        <v>675305.26483365975</v>
      </c>
      <c r="BI8" s="12"/>
      <c r="BJ8" s="12"/>
    </row>
    <row r="9" spans="1:63" x14ac:dyDescent="0.25">
      <c r="A9" s="29"/>
      <c r="B9" s="33"/>
      <c r="C9" s="29"/>
      <c r="D9" s="29"/>
      <c r="E9" s="29"/>
      <c r="F9" s="29"/>
      <c r="G9" s="17">
        <f>(SUMIFS(G12:G412,G12:G412,"&gt;=-999999999",$A$12:$A$412,"=Depreciation (Depn)")+(SUMIFS(G12:G412,G12:G412,"&gt;=-999999999",$A$12:$A$412,"=Both (Depn &amp; CIAC)")))-SUMIFS($G$12:$G$412,$G$12:$G$412,"&gt;=-999999999",$D$12:$D$412,"&gt;" &amp; $B$4, $A$12:$A$412, "=Depreciation (Depn)")-SUMIFS($G$12:$G$412,$G$12:$G$412,"&gt;=-999999999",$D$12:$D$412,"&gt;" &amp; $B$4, $A$12:$A$412, "=Both (Depn &amp; CIAC)")</f>
        <v>1780072</v>
      </c>
      <c r="H9" s="17">
        <f>(SUMIFS(H12:H412,H12:H412,"&gt;=-999999999",$A$12:$A$412,"=Depreciation (Depn)")+(SUMIFS(H12:H412,H12:H412,"&gt;=-999999999",$A$12:$A$412,"=Both (Depn &amp; CIAC)")))</f>
        <v>32558.761947162417</v>
      </c>
      <c r="I9" s="17">
        <f>(SUMIFS(I12:I412,I12:I412,"&gt;=-999999999",$A$12:$A$412,"=Depreciation (Depn)")+(SUMIFS(I12:I412,I12:I412,"&gt;=-999999999",$A$12:$A$412,"=Both (Depn &amp; CIAC)")))</f>
        <v>1019268.7930587085</v>
      </c>
      <c r="J9" s="17">
        <f>(SUMIFS(J12:J412,J12:J412,"&gt;=-999999999",$A$12:$A$412,"=Depreciation (Depn)")+(SUMIFS(J12:J412,J12:J412,"&gt;=-999999999",$A$12:$A$412,"=Both (Depn &amp; CIAC)")))</f>
        <v>1051827.5550058712</v>
      </c>
      <c r="K9" s="17">
        <f t="shared" ref="K9:BG9" si="1">(SUMIFS(K12:K412,K12:K412,"&gt;=-999999999",$A$12:$A$412,"=Depreciation (Depn)")+(SUMIFS(K12:K412,K12:K412,"&gt;=-999999999",$A$12:$A$412,"=Both (Depn &amp; CIAC)")))</f>
        <v>720244.44499412866</v>
      </c>
      <c r="L9" s="17">
        <f t="shared" si="1"/>
        <v>32580.64454990215</v>
      </c>
      <c r="M9" s="17">
        <f t="shared" si="1"/>
        <v>1016499.5714911937</v>
      </c>
      <c r="N9" s="17">
        <f t="shared" si="1"/>
        <v>1049080.2160410958</v>
      </c>
      <c r="O9" s="17">
        <f t="shared" si="1"/>
        <v>722991.7839589041</v>
      </c>
      <c r="P9" s="17">
        <f t="shared" si="1"/>
        <v>32602.527152641858</v>
      </c>
      <c r="Q9" s="17">
        <f t="shared" si="1"/>
        <v>1013730.3499236791</v>
      </c>
      <c r="R9" s="17">
        <f t="shared" si="1"/>
        <v>1046332.877076321</v>
      </c>
      <c r="S9" s="17">
        <f t="shared" si="1"/>
        <v>725739.12292367907</v>
      </c>
      <c r="T9" s="17">
        <f t="shared" si="1"/>
        <v>32506.684960861043</v>
      </c>
      <c r="U9" s="17">
        <f t="shared" si="1"/>
        <v>1011167.4769882584</v>
      </c>
      <c r="V9" s="17">
        <f t="shared" si="1"/>
        <v>1043674.1619491194</v>
      </c>
      <c r="W9" s="17">
        <f t="shared" si="1"/>
        <v>728397.8380508807</v>
      </c>
      <c r="X9" s="17">
        <f t="shared" si="1"/>
        <v>32407.648029354204</v>
      </c>
      <c r="Y9" s="17">
        <f t="shared" si="1"/>
        <v>1008519.17495499</v>
      </c>
      <c r="Z9" s="17">
        <f t="shared" si="1"/>
        <v>1040926.8229843444</v>
      </c>
      <c r="AA9" s="17">
        <f t="shared" si="1"/>
        <v>731145.17701565556</v>
      </c>
      <c r="AB9" s="17">
        <f t="shared" si="1"/>
        <v>32305.641454011729</v>
      </c>
      <c r="AC9" s="17">
        <f t="shared" si="1"/>
        <v>1005962.4664031313</v>
      </c>
      <c r="AD9" s="17">
        <f t="shared" si="1"/>
        <v>1038268.1078571428</v>
      </c>
      <c r="AE9" s="17">
        <f t="shared" si="1"/>
        <v>733803.89214285742</v>
      </c>
      <c r="AF9" s="17">
        <f t="shared" si="1"/>
        <v>32200.234659491187</v>
      </c>
      <c r="AG9" s="17">
        <f t="shared" si="1"/>
        <v>1003320.5342328768</v>
      </c>
      <c r="AH9" s="17">
        <f t="shared" si="1"/>
        <v>1035520.7688923682</v>
      </c>
      <c r="AI9" s="17">
        <f t="shared" si="1"/>
        <v>736551.23110763205</v>
      </c>
      <c r="AJ9" s="17">
        <f t="shared" si="1"/>
        <v>32101.628303326812</v>
      </c>
      <c r="AK9" s="17">
        <f t="shared" si="1"/>
        <v>1000849.0492994132</v>
      </c>
      <c r="AL9" s="17">
        <f t="shared" si="1"/>
        <v>1032950.6776027395</v>
      </c>
      <c r="AM9" s="17">
        <f t="shared" si="1"/>
        <v>739121.32239726069</v>
      </c>
      <c r="AN9" s="17">
        <f t="shared" si="1"/>
        <v>32241.6680254403</v>
      </c>
      <c r="AO9" s="17">
        <f t="shared" si="1"/>
        <v>997836.02211937367</v>
      </c>
      <c r="AP9" s="17">
        <f t="shared" si="1"/>
        <v>1030077.690144814</v>
      </c>
      <c r="AQ9" s="17">
        <f t="shared" si="1"/>
        <v>741994.3098551858</v>
      </c>
      <c r="AR9" s="17">
        <f t="shared" si="1"/>
        <v>32179.505927592942</v>
      </c>
      <c r="AS9" s="17">
        <f t="shared" si="1"/>
        <v>995128.9626497064</v>
      </c>
      <c r="AT9" s="17">
        <f t="shared" si="1"/>
        <v>1027308.4685772994</v>
      </c>
      <c r="AU9" s="17">
        <f t="shared" si="1"/>
        <v>744763.53142270097</v>
      </c>
      <c r="AV9" s="17">
        <f t="shared" si="1"/>
        <v>32119.349058708409</v>
      </c>
      <c r="AW9" s="17">
        <f t="shared" si="1"/>
        <v>992509.22767906042</v>
      </c>
      <c r="AX9" s="17">
        <f t="shared" si="1"/>
        <v>1024628.5767377693</v>
      </c>
      <c r="AY9" s="17">
        <f t="shared" si="1"/>
        <v>747443.42326223094</v>
      </c>
      <c r="AZ9" s="17">
        <f t="shared" si="1"/>
        <v>32057.186960861054</v>
      </c>
      <c r="BA9" s="17">
        <f t="shared" si="1"/>
        <v>989802.16820939316</v>
      </c>
      <c r="BB9" s="17">
        <f t="shared" si="1"/>
        <v>1021859.3551702546</v>
      </c>
      <c r="BC9" s="17">
        <f t="shared" si="1"/>
        <v>750212.64482974529</v>
      </c>
      <c r="BD9" s="17">
        <f t="shared" si="1"/>
        <v>31997.030091976507</v>
      </c>
      <c r="BE9" s="17">
        <f t="shared" si="1"/>
        <v>987182.43323874765</v>
      </c>
      <c r="BF9" s="17">
        <f t="shared" si="1"/>
        <v>1019179.4633307244</v>
      </c>
      <c r="BG9" s="17">
        <f t="shared" si="1"/>
        <v>752892.53666927619</v>
      </c>
      <c r="BI9" s="12"/>
      <c r="BJ9" s="12"/>
    </row>
    <row r="10" spans="1:63" ht="16.5" customHeight="1" x14ac:dyDescent="0.25">
      <c r="A10" s="29" t="s">
        <v>12</v>
      </c>
      <c r="B10" s="33"/>
      <c r="C10" s="29"/>
      <c r="D10" s="29"/>
      <c r="E10" s="29"/>
      <c r="F10" s="29"/>
      <c r="G10" s="17">
        <f>(SUMIFS(G12:G412,G12:G412,"&gt;=-999999999",$A$12:$A$412,"=Acquisition Adjustment"))-SUMIFS($G$12:$G$412,$G$12:$G$412,"&gt;=-999999999",$D$12:$D$412,"&gt;" &amp; $B$4, $A$12:$A$412, "=Acquisition Adjustment")</f>
        <v>0</v>
      </c>
      <c r="H10" s="17">
        <f>(SUMIFS(H12:H412,H12:H412,"&gt;=-999999999",$A$12:$A$412,"=Acquisition Adjustment"))</f>
        <v>0</v>
      </c>
      <c r="I10" s="17">
        <f>(SUMIFS(I12:I412,I12:I412,"&gt;=-999999999",$A$12:$A$412,"=Acquisition Adjustment"))</f>
        <v>0</v>
      </c>
      <c r="J10" s="17">
        <f>(SUMIFS(J12:J412,J12:J412,"&gt;=-999999999",$A$12:$A$412,"=Acquisition Adjustment"))</f>
        <v>0</v>
      </c>
      <c r="K10" s="17">
        <f t="shared" ref="K10:BG10" si="2">(SUMIFS(K12:K412,K12:K412,"&gt;=-999999999",$A$12:$A$412,"=Acquisition Adjustment"))</f>
        <v>0</v>
      </c>
      <c r="L10" s="17">
        <f t="shared" si="2"/>
        <v>0</v>
      </c>
      <c r="M10" s="17">
        <f t="shared" si="2"/>
        <v>0</v>
      </c>
      <c r="N10" s="17">
        <f t="shared" si="2"/>
        <v>0</v>
      </c>
      <c r="O10" s="17">
        <f t="shared" si="2"/>
        <v>0</v>
      </c>
      <c r="P10" s="17">
        <f t="shared" si="2"/>
        <v>0</v>
      </c>
      <c r="Q10" s="17">
        <f t="shared" si="2"/>
        <v>0</v>
      </c>
      <c r="R10" s="17">
        <f t="shared" si="2"/>
        <v>0</v>
      </c>
      <c r="S10" s="17">
        <f t="shared" si="2"/>
        <v>0</v>
      </c>
      <c r="T10" s="17">
        <f t="shared" si="2"/>
        <v>0</v>
      </c>
      <c r="U10" s="17">
        <f t="shared" si="2"/>
        <v>0</v>
      </c>
      <c r="V10" s="17">
        <f t="shared" si="2"/>
        <v>0</v>
      </c>
      <c r="W10" s="17">
        <f t="shared" si="2"/>
        <v>0</v>
      </c>
      <c r="X10" s="17">
        <f t="shared" si="2"/>
        <v>0</v>
      </c>
      <c r="Y10" s="17">
        <f t="shared" si="2"/>
        <v>0</v>
      </c>
      <c r="Z10" s="17">
        <f t="shared" si="2"/>
        <v>0</v>
      </c>
      <c r="AA10" s="17">
        <f t="shared" si="2"/>
        <v>0</v>
      </c>
      <c r="AB10" s="17">
        <f t="shared" si="2"/>
        <v>0</v>
      </c>
      <c r="AC10" s="17">
        <f t="shared" si="2"/>
        <v>0</v>
      </c>
      <c r="AD10" s="17">
        <f t="shared" si="2"/>
        <v>0</v>
      </c>
      <c r="AE10" s="17">
        <f t="shared" si="2"/>
        <v>0</v>
      </c>
      <c r="AF10" s="17">
        <f t="shared" si="2"/>
        <v>0</v>
      </c>
      <c r="AG10" s="17">
        <f t="shared" si="2"/>
        <v>0</v>
      </c>
      <c r="AH10" s="17">
        <f t="shared" si="2"/>
        <v>0</v>
      </c>
      <c r="AI10" s="17">
        <f t="shared" si="2"/>
        <v>0</v>
      </c>
      <c r="AJ10" s="17">
        <f t="shared" si="2"/>
        <v>0</v>
      </c>
      <c r="AK10" s="17">
        <f t="shared" si="2"/>
        <v>0</v>
      </c>
      <c r="AL10" s="17">
        <f t="shared" si="2"/>
        <v>0</v>
      </c>
      <c r="AM10" s="17">
        <f t="shared" si="2"/>
        <v>0</v>
      </c>
      <c r="AN10" s="17">
        <f t="shared" si="2"/>
        <v>0</v>
      </c>
      <c r="AO10" s="17">
        <f t="shared" si="2"/>
        <v>0</v>
      </c>
      <c r="AP10" s="17">
        <f t="shared" si="2"/>
        <v>0</v>
      </c>
      <c r="AQ10" s="17">
        <f t="shared" si="2"/>
        <v>0</v>
      </c>
      <c r="AR10" s="17">
        <f t="shared" si="2"/>
        <v>0</v>
      </c>
      <c r="AS10" s="17">
        <f t="shared" si="2"/>
        <v>0</v>
      </c>
      <c r="AT10" s="17">
        <f t="shared" si="2"/>
        <v>0</v>
      </c>
      <c r="AU10" s="17">
        <f t="shared" si="2"/>
        <v>0</v>
      </c>
      <c r="AV10" s="17">
        <f t="shared" si="2"/>
        <v>0</v>
      </c>
      <c r="AW10" s="17">
        <f t="shared" si="2"/>
        <v>0</v>
      </c>
      <c r="AX10" s="17">
        <f t="shared" si="2"/>
        <v>0</v>
      </c>
      <c r="AY10" s="17">
        <f t="shared" si="2"/>
        <v>0</v>
      </c>
      <c r="AZ10" s="17">
        <f t="shared" si="2"/>
        <v>0</v>
      </c>
      <c r="BA10" s="17">
        <f t="shared" si="2"/>
        <v>0</v>
      </c>
      <c r="BB10" s="17">
        <f t="shared" si="2"/>
        <v>0</v>
      </c>
      <c r="BC10" s="17">
        <f t="shared" si="2"/>
        <v>0</v>
      </c>
      <c r="BD10" s="17">
        <f t="shared" si="2"/>
        <v>0</v>
      </c>
      <c r="BE10" s="17">
        <f t="shared" si="2"/>
        <v>0</v>
      </c>
      <c r="BF10" s="17">
        <f t="shared" si="2"/>
        <v>0</v>
      </c>
      <c r="BG10" s="17">
        <f t="shared" si="2"/>
        <v>0</v>
      </c>
      <c r="BI10" s="12" t="s">
        <v>17</v>
      </c>
      <c r="BJ10" s="12"/>
    </row>
    <row r="11" spans="1:63" ht="16.5" customHeight="1" x14ac:dyDescent="0.25">
      <c r="A11" s="29" t="s">
        <v>12</v>
      </c>
      <c r="B11" s="33"/>
      <c r="C11" s="29"/>
      <c r="D11" s="29"/>
      <c r="E11" s="29"/>
      <c r="F11" s="29"/>
      <c r="G11" s="18">
        <f>-(SUMIFS(G12:G412,G12:G412,"&gt;=-999999999",$A$12:$A$412,"=Contribution in Aid of Construction (CIAC)")+(SUMIFS(G12:G412,G12:G412,"&gt;=-999999999",$A$12:$A$412,"=Both (Depn &amp; CIAC)"))-SUMIFS($G$12:$G$412,$G$12:$G$412,"&gt;=-999999999",$D$12:$D$412,"&gt;" &amp; $B$4, $A$12:$A$412, "=Contribution in Aid of Construction (CIAC)")-SUMIFS($G$12:$G$412,$G$12:$G$412,"&gt;=-999999999",$D$12:$D$412,"&gt;" &amp; $B$4, $A$12:$A$412, "=Both (Depn &amp; CIAC)"))</f>
        <v>-162771</v>
      </c>
      <c r="H11" s="18">
        <f>-(SUMIFS(H12:H412,H12:H412,"&gt;=-999999999",$A$12:$A$412,"=Contribution in Aid of Construction (CIAC)")+(SUMIFS(H12:H412,H12:H412,"&gt;=-999999999",$A$12:$A$412,"=Both (Depn &amp; CIAC)")))</f>
        <v>-2805.7000000000035</v>
      </c>
      <c r="I11" s="18">
        <f>-(SUMIFS(I12:I412,I12:I412,"&gt;=-999999999",$A$12:$A$412,"=Contribution in Aid of Construction (CIAC)")+(SUMIFS(I12:I412,I12:I412,"&gt;=-999999999",$A$12:$A$412,"=Both (Depn &amp; CIAC)")))</f>
        <v>-62705.415013698635</v>
      </c>
      <c r="J11" s="18">
        <f>-(SUMIFS(J12:J412,J12:J412,"&gt;=-999999999",$A$12:$A$412,"=Contribution in Aid of Construction (CIAC)")+(SUMIFS(J12:J412,J12:J412,"&gt;=-999999999",$A$12:$A$412,"=Both (Depn &amp; CIAC)")))</f>
        <v>-65511.11501369864</v>
      </c>
      <c r="K11" s="18">
        <f>-(SUMIFS(K12:K412,K12:K412,"&gt;=-999999999",$A$12:$A$412,"=Contribution in Aid of Construction (CIAC)")+(SUMIFS(K12:K412,K12:K412,"&gt;=-999999999",$A$12:$A$412,"=Both (Depn &amp; CIAC)")))</f>
        <v>-74773.884986301346</v>
      </c>
      <c r="L11" s="18">
        <f t="shared" ref="L11:BG11" si="3">-(SUMIFS(L12:L412,L12:L412,"&gt;=-999999999",$A$12:$A$412,"=Contribution in Aid of Construction (CIAC)")+(SUMIFS(L12:L412,L12:L412,"&gt;=-999999999",$A$12:$A$412,"=Both (Depn &amp; CIAC)")))</f>
        <v>-2805.6999999999971</v>
      </c>
      <c r="M11" s="18">
        <f t="shared" si="3"/>
        <v>-62467.122684931521</v>
      </c>
      <c r="N11" s="18">
        <f t="shared" si="3"/>
        <v>-65272.822684931518</v>
      </c>
      <c r="O11" s="18">
        <f t="shared" si="3"/>
        <v>-75012.177315068489</v>
      </c>
      <c r="P11" s="18">
        <f t="shared" si="3"/>
        <v>-2805.7000000000035</v>
      </c>
      <c r="Q11" s="18">
        <f t="shared" si="3"/>
        <v>-62228.830356164392</v>
      </c>
      <c r="R11" s="18">
        <f t="shared" si="3"/>
        <v>-65034.530356164396</v>
      </c>
      <c r="S11" s="18">
        <f t="shared" si="3"/>
        <v>-75250.469643835604</v>
      </c>
      <c r="T11" s="18">
        <f t="shared" si="3"/>
        <v>-2805.7000000000044</v>
      </c>
      <c r="U11" s="18">
        <f t="shared" si="3"/>
        <v>-61998.224876712338</v>
      </c>
      <c r="V11" s="18">
        <f t="shared" si="3"/>
        <v>-64803.924876712343</v>
      </c>
      <c r="W11" s="18">
        <f t="shared" si="3"/>
        <v>-75481.075123287665</v>
      </c>
      <c r="X11" s="18">
        <f t="shared" si="3"/>
        <v>-2805.6999999999971</v>
      </c>
      <c r="Y11" s="18">
        <f t="shared" si="3"/>
        <v>-61759.932547945216</v>
      </c>
      <c r="Z11" s="18">
        <f t="shared" si="3"/>
        <v>-64565.632547945213</v>
      </c>
      <c r="AA11" s="18">
        <f t="shared" si="3"/>
        <v>-75719.367452054794</v>
      </c>
      <c r="AB11" s="18">
        <f t="shared" si="3"/>
        <v>-2805.6999999999971</v>
      </c>
      <c r="AC11" s="18">
        <f t="shared" si="3"/>
        <v>-61529.327068493163</v>
      </c>
      <c r="AD11" s="18">
        <f t="shared" si="3"/>
        <v>-64335.02706849316</v>
      </c>
      <c r="AE11" s="18">
        <f t="shared" si="3"/>
        <v>-75949.972931506854</v>
      </c>
      <c r="AF11" s="18">
        <f t="shared" si="3"/>
        <v>-2805.7000000000044</v>
      </c>
      <c r="AG11" s="18">
        <f t="shared" si="3"/>
        <v>-61291.034739726034</v>
      </c>
      <c r="AH11" s="18">
        <f t="shared" si="3"/>
        <v>-64096.734739726038</v>
      </c>
      <c r="AI11" s="18">
        <f t="shared" si="3"/>
        <v>-76188.265260273969</v>
      </c>
      <c r="AJ11" s="18">
        <f t="shared" si="3"/>
        <v>-2805.7000000000035</v>
      </c>
      <c r="AK11" s="18">
        <f t="shared" si="3"/>
        <v>-61068.116109589049</v>
      </c>
      <c r="AL11" s="18">
        <f t="shared" si="3"/>
        <v>-63873.816109589054</v>
      </c>
      <c r="AM11" s="18">
        <f t="shared" si="3"/>
        <v>-76411.183890410946</v>
      </c>
      <c r="AN11" s="18">
        <f t="shared" si="3"/>
        <v>-2805.6999999999971</v>
      </c>
      <c r="AO11" s="18">
        <f t="shared" si="3"/>
        <v>-60829.823780821927</v>
      </c>
      <c r="AP11" s="18">
        <f t="shared" si="3"/>
        <v>-63635.523780821924</v>
      </c>
      <c r="AQ11" s="18">
        <f t="shared" si="3"/>
        <v>-76649.476219178076</v>
      </c>
      <c r="AR11" s="18">
        <f t="shared" si="3"/>
        <v>-2805.7000000000035</v>
      </c>
      <c r="AS11" s="18">
        <f t="shared" si="3"/>
        <v>-60591.531452054798</v>
      </c>
      <c r="AT11" s="18">
        <f t="shared" si="3"/>
        <v>-63397.231452054803</v>
      </c>
      <c r="AU11" s="18">
        <f t="shared" si="3"/>
        <v>-76887.768547945205</v>
      </c>
      <c r="AV11" s="18">
        <f t="shared" si="3"/>
        <v>-2805.7000000000035</v>
      </c>
      <c r="AW11" s="18">
        <f t="shared" si="3"/>
        <v>-60360.925972602745</v>
      </c>
      <c r="AX11" s="18">
        <f t="shared" si="3"/>
        <v>-63166.625972602749</v>
      </c>
      <c r="AY11" s="18">
        <f t="shared" si="3"/>
        <v>-77118.374027397251</v>
      </c>
      <c r="AZ11" s="18">
        <f t="shared" si="3"/>
        <v>-2805.6999999999971</v>
      </c>
      <c r="BA11" s="18">
        <f t="shared" si="3"/>
        <v>-60122.633643835623</v>
      </c>
      <c r="BB11" s="18">
        <f t="shared" si="3"/>
        <v>-62928.33364383562</v>
      </c>
      <c r="BC11" s="18">
        <f t="shared" si="3"/>
        <v>-77356.66635616438</v>
      </c>
      <c r="BD11" s="18">
        <f t="shared" si="3"/>
        <v>-2805.6999999999971</v>
      </c>
      <c r="BE11" s="18">
        <f t="shared" si="3"/>
        <v>-59892.02816438357</v>
      </c>
      <c r="BF11" s="18">
        <f t="shared" si="3"/>
        <v>-62697.728164383567</v>
      </c>
      <c r="BG11" s="18">
        <f t="shared" si="3"/>
        <v>-77587.271835616441</v>
      </c>
      <c r="BI11" s="12"/>
      <c r="BJ11" s="12"/>
    </row>
    <row r="12" spans="1:63" s="8" customFormat="1" x14ac:dyDescent="0.25">
      <c r="A12" s="19" t="str">
        <f>[1]Input!T7</f>
        <v>Depreciation (Depn)</v>
      </c>
      <c r="B12" s="19" t="str">
        <f>[1]Input!U7</f>
        <v>Pumping and Water Treatment (20)</v>
      </c>
      <c r="C12" s="19" t="str">
        <f>[1]Input!V7</f>
        <v>Pump</v>
      </c>
      <c r="D12" s="20">
        <f>[1]Input!W7</f>
        <v>33786</v>
      </c>
      <c r="E12" s="21">
        <f>VLOOKUP($B12, $BI$12:$BJ$24, 2, FALSE)</f>
        <v>20</v>
      </c>
      <c r="F12" s="22">
        <f>IF(OR("Transportation"=$B12, "Water System Plan"=$B12), 10%, 0%)</f>
        <v>0</v>
      </c>
      <c r="G12" s="23">
        <f>[1]Input!Z7</f>
        <v>1314</v>
      </c>
      <c r="H12" s="24">
        <f>J12-I12</f>
        <v>0</v>
      </c>
      <c r="I12" s="24">
        <f t="shared" ref="I12:I75" si="4">IF((DATE(YEAR(H$4),MONTH(H$4),DAY(H$4))-365)&lt;DATE(YEAR($D12),MONTH($D12),DAY($D12)),0,IF(AND((YEAR(H$4)-YEAR($D12)-1)&gt;=$E12,(((DATE(YEAR(H$4),MONTH(H$4),DAY(H$4))-365)-DATE(YEAR($D12),MONTH($D12),DAY($D12))))&gt;=$E12),$G12-($G12*$F12),((SLN($G12,$G12*$F12,$E12)/12/365)*12*(((DATE(YEAR(H$4),MONTH(H$4),DAY(H$4))-365)-DATE(YEAR($D12),MONTH($D12),DAY($D12)))))))</f>
        <v>1314</v>
      </c>
      <c r="J12" s="24">
        <f t="shared" ref="J12:J75" si="5">IF((DATE(YEAR(H$4),MONTH(H$4),DAY(H$4)))&lt;DATE(YEAR($D12),MONTH($D12),DAY($D12)),0,IF(AND((YEAR(H$4)-YEAR($D12))&gt;=$E12,(((DATE(YEAR(H$4),MONTH(H$4),DAY(H$4)))-DATE(YEAR($D12),MONTH($D12),DAY($D12))))&gt;=$E12),$G12-($G12*$F12),((SLN($G12,$G12*$F12,$E12)/12/365)*12*(((DATE(YEAR(H$4),MONTH(H$4),DAY(H$4)))-DATE(YEAR($D12),MONTH($D12),DAY($D12)))))))</f>
        <v>1314</v>
      </c>
      <c r="K12" s="24">
        <f t="shared" ref="K12:K75" si="6">IF(DATE(YEAR(H$4),MONTH(H$4),DAY(H$4))&lt;DATE(YEAR($D12),MONTH($D12),DAY($D12)),0,(($G12-J12)))</f>
        <v>0</v>
      </c>
      <c r="L12" s="24">
        <f>N12-M12</f>
        <v>0</v>
      </c>
      <c r="M12" s="24">
        <f t="shared" ref="M12:M75" si="7">IF((DATE(YEAR(L$4),MONTH(L$4),DAY(L$4))-365)&lt;DATE(YEAR($D12),MONTH($D12),DAY($D12)),0,IF(AND((YEAR(L$4)-YEAR($D12)-1)&gt;=$E12,(((DATE(YEAR(L$4),MONTH(L$4),DAY(L$4))-365)-DATE(YEAR($D12),MONTH($D12),DAY($D12))))&gt;=$E12),$G12-($G12*$F12),((SLN($G12,$G12*$F12,$E12)/12/365)*12*(((DATE(YEAR(L$4),MONTH(L$4),DAY(L$4))-365)-DATE(YEAR($D12),MONTH($D12),DAY($D12)))))))</f>
        <v>1314</v>
      </c>
      <c r="N12" s="24">
        <f t="shared" ref="N12:N75" si="8">IF((DATE(YEAR(L$4),MONTH(L$4),DAY(L$4)))&lt;DATE(YEAR($D12),MONTH($D12),DAY($D12)),0,IF(AND((YEAR(L$4)-YEAR($D12))&gt;=$E12,(((DATE(YEAR(L$4),MONTH(L$4),DAY(L$4)))-DATE(YEAR($D12),MONTH($D12),DAY($D12))))&gt;=$E12),$G12-($G12*$F12),((SLN($G12,$G12*$F12,$E12)/12/365)*12*(((DATE(YEAR(L$4),MONTH(L$4),DAY(L$4)))-DATE(YEAR($D12),MONTH($D12),DAY($D12)))))))</f>
        <v>1314</v>
      </c>
      <c r="O12" s="24">
        <f t="shared" ref="O12:O75" si="9">IF(DATE(YEAR(L$4),MONTH(L$4),DAY(L$4))&lt;DATE(YEAR($D12),MONTH($D12),DAY($D12)),0,(($G12-N12)))</f>
        <v>0</v>
      </c>
      <c r="P12" s="24">
        <f>R12-Q12</f>
        <v>0</v>
      </c>
      <c r="Q12" s="24">
        <f t="shared" ref="Q12:Q75" si="10">IF((DATE(YEAR(P$4),MONTH(P$4),DAY(P$4))-365)&lt;DATE(YEAR($D12),MONTH($D12),DAY($D12)),0,IF(AND((YEAR(P$4)-YEAR($D12)-1)&gt;=$E12,(((DATE(YEAR(P$4),MONTH(P$4),DAY(P$4))-365)-DATE(YEAR($D12),MONTH($D12),DAY($D12))))&gt;=$E12),$G12-($G12*$F12),((SLN($G12,$G12*$F12,$E12)/12/365)*12*(((DATE(YEAR(P$4),MONTH(P$4),DAY(P$4))-365)-DATE(YEAR($D12),MONTH($D12),DAY($D12)))))))</f>
        <v>1314</v>
      </c>
      <c r="R12" s="24">
        <f t="shared" ref="R12:R75" si="11">IF((DATE(YEAR(P$4),MONTH(P$4),DAY(P$4)))&lt;DATE(YEAR($D12),MONTH($D12),DAY($D12)),0,IF(AND((YEAR(P$4)-YEAR($D12))&gt;=$E12,(((DATE(YEAR(P$4),MONTH(P$4),DAY(P$4)))-DATE(YEAR($D12),MONTH($D12),DAY($D12))))&gt;=$E12),$G12-($G12*$F12),((SLN($G12,$G12*$F12,$E12)/12/365)*12*(((DATE(YEAR(P$4),MONTH(P$4),DAY(P$4)))-DATE(YEAR($D12),MONTH($D12),DAY($D12)))))))</f>
        <v>1314</v>
      </c>
      <c r="S12" s="24">
        <f t="shared" ref="S12:S75" si="12">IF(DATE(YEAR(P$4),MONTH(P$4),DAY(P$4))&lt;DATE(YEAR($D12),MONTH($D12),DAY($D12)),0,(($G12-R12)))</f>
        <v>0</v>
      </c>
      <c r="T12" s="24">
        <f>V12-U12</f>
        <v>0</v>
      </c>
      <c r="U12" s="24">
        <f t="shared" ref="U12:U75" si="13">IF((DATE(YEAR(T$4),MONTH(T$4),DAY(T$4))-365)&lt;DATE(YEAR($D12),MONTH($D12),DAY($D12)),0,IF(AND((YEAR(T$4)-YEAR($D12)-1)&gt;=$E12,(((DATE(YEAR(T$4),MONTH(T$4),DAY(T$4))-365)-DATE(YEAR($D12),MONTH($D12),DAY($D12))))&gt;=$E12),$G12-($G12*$F12),((SLN($G12,$G12*$F12,$E12)/12/365)*12*(((DATE(YEAR(T$4),MONTH(T$4),DAY(T$4))-365)-DATE(YEAR($D12),MONTH($D12),DAY($D12)))))))</f>
        <v>1314</v>
      </c>
      <c r="V12" s="24">
        <f t="shared" ref="V12:V75" si="14">IF((DATE(YEAR(T$4),MONTH(T$4),DAY(T$4)))&lt;DATE(YEAR($D12),MONTH($D12),DAY($D12)),0,IF(AND((YEAR(T$4)-YEAR($D12))&gt;=$E12,(((DATE(YEAR(T$4),MONTH(T$4),DAY(T$4)))-DATE(YEAR($D12),MONTH($D12),DAY($D12))))&gt;=$E12),$G12-($G12*$F12),((SLN($G12,$G12*$F12,$E12)/12/365)*12*(((DATE(YEAR(T$4),MONTH(T$4),DAY(T$4)))-DATE(YEAR($D12),MONTH($D12),DAY($D12)))))))</f>
        <v>1314</v>
      </c>
      <c r="W12" s="24">
        <f t="shared" ref="W12:W75" si="15">IF(DATE(YEAR(T$4),MONTH(T$4),DAY(T$4))&lt;DATE(YEAR($D12),MONTH($D12),DAY($D12)),0,(($G12-V12)))</f>
        <v>0</v>
      </c>
      <c r="X12" s="24">
        <f>Z12-Y12</f>
        <v>0</v>
      </c>
      <c r="Y12" s="24">
        <f t="shared" ref="Y12:Y75" si="16">IF((DATE(YEAR(X$4),MONTH(X$4),DAY(X$4))-365)&lt;DATE(YEAR($D12),MONTH($D12),DAY($D12)),0,IF(AND((YEAR(X$4)-YEAR($D12)-1)&gt;=$E12,(((DATE(YEAR(X$4),MONTH(X$4),DAY(X$4))-365)-DATE(YEAR($D12),MONTH($D12),DAY($D12))))&gt;=$E12),$G12-($G12*$F12),((SLN($G12,$G12*$F12,$E12)/12/365)*12*(((DATE(YEAR(X$4),MONTH(X$4),DAY(X$4))-365)-DATE(YEAR($D12),MONTH($D12),DAY($D12)))))))</f>
        <v>1314</v>
      </c>
      <c r="Z12" s="24">
        <f t="shared" ref="Z12:Z75" si="17">IF((DATE(YEAR(X$4),MONTH(X$4),DAY(X$4)))&lt;DATE(YEAR($D12),MONTH($D12),DAY($D12)),0,IF(AND((YEAR(X$4)-YEAR($D12))&gt;=$E12,(((DATE(YEAR(X$4),MONTH(X$4),DAY(X$4)))-DATE(YEAR($D12),MONTH($D12),DAY($D12))))&gt;=$E12),$G12-($G12*$F12),((SLN($G12,$G12*$F12,$E12)/12/365)*12*(((DATE(YEAR(X$4),MONTH(X$4),DAY(X$4)))-DATE(YEAR($D12),MONTH($D12),DAY($D12)))))))</f>
        <v>1314</v>
      </c>
      <c r="AA12" s="24">
        <f t="shared" ref="AA12:AA75" si="18">IF(DATE(YEAR(X$4),MONTH(X$4),DAY(X$4))&lt;DATE(YEAR($D12),MONTH($D12),DAY($D12)),0,(($G12-Z12)))</f>
        <v>0</v>
      </c>
      <c r="AB12" s="24">
        <f>AD12-AC12</f>
        <v>0</v>
      </c>
      <c r="AC12" s="24">
        <f t="shared" ref="AC12:AC75" si="19">IF((DATE(YEAR(AB$4),MONTH(AB$4),DAY(AB$4))-365)&lt;DATE(YEAR($D12),MONTH($D12),DAY($D12)),0,IF(AND((YEAR(AB$4)-YEAR($D12)-1)&gt;=$E12,(((DATE(YEAR(AB$4),MONTH(AB$4),DAY(AB$4))-365)-DATE(YEAR($D12),MONTH($D12),DAY($D12))))&gt;=$E12),$G12-($G12*$F12),((SLN($G12,$G12*$F12,$E12)/12/365)*12*(((DATE(YEAR(AB$4),MONTH(AB$4),DAY(AB$4))-365)-DATE(YEAR($D12),MONTH($D12),DAY($D12)))))))</f>
        <v>1314</v>
      </c>
      <c r="AD12" s="24">
        <f t="shared" ref="AD12:AD75" si="20">IF((DATE(YEAR(AB$4),MONTH(AB$4),DAY(AB$4)))&lt;DATE(YEAR($D12),MONTH($D12),DAY($D12)),0,IF(AND((YEAR(AB$4)-YEAR($D12))&gt;=$E12,(((DATE(YEAR(AB$4),MONTH(AB$4),DAY(AB$4)))-DATE(YEAR($D12),MONTH($D12),DAY($D12))))&gt;=$E12),$G12-($G12*$F12),((SLN($G12,$G12*$F12,$E12)/12/365)*12*(((DATE(YEAR(AB$4),MONTH(AB$4),DAY(AB$4)))-DATE(YEAR($D12),MONTH($D12),DAY($D12)))))))</f>
        <v>1314</v>
      </c>
      <c r="AE12" s="24">
        <f t="shared" ref="AE12:AE75" si="21">IF(DATE(YEAR(AB$4),MONTH(AB$4),DAY(AB$4))&lt;DATE(YEAR($D12),MONTH($D12),DAY($D12)),0,(($G12-AD12)))</f>
        <v>0</v>
      </c>
      <c r="AF12" s="24">
        <f>AH12-AG12</f>
        <v>0</v>
      </c>
      <c r="AG12" s="24">
        <f t="shared" ref="AG12:AG75" si="22">IF((DATE(YEAR(AF$4),MONTH(AF$4),DAY(AF$4))-365)&lt;DATE(YEAR($D12),MONTH($D12),DAY($D12)),0,IF(AND((YEAR(AF$4)-YEAR($D12)-1)&gt;=$E12,(((DATE(YEAR(AF$4),MONTH(AF$4),DAY(AF$4))-365)-DATE(YEAR($D12),MONTH($D12),DAY($D12))))&gt;=$E12),$G12-($G12*$F12),((SLN($G12,$G12*$F12,$E12)/12/365)*12*(((DATE(YEAR(AF$4),MONTH(AF$4),DAY(AF$4))-365)-DATE(YEAR($D12),MONTH($D12),DAY($D12)))))))</f>
        <v>1314</v>
      </c>
      <c r="AH12" s="24">
        <f t="shared" ref="AH12:AH75" si="23">IF((DATE(YEAR(AF$4),MONTH(AF$4),DAY(AF$4)))&lt;DATE(YEAR($D12),MONTH($D12),DAY($D12)),0,IF(AND((YEAR(AF$4)-YEAR($D12))&gt;=$E12,(((DATE(YEAR(AF$4),MONTH(AF$4),DAY(AF$4)))-DATE(YEAR($D12),MONTH($D12),DAY($D12))))&gt;=$E12),$G12-($G12*$F12),((SLN($G12,$G12*$F12,$E12)/12/365)*12*(((DATE(YEAR(AF$4),MONTH(AF$4),DAY(AF$4)))-DATE(YEAR($D12),MONTH($D12),DAY($D12)))))))</f>
        <v>1314</v>
      </c>
      <c r="AI12" s="24">
        <f t="shared" ref="AI12:AI75" si="24">IF(DATE(YEAR(AF$4),MONTH(AF$4),DAY(AF$4))&lt;DATE(YEAR($D12),MONTH($D12),DAY($D12)),0,(($G12-AH12)))</f>
        <v>0</v>
      </c>
      <c r="AJ12" s="24">
        <f>AL12-AK12</f>
        <v>0</v>
      </c>
      <c r="AK12" s="24">
        <f t="shared" ref="AK12:AK75" si="25">IF((DATE(YEAR(AJ$4),MONTH(AJ$4),DAY(AJ$4))-365)&lt;DATE(YEAR($D12),MONTH($D12),DAY($D12)),0,IF(AND((YEAR(AJ$4)-YEAR($D12)-1)&gt;=$E12,(((DATE(YEAR(AJ$4),MONTH(AJ$4),DAY(AJ$4))-365)-DATE(YEAR($D12),MONTH($D12),DAY($D12))))&gt;=$E12),$G12-($G12*$F12),((SLN($G12,$G12*$F12,$E12)/12/365)*12*(((DATE(YEAR(AJ$4),MONTH(AJ$4),DAY(AJ$4))-365)-DATE(YEAR($D12),MONTH($D12),DAY($D12)))))))</f>
        <v>1314</v>
      </c>
      <c r="AL12" s="24">
        <f t="shared" ref="AL12:AL75" si="26">IF((DATE(YEAR(AJ$4),MONTH(AJ$4),DAY(AJ$4)))&lt;DATE(YEAR($D12),MONTH($D12),DAY($D12)),0,IF(AND((YEAR(AJ$4)-YEAR($D12))&gt;=$E12,(((DATE(YEAR(AJ$4),MONTH(AJ$4),DAY(AJ$4)))-DATE(YEAR($D12),MONTH($D12),DAY($D12))))&gt;=$E12),$G12-($G12*$F12),((SLN($G12,$G12*$F12,$E12)/12/365)*12*(((DATE(YEAR(AJ$4),MONTH(AJ$4),DAY(AJ$4)))-DATE(YEAR($D12),MONTH($D12),DAY($D12)))))))</f>
        <v>1314</v>
      </c>
      <c r="AM12" s="24">
        <f t="shared" ref="AM12:AM75" si="27">IF(DATE(YEAR(AJ$4),MONTH(AJ$4),DAY(AJ$4))&lt;DATE(YEAR($D12),MONTH($D12),DAY($D12)),0,(($G12-AL12)))</f>
        <v>0</v>
      </c>
      <c r="AN12" s="24">
        <f>AP12-AO12</f>
        <v>0</v>
      </c>
      <c r="AO12" s="24">
        <f t="shared" ref="AO12:AO75" si="28">IF((DATE(YEAR(AN$4),MONTH(AN$4),DAY(AN$4))-365)&lt;DATE(YEAR($D12),MONTH($D12),DAY($D12)),0,IF(AND((YEAR(AN$4)-YEAR($D12)-1)&gt;=$E12,(((DATE(YEAR(AN$4),MONTH(AN$4),DAY(AN$4))-365)-DATE(YEAR($D12),MONTH($D12),DAY($D12))))&gt;=$E12),$G12-($G12*$F12),((SLN($G12,$G12*$F12,$E12)/12/365)*12*(((DATE(YEAR(AN$4),MONTH(AN$4),DAY(AN$4))-365)-DATE(YEAR($D12),MONTH($D12),DAY($D12)))))))</f>
        <v>1314</v>
      </c>
      <c r="AP12" s="24">
        <f t="shared" ref="AP12:AP75" si="29">IF((DATE(YEAR(AN$4),MONTH(AN$4),DAY(AN$4)))&lt;DATE(YEAR($D12),MONTH($D12),DAY($D12)),0,IF(AND((YEAR(AN$4)-YEAR($D12))&gt;=$E12,(((DATE(YEAR(AN$4),MONTH(AN$4),DAY(AN$4)))-DATE(YEAR($D12),MONTH($D12),DAY($D12))))&gt;=$E12),$G12-($G12*$F12),((SLN($G12,$G12*$F12,$E12)/12/365)*12*(((DATE(YEAR(AN$4),MONTH(AN$4),DAY(AN$4)))-DATE(YEAR($D12),MONTH($D12),DAY($D12)))))))</f>
        <v>1314</v>
      </c>
      <c r="AQ12" s="24">
        <f t="shared" ref="AQ12:AQ75" si="30">IF(DATE(YEAR(AN$4),MONTH(AN$4),DAY(AN$4))&lt;DATE(YEAR($D12),MONTH($D12),DAY($D12)),0,(($G12-AP12)))</f>
        <v>0</v>
      </c>
      <c r="AR12" s="24">
        <f>AT12-AS12</f>
        <v>0</v>
      </c>
      <c r="AS12" s="24">
        <f t="shared" ref="AS12:AS75" si="31">IF((DATE(YEAR(AR$4),MONTH(AR$4),DAY(AR$4))-365)&lt;DATE(YEAR($D12),MONTH($D12),DAY($D12)),0,IF(AND((YEAR(AR$4)-YEAR($D12)-1)&gt;=$E12,(((DATE(YEAR(AR$4),MONTH(AR$4),DAY(AR$4))-365)-DATE(YEAR($D12),MONTH($D12),DAY($D12))))&gt;=$E12),$G12-($G12*$F12),((SLN($G12,$G12*$F12,$E12)/12/365)*12*(((DATE(YEAR(AR$4),MONTH(AR$4),DAY(AR$4))-365)-DATE(YEAR($D12),MONTH($D12),DAY($D12)))))))</f>
        <v>1314</v>
      </c>
      <c r="AT12" s="24">
        <f t="shared" ref="AT12:AT75" si="32">IF((DATE(YEAR(AR$4),MONTH(AR$4),DAY(AR$4)))&lt;DATE(YEAR($D12),MONTH($D12),DAY($D12)),0,IF(AND((YEAR(AR$4)-YEAR($D12))&gt;=$E12,(((DATE(YEAR(AR$4),MONTH(AR$4),DAY(AR$4)))-DATE(YEAR($D12),MONTH($D12),DAY($D12))))&gt;=$E12),$G12-($G12*$F12),((SLN($G12,$G12*$F12,$E12)/12/365)*12*(((DATE(YEAR(AR$4),MONTH(AR$4),DAY(AR$4)))-DATE(YEAR($D12),MONTH($D12),DAY($D12)))))))</f>
        <v>1314</v>
      </c>
      <c r="AU12" s="24">
        <f t="shared" ref="AU12:AU75" si="33">IF(DATE(YEAR(AR$4),MONTH(AR$4),DAY(AR$4))&lt;DATE(YEAR($D12),MONTH($D12),DAY($D12)),0,(($G12-AT12)))</f>
        <v>0</v>
      </c>
      <c r="AV12" s="24">
        <f>AX12-AW12</f>
        <v>0</v>
      </c>
      <c r="AW12" s="24">
        <f t="shared" ref="AW12:AW75" si="34">IF((DATE(YEAR(AV$4),MONTH(AV$4),DAY(AV$4))-365)&lt;DATE(YEAR($D12),MONTH($D12),DAY($D12)),0,IF(AND((YEAR(AV$4)-YEAR($D12)-1)&gt;=$E12,(((DATE(YEAR(AV$4),MONTH(AV$4),DAY(AV$4))-365)-DATE(YEAR($D12),MONTH($D12),DAY($D12))))&gt;=$E12),$G12-($G12*$F12),((SLN($G12,$G12*$F12,$E12)/12/365)*12*(((DATE(YEAR(AV$4),MONTH(AV$4),DAY(AV$4))-365)-DATE(YEAR($D12),MONTH($D12),DAY($D12)))))))</f>
        <v>1314</v>
      </c>
      <c r="AX12" s="24">
        <f t="shared" ref="AX12:AX75" si="35">IF((DATE(YEAR(AV$4),MONTH(AV$4),DAY(AV$4)))&lt;DATE(YEAR($D12),MONTH($D12),DAY($D12)),0,IF(AND((YEAR(AV$4)-YEAR($D12))&gt;=$E12,(((DATE(YEAR(AV$4),MONTH(AV$4),DAY(AV$4)))-DATE(YEAR($D12),MONTH($D12),DAY($D12))))&gt;=$E12),$G12-($G12*$F12),((SLN($G12,$G12*$F12,$E12)/12/365)*12*(((DATE(YEAR(AV$4),MONTH(AV$4),DAY(AV$4)))-DATE(YEAR($D12),MONTH($D12),DAY($D12)))))))</f>
        <v>1314</v>
      </c>
      <c r="AY12" s="24">
        <f t="shared" ref="AY12:AY75" si="36">IF(DATE(YEAR(AV$4),MONTH(AV$4),DAY(AV$4))&lt;DATE(YEAR($D12),MONTH($D12),DAY($D12)),0,(($G12-AX12)))</f>
        <v>0</v>
      </c>
      <c r="AZ12" s="24">
        <f>BB12-BA12</f>
        <v>0</v>
      </c>
      <c r="BA12" s="24">
        <f t="shared" ref="BA12:BA75" si="37">IF((DATE(YEAR(AZ$4),MONTH(AZ$4),DAY(AZ$4))-365)&lt;DATE(YEAR($D12),MONTH($D12),DAY($D12)),0,IF(AND((YEAR(AZ$4)-YEAR($D12)-1)&gt;=$E12,(((DATE(YEAR(AZ$4),MONTH(AZ$4),DAY(AZ$4))-365)-DATE(YEAR($D12),MONTH($D12),DAY($D12))))&gt;=$E12),$G12-($G12*$F12),((SLN($G12,$G12*$F12,$E12)/12/365)*12*(((DATE(YEAR(AZ$4),MONTH(AZ$4),DAY(AZ$4))-365)-DATE(YEAR($D12),MONTH($D12),DAY($D12)))))))</f>
        <v>1314</v>
      </c>
      <c r="BB12" s="24">
        <f t="shared" ref="BB12:BB75" si="38">IF((DATE(YEAR(AZ$4),MONTH(AZ$4),DAY(AZ$4)))&lt;DATE(YEAR($D12),MONTH($D12),DAY($D12)),0,IF(AND((YEAR(AZ$4)-YEAR($D12))&gt;=$E12,(((DATE(YEAR(AZ$4),MONTH(AZ$4),DAY(AZ$4)))-DATE(YEAR($D12),MONTH($D12),DAY($D12))))&gt;=$E12),$G12-($G12*$F12),((SLN($G12,$G12*$F12,$E12)/12/365)*12*(((DATE(YEAR(AZ$4),MONTH(AZ$4),DAY(AZ$4)))-DATE(YEAR($D12),MONTH($D12),DAY($D12)))))))</f>
        <v>1314</v>
      </c>
      <c r="BC12" s="24">
        <f t="shared" ref="BC12:BC75" si="39">IF(DATE(YEAR(AZ$4),MONTH(AZ$4),DAY(AZ$4))&lt;DATE(YEAR($D12),MONTH($D12),DAY($D12)),0,(($G12-BB12)))</f>
        <v>0</v>
      </c>
      <c r="BD12" s="24">
        <f>BF12-BE12</f>
        <v>0</v>
      </c>
      <c r="BE12" s="24">
        <f t="shared" ref="BE12:BE75" si="40">IF((DATE(YEAR(BD$4),MONTH(BD$4),DAY(BD$4))-365)&lt;DATE(YEAR($D12),MONTH($D12),DAY($D12)),0,IF(AND((YEAR(BD$4)-YEAR($D12)-1)&gt;=$E12,(((DATE(YEAR(BD$4),MONTH(BD$4),DAY(BD$4))-365)-DATE(YEAR($D12),MONTH($D12),DAY($D12))))&gt;=$E12),$G12-($G12*$F12),((SLN($G12,$G12*$F12,$E12)/12/365)*12*(((DATE(YEAR(BD$4),MONTH(BD$4),DAY(BD$4))-365)-DATE(YEAR($D12),MONTH($D12),DAY($D12)))))))</f>
        <v>1314</v>
      </c>
      <c r="BF12" s="24">
        <f t="shared" ref="BF12:BF75" si="41">IF((DATE(YEAR(BD$4),MONTH(BD$4),DAY(BD$4)))&lt;DATE(YEAR($D12),MONTH($D12),DAY($D12)),0,IF(AND((YEAR(BD$4)-YEAR($D12))&gt;=$E12,(((DATE(YEAR(BD$4),MONTH(BD$4),DAY(BD$4)))-DATE(YEAR($D12),MONTH($D12),DAY($D12))))&gt;=$E12),$G12-($G12*$F12),((SLN($G12,$G12*$F12,$E12)/12/365)*12*(((DATE(YEAR(BD$4),MONTH(BD$4),DAY(BD$4)))-DATE(YEAR($D12),MONTH($D12),DAY($D12)))))))</f>
        <v>1314</v>
      </c>
      <c r="BG12" s="24">
        <f t="shared" ref="BG12:BG75" si="42">IF(DATE(YEAR(BD$4),MONTH(BD$4),DAY(BD$4))&lt;DATE(YEAR($D12),MONTH($D12),DAY($D12)),0,(($G12-BF12)))</f>
        <v>0</v>
      </c>
      <c r="BH12" s="12"/>
      <c r="BI12" s="8" t="s">
        <v>18</v>
      </c>
      <c r="BJ12" s="8">
        <v>10</v>
      </c>
      <c r="BK12" s="12"/>
    </row>
    <row r="13" spans="1:63" s="8" customFormat="1" x14ac:dyDescent="0.25">
      <c r="A13" s="19" t="str">
        <f>[1]Input!T8</f>
        <v>Depreciation (Depn)</v>
      </c>
      <c r="B13" s="19" t="str">
        <f>[1]Input!U8</f>
        <v>Acquisition Adjustment (35)</v>
      </c>
      <c r="C13" s="19" t="str">
        <f>[1]Input!V8</f>
        <v>Wells</v>
      </c>
      <c r="D13" s="20">
        <f>[1]Input!W8</f>
        <v>33786</v>
      </c>
      <c r="E13" s="21">
        <f t="shared" ref="E13:E76" si="43">VLOOKUP($B13, $BI$12:$BJ$24, 2, FALSE)</f>
        <v>35</v>
      </c>
      <c r="F13" s="22">
        <f t="shared" ref="F13:F76" si="44">IF(OR("Transportation"=$B13, "Water System Plan"=$B13), 10%, 0%)</f>
        <v>0</v>
      </c>
      <c r="G13" s="23">
        <f>[1]Input!Z8</f>
        <v>1571</v>
      </c>
      <c r="H13" s="24">
        <f t="shared" ref="H13:H76" si="45">J13-I13</f>
        <v>44.885714285714357</v>
      </c>
      <c r="I13" s="24">
        <f t="shared" si="4"/>
        <v>1040.61072407045</v>
      </c>
      <c r="J13" s="24">
        <f>IF((DATE(YEAR(H$4),MONTH(H$4),DAY(H$4)))&lt;DATE(YEAR($D13),MONTH($D13),DAY($D13)),0,IF(AND((YEAR(H$4)-YEAR($D13))&gt;=$E13,(((DATE(YEAR(H$4),MONTH(H$4),DAY(H$4)))-DATE(YEAR($D13),MONTH($D13),DAY($D13))))&gt;=$E13),$G13-($G13*$F13),((SLN($G13,$G13*$F13,$E13)/12/365)*12*(((DATE(YEAR(H$4),MONTH(H$4),DAY(H$4)))-DATE(YEAR($D13),MONTH($D13),DAY($D13)))))))</f>
        <v>1085.4964383561644</v>
      </c>
      <c r="K13" s="24">
        <f t="shared" si="6"/>
        <v>485.50356164383561</v>
      </c>
      <c r="L13" s="24">
        <f t="shared" ref="L13:L76" si="46">N13-M13</f>
        <v>44.885714285714357</v>
      </c>
      <c r="M13" s="24">
        <f t="shared" si="7"/>
        <v>1036.7985127201564</v>
      </c>
      <c r="N13" s="24">
        <f t="shared" si="8"/>
        <v>1081.6842270058708</v>
      </c>
      <c r="O13" s="24">
        <f t="shared" si="9"/>
        <v>489.31577299412925</v>
      </c>
      <c r="P13" s="24">
        <f t="shared" ref="P13:P76" si="47">R13-Q13</f>
        <v>44.885714285714357</v>
      </c>
      <c r="Q13" s="24">
        <f t="shared" si="10"/>
        <v>1032.986301369863</v>
      </c>
      <c r="R13" s="24">
        <f t="shared" si="11"/>
        <v>1077.8720156555773</v>
      </c>
      <c r="S13" s="24">
        <f t="shared" si="12"/>
        <v>493.12798434442266</v>
      </c>
      <c r="T13" s="24">
        <f t="shared" ref="T13:T76" si="48">V13-U13</f>
        <v>44.88571428571413</v>
      </c>
      <c r="U13" s="24">
        <f t="shared" si="13"/>
        <v>1029.2970645792564</v>
      </c>
      <c r="V13" s="24">
        <f t="shared" si="14"/>
        <v>1074.1827788649705</v>
      </c>
      <c r="W13" s="24">
        <f t="shared" si="15"/>
        <v>496.81722113502951</v>
      </c>
      <c r="X13" s="24">
        <f t="shared" ref="X13:X76" si="49">Z13-Y13</f>
        <v>44.885714285714357</v>
      </c>
      <c r="Y13" s="24">
        <f t="shared" si="16"/>
        <v>1025.4848532289627</v>
      </c>
      <c r="Z13" s="24">
        <f t="shared" si="17"/>
        <v>1070.3705675146771</v>
      </c>
      <c r="AA13" s="24">
        <f t="shared" si="18"/>
        <v>500.62943248532292</v>
      </c>
      <c r="AB13" s="24">
        <f t="shared" ref="AB13:AB76" si="50">AD13-AC13</f>
        <v>44.885714285714357</v>
      </c>
      <c r="AC13" s="24">
        <f t="shared" si="19"/>
        <v>1021.7956164383561</v>
      </c>
      <c r="AD13" s="24">
        <f t="shared" si="20"/>
        <v>1066.6813307240704</v>
      </c>
      <c r="AE13" s="24">
        <f t="shared" si="21"/>
        <v>504.31866927592955</v>
      </c>
      <c r="AF13" s="24">
        <f t="shared" ref="AF13:AF76" si="51">AH13-AG13</f>
        <v>44.885714285714243</v>
      </c>
      <c r="AG13" s="24">
        <f t="shared" si="22"/>
        <v>1017.9834050880626</v>
      </c>
      <c r="AH13" s="24">
        <f t="shared" si="23"/>
        <v>1062.8691193737768</v>
      </c>
      <c r="AI13" s="24">
        <f t="shared" si="24"/>
        <v>508.13088062622319</v>
      </c>
      <c r="AJ13" s="24">
        <f t="shared" ref="AJ13:AJ76" si="52">AL13-AK13</f>
        <v>44.88571428571413</v>
      </c>
      <c r="AK13" s="24">
        <f t="shared" si="25"/>
        <v>1014.4171428571428</v>
      </c>
      <c r="AL13" s="24">
        <f t="shared" si="26"/>
        <v>1059.302857142857</v>
      </c>
      <c r="AM13" s="24">
        <f t="shared" si="27"/>
        <v>511.69714285714304</v>
      </c>
      <c r="AN13" s="24">
        <f t="shared" ref="AN13:AN76" si="53">AP13-AO13</f>
        <v>44.885714285714357</v>
      </c>
      <c r="AO13" s="24">
        <f t="shared" si="28"/>
        <v>1010.6049315068492</v>
      </c>
      <c r="AP13" s="24">
        <f t="shared" si="29"/>
        <v>1055.4906457925636</v>
      </c>
      <c r="AQ13" s="24">
        <f t="shared" si="30"/>
        <v>515.50935420743644</v>
      </c>
      <c r="AR13" s="24">
        <f t="shared" ref="AR13:AR76" si="54">AT13-AS13</f>
        <v>44.885714285714243</v>
      </c>
      <c r="AS13" s="24">
        <f t="shared" si="31"/>
        <v>1006.7927201565557</v>
      </c>
      <c r="AT13" s="24">
        <f t="shared" si="32"/>
        <v>1051.6784344422699</v>
      </c>
      <c r="AU13" s="24">
        <f t="shared" si="33"/>
        <v>519.32156555773008</v>
      </c>
      <c r="AV13" s="24">
        <f t="shared" ref="AV13:AV76" si="55">AX13-AW13</f>
        <v>44.885714285714243</v>
      </c>
      <c r="AW13" s="24">
        <f t="shared" si="34"/>
        <v>1003.103483365949</v>
      </c>
      <c r="AX13" s="24">
        <f t="shared" si="35"/>
        <v>1047.9891976516633</v>
      </c>
      <c r="AY13" s="24">
        <f t="shared" si="36"/>
        <v>523.01080234833671</v>
      </c>
      <c r="AZ13" s="24">
        <f t="shared" ref="AZ13:AZ76" si="56">BB13-BA13</f>
        <v>44.885714285714357</v>
      </c>
      <c r="BA13" s="24">
        <f t="shared" si="37"/>
        <v>999.29127201565552</v>
      </c>
      <c r="BB13" s="24">
        <f t="shared" si="38"/>
        <v>1044.1769863013699</v>
      </c>
      <c r="BC13" s="24">
        <f t="shared" si="39"/>
        <v>526.82301369863012</v>
      </c>
      <c r="BD13" s="24">
        <f t="shared" ref="BD13:BD76" si="57">BF13-BE13</f>
        <v>44.885714285714357</v>
      </c>
      <c r="BE13" s="24">
        <f t="shared" si="40"/>
        <v>995.60203522504889</v>
      </c>
      <c r="BF13" s="24">
        <f t="shared" si="41"/>
        <v>1040.4877495107633</v>
      </c>
      <c r="BG13" s="24">
        <f t="shared" si="42"/>
        <v>530.51225048923675</v>
      </c>
      <c r="BH13" s="12"/>
      <c r="BI13" s="12" t="s">
        <v>19</v>
      </c>
      <c r="BJ13" s="12">
        <v>5</v>
      </c>
      <c r="BK13" s="12"/>
    </row>
    <row r="14" spans="1:63" s="8" customFormat="1" ht="15" customHeight="1" x14ac:dyDescent="0.25">
      <c r="A14" s="19" t="str">
        <f>[1]Input!T9</f>
        <v>Depreciation (Depn)</v>
      </c>
      <c r="B14" s="19" t="str">
        <f>[1]Input!U9</f>
        <v>Pumping and Water Treatment (20)</v>
      </c>
      <c r="C14" s="19" t="str">
        <f>[1]Input!V9</f>
        <v>Pumping equipment</v>
      </c>
      <c r="D14" s="20">
        <f>[1]Input!W9</f>
        <v>33786</v>
      </c>
      <c r="E14" s="21">
        <f t="shared" si="43"/>
        <v>20</v>
      </c>
      <c r="F14" s="22">
        <f t="shared" si="44"/>
        <v>0</v>
      </c>
      <c r="G14" s="23">
        <f>[1]Input!Z9</f>
        <v>2245</v>
      </c>
      <c r="H14" s="24">
        <f t="shared" si="45"/>
        <v>0</v>
      </c>
      <c r="I14" s="24">
        <f t="shared" si="4"/>
        <v>2245</v>
      </c>
      <c r="J14" s="24">
        <f t="shared" si="5"/>
        <v>2245</v>
      </c>
      <c r="K14" s="24">
        <f t="shared" si="6"/>
        <v>0</v>
      </c>
      <c r="L14" s="24">
        <f t="shared" si="46"/>
        <v>0</v>
      </c>
      <c r="M14" s="24">
        <f t="shared" si="7"/>
        <v>2245</v>
      </c>
      <c r="N14" s="24">
        <f t="shared" si="8"/>
        <v>2245</v>
      </c>
      <c r="O14" s="24">
        <f t="shared" si="9"/>
        <v>0</v>
      </c>
      <c r="P14" s="24">
        <f t="shared" si="47"/>
        <v>0</v>
      </c>
      <c r="Q14" s="24">
        <f t="shared" si="10"/>
        <v>2245</v>
      </c>
      <c r="R14" s="24">
        <f t="shared" si="11"/>
        <v>2245</v>
      </c>
      <c r="S14" s="24">
        <f t="shared" si="12"/>
        <v>0</v>
      </c>
      <c r="T14" s="24">
        <f t="shared" si="48"/>
        <v>0</v>
      </c>
      <c r="U14" s="24">
        <f t="shared" si="13"/>
        <v>2245</v>
      </c>
      <c r="V14" s="24">
        <f t="shared" si="14"/>
        <v>2245</v>
      </c>
      <c r="W14" s="24">
        <f t="shared" si="15"/>
        <v>0</v>
      </c>
      <c r="X14" s="24">
        <f t="shared" si="49"/>
        <v>0</v>
      </c>
      <c r="Y14" s="24">
        <f t="shared" si="16"/>
        <v>2245</v>
      </c>
      <c r="Z14" s="24">
        <f t="shared" si="17"/>
        <v>2245</v>
      </c>
      <c r="AA14" s="24">
        <f t="shared" si="18"/>
        <v>0</v>
      </c>
      <c r="AB14" s="24">
        <f t="shared" si="50"/>
        <v>0</v>
      </c>
      <c r="AC14" s="24">
        <f t="shared" si="19"/>
        <v>2245</v>
      </c>
      <c r="AD14" s="24">
        <f t="shared" si="20"/>
        <v>2245</v>
      </c>
      <c r="AE14" s="24">
        <f t="shared" si="21"/>
        <v>0</v>
      </c>
      <c r="AF14" s="24">
        <f t="shared" si="51"/>
        <v>0</v>
      </c>
      <c r="AG14" s="24">
        <f t="shared" si="22"/>
        <v>2245</v>
      </c>
      <c r="AH14" s="24">
        <f t="shared" si="23"/>
        <v>2245</v>
      </c>
      <c r="AI14" s="24">
        <f t="shared" si="24"/>
        <v>0</v>
      </c>
      <c r="AJ14" s="24">
        <f t="shared" si="52"/>
        <v>0</v>
      </c>
      <c r="AK14" s="24">
        <f t="shared" si="25"/>
        <v>2245</v>
      </c>
      <c r="AL14" s="24">
        <f t="shared" si="26"/>
        <v>2245</v>
      </c>
      <c r="AM14" s="24">
        <f t="shared" si="27"/>
        <v>0</v>
      </c>
      <c r="AN14" s="24">
        <f t="shared" si="53"/>
        <v>0</v>
      </c>
      <c r="AO14" s="24">
        <f t="shared" si="28"/>
        <v>2245</v>
      </c>
      <c r="AP14" s="24">
        <f t="shared" si="29"/>
        <v>2245</v>
      </c>
      <c r="AQ14" s="24">
        <f t="shared" si="30"/>
        <v>0</v>
      </c>
      <c r="AR14" s="24">
        <f t="shared" si="54"/>
        <v>0</v>
      </c>
      <c r="AS14" s="24">
        <f t="shared" si="31"/>
        <v>2245</v>
      </c>
      <c r="AT14" s="24">
        <f t="shared" si="32"/>
        <v>2245</v>
      </c>
      <c r="AU14" s="24">
        <f t="shared" si="33"/>
        <v>0</v>
      </c>
      <c r="AV14" s="24">
        <f t="shared" si="55"/>
        <v>0</v>
      </c>
      <c r="AW14" s="24">
        <f t="shared" si="34"/>
        <v>2245</v>
      </c>
      <c r="AX14" s="24">
        <f t="shared" si="35"/>
        <v>2245</v>
      </c>
      <c r="AY14" s="24">
        <f t="shared" si="36"/>
        <v>0</v>
      </c>
      <c r="AZ14" s="24">
        <f t="shared" si="56"/>
        <v>0</v>
      </c>
      <c r="BA14" s="24">
        <f t="shared" si="37"/>
        <v>2245</v>
      </c>
      <c r="BB14" s="24">
        <f t="shared" si="38"/>
        <v>2245</v>
      </c>
      <c r="BC14" s="24">
        <f t="shared" si="39"/>
        <v>0</v>
      </c>
      <c r="BD14" s="24">
        <f t="shared" si="57"/>
        <v>0</v>
      </c>
      <c r="BE14" s="24">
        <f t="shared" si="40"/>
        <v>2245</v>
      </c>
      <c r="BF14" s="24">
        <f t="shared" si="41"/>
        <v>2245</v>
      </c>
      <c r="BG14" s="24">
        <f t="shared" si="42"/>
        <v>0</v>
      </c>
      <c r="BH14" s="12"/>
      <c r="BI14" s="8" t="s">
        <v>20</v>
      </c>
      <c r="BJ14" s="8">
        <v>15</v>
      </c>
      <c r="BK14" s="12"/>
    </row>
    <row r="15" spans="1:63" s="8" customFormat="1" x14ac:dyDescent="0.25">
      <c r="A15" s="19" t="str">
        <f>[1]Input!T10</f>
        <v>Depreciation (Depn)</v>
      </c>
      <c r="B15" s="19" t="str">
        <f>[1]Input!U10</f>
        <v>Mains and Reservoirs (50)</v>
      </c>
      <c r="C15" s="19" t="str">
        <f>[1]Input!V10</f>
        <v>Distribution</v>
      </c>
      <c r="D15" s="20">
        <f>[1]Input!W10</f>
        <v>33786</v>
      </c>
      <c r="E15" s="21">
        <f t="shared" si="43"/>
        <v>50</v>
      </c>
      <c r="F15" s="22">
        <f t="shared" si="44"/>
        <v>0</v>
      </c>
      <c r="G15" s="23">
        <f>[1]Input!Z10</f>
        <v>3367</v>
      </c>
      <c r="H15" s="24">
        <f t="shared" si="45"/>
        <v>67.339999999999918</v>
      </c>
      <c r="I15" s="24">
        <f t="shared" si="4"/>
        <v>1561.1810410958906</v>
      </c>
      <c r="J15" s="24">
        <f t="shared" si="5"/>
        <v>1628.5210410958905</v>
      </c>
      <c r="K15" s="24">
        <f t="shared" si="6"/>
        <v>1738.4789589041095</v>
      </c>
      <c r="L15" s="24">
        <f t="shared" si="46"/>
        <v>67.339999999999918</v>
      </c>
      <c r="M15" s="24">
        <f t="shared" si="7"/>
        <v>1555.4617534246577</v>
      </c>
      <c r="N15" s="24">
        <f t="shared" si="8"/>
        <v>1622.8017534246576</v>
      </c>
      <c r="O15" s="24">
        <f t="shared" si="9"/>
        <v>1744.1982465753424</v>
      </c>
      <c r="P15" s="24">
        <f t="shared" si="47"/>
        <v>67.339999999999918</v>
      </c>
      <c r="Q15" s="24">
        <f t="shared" si="10"/>
        <v>1549.7424657534248</v>
      </c>
      <c r="R15" s="24">
        <f t="shared" si="11"/>
        <v>1617.0824657534247</v>
      </c>
      <c r="S15" s="24">
        <f t="shared" si="12"/>
        <v>1749.9175342465753</v>
      </c>
      <c r="T15" s="24">
        <f t="shared" si="48"/>
        <v>67.339999999999918</v>
      </c>
      <c r="U15" s="24">
        <f t="shared" si="13"/>
        <v>1544.2076712328769</v>
      </c>
      <c r="V15" s="24">
        <f t="shared" si="14"/>
        <v>1611.5476712328768</v>
      </c>
      <c r="W15" s="24">
        <f t="shared" si="15"/>
        <v>1755.4523287671232</v>
      </c>
      <c r="X15" s="24">
        <f t="shared" si="49"/>
        <v>67.339999999999918</v>
      </c>
      <c r="Y15" s="24">
        <f t="shared" si="16"/>
        <v>1538.488383561644</v>
      </c>
      <c r="Z15" s="24">
        <f t="shared" si="17"/>
        <v>1605.8283835616439</v>
      </c>
      <c r="AA15" s="24">
        <f t="shared" si="18"/>
        <v>1761.1716164383561</v>
      </c>
      <c r="AB15" s="24">
        <f t="shared" si="50"/>
        <v>67.340000000000146</v>
      </c>
      <c r="AC15" s="24">
        <f t="shared" si="19"/>
        <v>1532.9535890410959</v>
      </c>
      <c r="AD15" s="24">
        <f t="shared" si="20"/>
        <v>1600.2935890410961</v>
      </c>
      <c r="AE15" s="24">
        <f t="shared" si="21"/>
        <v>1766.7064109589039</v>
      </c>
      <c r="AF15" s="24">
        <f t="shared" si="51"/>
        <v>67.340000000000146</v>
      </c>
      <c r="AG15" s="24">
        <f t="shared" si="22"/>
        <v>1527.234301369863</v>
      </c>
      <c r="AH15" s="24">
        <f t="shared" si="23"/>
        <v>1594.5743013698632</v>
      </c>
      <c r="AI15" s="24">
        <f t="shared" si="24"/>
        <v>1772.4256986301368</v>
      </c>
      <c r="AJ15" s="24">
        <f t="shared" si="52"/>
        <v>67.339999999999918</v>
      </c>
      <c r="AK15" s="24">
        <f t="shared" si="25"/>
        <v>1521.8840000000002</v>
      </c>
      <c r="AL15" s="24">
        <f t="shared" si="26"/>
        <v>1589.2240000000002</v>
      </c>
      <c r="AM15" s="24">
        <f t="shared" si="27"/>
        <v>1777.7759999999998</v>
      </c>
      <c r="AN15" s="24">
        <f t="shared" si="53"/>
        <v>67.339999999999918</v>
      </c>
      <c r="AO15" s="24">
        <f t="shared" si="28"/>
        <v>1516.1647123287673</v>
      </c>
      <c r="AP15" s="24">
        <f t="shared" si="29"/>
        <v>1583.5047123287673</v>
      </c>
      <c r="AQ15" s="24">
        <f t="shared" si="30"/>
        <v>1783.4952876712327</v>
      </c>
      <c r="AR15" s="24">
        <f t="shared" si="54"/>
        <v>67.339999999999918</v>
      </c>
      <c r="AS15" s="24">
        <f t="shared" si="31"/>
        <v>1510.4454246575344</v>
      </c>
      <c r="AT15" s="24">
        <f t="shared" si="32"/>
        <v>1577.7854246575343</v>
      </c>
      <c r="AU15" s="24">
        <f t="shared" si="33"/>
        <v>1789.2145753424657</v>
      </c>
      <c r="AV15" s="24">
        <f t="shared" si="55"/>
        <v>67.340000000000146</v>
      </c>
      <c r="AW15" s="24">
        <f t="shared" si="34"/>
        <v>1504.9106301369864</v>
      </c>
      <c r="AX15" s="24">
        <f t="shared" si="35"/>
        <v>1572.2506301369865</v>
      </c>
      <c r="AY15" s="24">
        <f t="shared" si="36"/>
        <v>1794.7493698630135</v>
      </c>
      <c r="AZ15" s="24">
        <f t="shared" si="56"/>
        <v>67.340000000000146</v>
      </c>
      <c r="BA15" s="24">
        <f t="shared" si="37"/>
        <v>1499.1913424657535</v>
      </c>
      <c r="BB15" s="24">
        <f t="shared" si="38"/>
        <v>1566.5313424657536</v>
      </c>
      <c r="BC15" s="24">
        <f t="shared" si="39"/>
        <v>1800.4686575342464</v>
      </c>
      <c r="BD15" s="24">
        <f t="shared" si="57"/>
        <v>67.339999999999918</v>
      </c>
      <c r="BE15" s="24">
        <f t="shared" si="40"/>
        <v>1493.6565479452056</v>
      </c>
      <c r="BF15" s="24">
        <f t="shared" si="41"/>
        <v>1560.9965479452055</v>
      </c>
      <c r="BG15" s="24">
        <f t="shared" si="42"/>
        <v>1806.0034520547945</v>
      </c>
      <c r="BH15" s="12"/>
      <c r="BI15" s="8" t="s">
        <v>21</v>
      </c>
      <c r="BJ15" s="8">
        <v>100</v>
      </c>
      <c r="BK15" s="12"/>
    </row>
    <row r="16" spans="1:63" s="8" customFormat="1" x14ac:dyDescent="0.25">
      <c r="A16" s="19" t="str">
        <f>[1]Input!T11</f>
        <v>Depreciation (Depn)</v>
      </c>
      <c r="B16" s="19" t="str">
        <f>[1]Input!U11</f>
        <v>Mains and Reservoirs (50)</v>
      </c>
      <c r="C16" s="19" t="str">
        <f>[1]Input!V11</f>
        <v>Transmission</v>
      </c>
      <c r="D16" s="20">
        <f>[1]Input!W11</f>
        <v>33786</v>
      </c>
      <c r="E16" s="21">
        <f t="shared" si="43"/>
        <v>50</v>
      </c>
      <c r="F16" s="22">
        <f t="shared" si="44"/>
        <v>0</v>
      </c>
      <c r="G16" s="23">
        <f>[1]Input!Z11</f>
        <v>13692</v>
      </c>
      <c r="H16" s="24">
        <f t="shared" si="45"/>
        <v>273.84000000000015</v>
      </c>
      <c r="I16" s="24">
        <f t="shared" si="4"/>
        <v>6348.586520547944</v>
      </c>
      <c r="J16" s="24">
        <f t="shared" si="5"/>
        <v>6622.4265205479442</v>
      </c>
      <c r="K16" s="24">
        <f t="shared" si="6"/>
        <v>7069.5734794520558</v>
      </c>
      <c r="L16" s="24">
        <f t="shared" si="46"/>
        <v>273.84000000000015</v>
      </c>
      <c r="M16" s="24">
        <f t="shared" si="7"/>
        <v>6325.3288767123277</v>
      </c>
      <c r="N16" s="24">
        <f t="shared" si="8"/>
        <v>6599.1688767123278</v>
      </c>
      <c r="O16" s="24">
        <f t="shared" si="9"/>
        <v>7092.8311232876722</v>
      </c>
      <c r="P16" s="24">
        <f t="shared" si="47"/>
        <v>273.84000000000015</v>
      </c>
      <c r="Q16" s="24">
        <f t="shared" si="10"/>
        <v>6302.0712328767113</v>
      </c>
      <c r="R16" s="24">
        <f t="shared" si="11"/>
        <v>6575.9112328767114</v>
      </c>
      <c r="S16" s="24">
        <f t="shared" si="12"/>
        <v>7116.0887671232886</v>
      </c>
      <c r="T16" s="24">
        <f t="shared" si="48"/>
        <v>273.84000000000015</v>
      </c>
      <c r="U16" s="24">
        <f t="shared" si="13"/>
        <v>6279.5638356164372</v>
      </c>
      <c r="V16" s="24">
        <f t="shared" si="14"/>
        <v>6553.4038356164374</v>
      </c>
      <c r="W16" s="24">
        <f t="shared" si="15"/>
        <v>7138.5961643835626</v>
      </c>
      <c r="X16" s="24">
        <f t="shared" si="49"/>
        <v>273.84000000000015</v>
      </c>
      <c r="Y16" s="24">
        <f t="shared" si="16"/>
        <v>6256.3061917808209</v>
      </c>
      <c r="Z16" s="24">
        <f t="shared" si="17"/>
        <v>6530.146191780821</v>
      </c>
      <c r="AA16" s="24">
        <f t="shared" si="18"/>
        <v>7161.853808219179</v>
      </c>
      <c r="AB16" s="24">
        <f t="shared" si="50"/>
        <v>273.84000000000015</v>
      </c>
      <c r="AC16" s="24">
        <f t="shared" si="19"/>
        <v>6233.7987945205468</v>
      </c>
      <c r="AD16" s="24">
        <f t="shared" si="20"/>
        <v>6507.638794520547</v>
      </c>
      <c r="AE16" s="24">
        <f t="shared" si="21"/>
        <v>7184.361205479453</v>
      </c>
      <c r="AF16" s="24">
        <f t="shared" si="51"/>
        <v>273.84000000000015</v>
      </c>
      <c r="AG16" s="24">
        <f t="shared" si="22"/>
        <v>6210.5411506849305</v>
      </c>
      <c r="AH16" s="24">
        <f t="shared" si="23"/>
        <v>6484.3811506849306</v>
      </c>
      <c r="AI16" s="24">
        <f t="shared" si="24"/>
        <v>7207.6188493150694</v>
      </c>
      <c r="AJ16" s="24">
        <f t="shared" si="52"/>
        <v>273.84000000000015</v>
      </c>
      <c r="AK16" s="24">
        <f t="shared" si="25"/>
        <v>6188.7839999999987</v>
      </c>
      <c r="AL16" s="24">
        <f t="shared" si="26"/>
        <v>6462.6239999999989</v>
      </c>
      <c r="AM16" s="24">
        <f t="shared" si="27"/>
        <v>7229.3760000000011</v>
      </c>
      <c r="AN16" s="24">
        <f t="shared" si="53"/>
        <v>273.84000000000015</v>
      </c>
      <c r="AO16" s="24">
        <f t="shared" si="28"/>
        <v>6165.5263561643824</v>
      </c>
      <c r="AP16" s="24">
        <f t="shared" si="29"/>
        <v>6439.3663561643825</v>
      </c>
      <c r="AQ16" s="24">
        <f t="shared" si="30"/>
        <v>7252.6336438356175</v>
      </c>
      <c r="AR16" s="24">
        <f t="shared" si="54"/>
        <v>273.84000000000015</v>
      </c>
      <c r="AS16" s="24">
        <f t="shared" si="31"/>
        <v>6142.268712328766</v>
      </c>
      <c r="AT16" s="24">
        <f t="shared" si="32"/>
        <v>6416.1087123287662</v>
      </c>
      <c r="AU16" s="24">
        <f t="shared" si="33"/>
        <v>7275.8912876712338</v>
      </c>
      <c r="AV16" s="24">
        <f t="shared" si="55"/>
        <v>273.84000000000015</v>
      </c>
      <c r="AW16" s="24">
        <f t="shared" si="34"/>
        <v>6119.761315068492</v>
      </c>
      <c r="AX16" s="24">
        <f t="shared" si="35"/>
        <v>6393.6013150684921</v>
      </c>
      <c r="AY16" s="24">
        <f t="shared" si="36"/>
        <v>7298.3986849315079</v>
      </c>
      <c r="AZ16" s="24">
        <f t="shared" si="56"/>
        <v>273.84000000000015</v>
      </c>
      <c r="BA16" s="24">
        <f t="shared" si="37"/>
        <v>6096.5036712328756</v>
      </c>
      <c r="BB16" s="24">
        <f t="shared" si="38"/>
        <v>6370.3436712328757</v>
      </c>
      <c r="BC16" s="24">
        <f t="shared" si="39"/>
        <v>7321.6563287671243</v>
      </c>
      <c r="BD16" s="24">
        <f t="shared" si="57"/>
        <v>273.84000000000015</v>
      </c>
      <c r="BE16" s="24">
        <f t="shared" si="40"/>
        <v>6073.9962739726016</v>
      </c>
      <c r="BF16" s="24">
        <f t="shared" si="41"/>
        <v>6347.8362739726017</v>
      </c>
      <c r="BG16" s="24">
        <f t="shared" si="42"/>
        <v>7344.1637260273983</v>
      </c>
      <c r="BH16" s="12"/>
      <c r="BI16" s="8" t="s">
        <v>22</v>
      </c>
      <c r="BJ16" s="25">
        <v>50</v>
      </c>
      <c r="BK16" s="12"/>
    </row>
    <row r="17" spans="1:63" s="8" customFormat="1" x14ac:dyDescent="0.25">
      <c r="A17" s="19" t="str">
        <f>[1]Input!T12</f>
        <v>Depreciation (Depn)</v>
      </c>
      <c r="B17" s="19" t="str">
        <f>[1]Input!U12</f>
        <v>Plant, Other (40)</v>
      </c>
      <c r="C17" s="19" t="str">
        <f>[1]Input!V12</f>
        <v>Services</v>
      </c>
      <c r="D17" s="20">
        <f>[1]Input!W12</f>
        <v>33786</v>
      </c>
      <c r="E17" s="21">
        <f t="shared" si="43"/>
        <v>40</v>
      </c>
      <c r="F17" s="22">
        <f t="shared" si="44"/>
        <v>0</v>
      </c>
      <c r="G17" s="23">
        <f>[1]Input!Z12</f>
        <v>1122</v>
      </c>
      <c r="H17" s="24">
        <f t="shared" si="45"/>
        <v>28.049999999999955</v>
      </c>
      <c r="I17" s="24">
        <f t="shared" si="4"/>
        <v>650.29890410958899</v>
      </c>
      <c r="J17" s="24">
        <f t="shared" si="5"/>
        <v>678.34890410958894</v>
      </c>
      <c r="K17" s="24">
        <f t="shared" si="6"/>
        <v>443.65109589041106</v>
      </c>
      <c r="L17" s="24">
        <f t="shared" si="46"/>
        <v>28.050000000000068</v>
      </c>
      <c r="M17" s="24">
        <f t="shared" si="7"/>
        <v>647.91657534246565</v>
      </c>
      <c r="N17" s="24">
        <f t="shared" si="8"/>
        <v>675.96657534246572</v>
      </c>
      <c r="O17" s="24">
        <f t="shared" si="9"/>
        <v>446.03342465753428</v>
      </c>
      <c r="P17" s="24">
        <f t="shared" si="47"/>
        <v>28.049999999999955</v>
      </c>
      <c r="Q17" s="24">
        <f t="shared" si="10"/>
        <v>645.53424657534242</v>
      </c>
      <c r="R17" s="24">
        <f t="shared" si="11"/>
        <v>673.58424657534238</v>
      </c>
      <c r="S17" s="24">
        <f t="shared" si="12"/>
        <v>448.41575342465762</v>
      </c>
      <c r="T17" s="24">
        <f t="shared" si="48"/>
        <v>28.049999999999955</v>
      </c>
      <c r="U17" s="24">
        <f t="shared" si="13"/>
        <v>643.22876712328764</v>
      </c>
      <c r="V17" s="24">
        <f t="shared" si="14"/>
        <v>671.27876712328759</v>
      </c>
      <c r="W17" s="24">
        <f t="shared" si="15"/>
        <v>450.72123287671241</v>
      </c>
      <c r="X17" s="24">
        <f t="shared" si="49"/>
        <v>28.050000000000068</v>
      </c>
      <c r="Y17" s="24">
        <f t="shared" si="16"/>
        <v>640.8464383561643</v>
      </c>
      <c r="Z17" s="24">
        <f t="shared" si="17"/>
        <v>668.89643835616437</v>
      </c>
      <c r="AA17" s="24">
        <f t="shared" si="18"/>
        <v>453.10356164383563</v>
      </c>
      <c r="AB17" s="24">
        <f t="shared" si="50"/>
        <v>28.049999999999955</v>
      </c>
      <c r="AC17" s="24">
        <f t="shared" si="19"/>
        <v>638.54095890410952</v>
      </c>
      <c r="AD17" s="24">
        <f t="shared" si="20"/>
        <v>666.59095890410947</v>
      </c>
      <c r="AE17" s="24">
        <f t="shared" si="21"/>
        <v>455.40904109589053</v>
      </c>
      <c r="AF17" s="24">
        <f t="shared" si="51"/>
        <v>28.049999999999955</v>
      </c>
      <c r="AG17" s="24">
        <f t="shared" si="22"/>
        <v>636.15863013698629</v>
      </c>
      <c r="AH17" s="24">
        <f t="shared" si="23"/>
        <v>664.20863013698624</v>
      </c>
      <c r="AI17" s="24">
        <f t="shared" si="24"/>
        <v>457.79136986301376</v>
      </c>
      <c r="AJ17" s="24">
        <f t="shared" si="52"/>
        <v>28.049999999999955</v>
      </c>
      <c r="AK17" s="24">
        <f t="shared" si="25"/>
        <v>633.92999999999995</v>
      </c>
      <c r="AL17" s="24">
        <f t="shared" si="26"/>
        <v>661.9799999999999</v>
      </c>
      <c r="AM17" s="24">
        <f t="shared" si="27"/>
        <v>460.0200000000001</v>
      </c>
      <c r="AN17" s="24">
        <f t="shared" si="53"/>
        <v>28.050000000000068</v>
      </c>
      <c r="AO17" s="24">
        <f t="shared" si="28"/>
        <v>631.54767123287661</v>
      </c>
      <c r="AP17" s="24">
        <f t="shared" si="29"/>
        <v>659.59767123287668</v>
      </c>
      <c r="AQ17" s="24">
        <f t="shared" si="30"/>
        <v>462.40232876712332</v>
      </c>
      <c r="AR17" s="24">
        <f t="shared" si="54"/>
        <v>28.049999999999955</v>
      </c>
      <c r="AS17" s="24">
        <f t="shared" si="31"/>
        <v>629.16534246575338</v>
      </c>
      <c r="AT17" s="24">
        <f t="shared" si="32"/>
        <v>657.21534246575334</v>
      </c>
      <c r="AU17" s="24">
        <f t="shared" si="33"/>
        <v>464.78465753424666</v>
      </c>
      <c r="AV17" s="24">
        <f t="shared" si="55"/>
        <v>28.049999999999955</v>
      </c>
      <c r="AW17" s="24">
        <f t="shared" si="34"/>
        <v>626.8598630136986</v>
      </c>
      <c r="AX17" s="24">
        <f t="shared" si="35"/>
        <v>654.90986301369855</v>
      </c>
      <c r="AY17" s="24">
        <f t="shared" si="36"/>
        <v>467.09013698630145</v>
      </c>
      <c r="AZ17" s="24">
        <f t="shared" si="56"/>
        <v>28.050000000000068</v>
      </c>
      <c r="BA17" s="24">
        <f t="shared" si="37"/>
        <v>624.47753424657526</v>
      </c>
      <c r="BB17" s="24">
        <f t="shared" si="38"/>
        <v>652.52753424657533</v>
      </c>
      <c r="BC17" s="24">
        <f t="shared" si="39"/>
        <v>469.47246575342467</v>
      </c>
      <c r="BD17" s="24">
        <f t="shared" si="57"/>
        <v>28.049999999999955</v>
      </c>
      <c r="BE17" s="24">
        <f t="shared" si="40"/>
        <v>622.17205479452048</v>
      </c>
      <c r="BF17" s="24">
        <f t="shared" si="41"/>
        <v>650.22205479452043</v>
      </c>
      <c r="BG17" s="24">
        <f t="shared" si="42"/>
        <v>471.77794520547957</v>
      </c>
      <c r="BH17" s="12"/>
      <c r="BI17" s="8" t="s">
        <v>23</v>
      </c>
      <c r="BJ17" s="8">
        <v>40</v>
      </c>
      <c r="BK17" s="12"/>
    </row>
    <row r="18" spans="1:63" s="8" customFormat="1" x14ac:dyDescent="0.25">
      <c r="A18" s="19" t="str">
        <f>[1]Input!T13</f>
        <v>Depreciation (Depn)</v>
      </c>
      <c r="B18" s="19" t="str">
        <f>[1]Input!U13</f>
        <v>Plant, Other (40)</v>
      </c>
      <c r="C18" s="19" t="str">
        <f>[1]Input!V13</f>
        <v>Hydrants</v>
      </c>
      <c r="D18" s="20">
        <f>[1]Input!W13</f>
        <v>33786</v>
      </c>
      <c r="E18" s="21">
        <f t="shared" si="43"/>
        <v>40</v>
      </c>
      <c r="F18" s="22">
        <f t="shared" si="44"/>
        <v>0</v>
      </c>
      <c r="G18" s="23">
        <f>[1]Input!Z13</f>
        <v>449</v>
      </c>
      <c r="H18" s="24">
        <f t="shared" si="45"/>
        <v>11.224999999999966</v>
      </c>
      <c r="I18" s="24">
        <f t="shared" si="4"/>
        <v>260.23547945205479</v>
      </c>
      <c r="J18" s="24">
        <f t="shared" si="5"/>
        <v>271.46047945205476</v>
      </c>
      <c r="K18" s="24">
        <f t="shared" si="6"/>
        <v>177.53952054794524</v>
      </c>
      <c r="L18" s="24">
        <f t="shared" si="46"/>
        <v>11.225000000000023</v>
      </c>
      <c r="M18" s="24">
        <f t="shared" si="7"/>
        <v>259.2821232876712</v>
      </c>
      <c r="N18" s="24">
        <f t="shared" si="8"/>
        <v>270.50712328767122</v>
      </c>
      <c r="O18" s="24">
        <f t="shared" si="9"/>
        <v>178.49287671232878</v>
      </c>
      <c r="P18" s="24">
        <f t="shared" si="47"/>
        <v>11.224999999999966</v>
      </c>
      <c r="Q18" s="24">
        <f t="shared" si="10"/>
        <v>258.32876712328766</v>
      </c>
      <c r="R18" s="24">
        <f t="shared" si="11"/>
        <v>269.55376712328763</v>
      </c>
      <c r="S18" s="24">
        <f t="shared" si="12"/>
        <v>179.44623287671237</v>
      </c>
      <c r="T18" s="24">
        <f t="shared" si="48"/>
        <v>11.224999999999966</v>
      </c>
      <c r="U18" s="24">
        <f t="shared" si="13"/>
        <v>257.40616438356165</v>
      </c>
      <c r="V18" s="24">
        <f t="shared" si="14"/>
        <v>268.63116438356161</v>
      </c>
      <c r="W18" s="24">
        <f t="shared" si="15"/>
        <v>180.36883561643839</v>
      </c>
      <c r="X18" s="24">
        <f t="shared" si="49"/>
        <v>11.225000000000023</v>
      </c>
      <c r="Y18" s="24">
        <f t="shared" si="16"/>
        <v>256.45280821917805</v>
      </c>
      <c r="Z18" s="24">
        <f t="shared" si="17"/>
        <v>267.67780821917808</v>
      </c>
      <c r="AA18" s="24">
        <f t="shared" si="18"/>
        <v>181.32219178082192</v>
      </c>
      <c r="AB18" s="24">
        <f t="shared" si="50"/>
        <v>11.225000000000023</v>
      </c>
      <c r="AC18" s="24">
        <f t="shared" si="19"/>
        <v>255.53020547945204</v>
      </c>
      <c r="AD18" s="24">
        <f t="shared" si="20"/>
        <v>266.75520547945206</v>
      </c>
      <c r="AE18" s="24">
        <f t="shared" si="21"/>
        <v>182.24479452054794</v>
      </c>
      <c r="AF18" s="24">
        <f t="shared" si="51"/>
        <v>11.224999999999994</v>
      </c>
      <c r="AG18" s="24">
        <f t="shared" si="22"/>
        <v>254.57684931506847</v>
      </c>
      <c r="AH18" s="24">
        <f t="shared" si="23"/>
        <v>265.80184931506847</v>
      </c>
      <c r="AI18" s="24">
        <f t="shared" si="24"/>
        <v>183.19815068493153</v>
      </c>
      <c r="AJ18" s="24">
        <f t="shared" si="52"/>
        <v>11.224999999999994</v>
      </c>
      <c r="AK18" s="24">
        <f t="shared" si="25"/>
        <v>253.68499999999997</v>
      </c>
      <c r="AL18" s="24">
        <f t="shared" si="26"/>
        <v>264.90999999999997</v>
      </c>
      <c r="AM18" s="24">
        <f t="shared" si="27"/>
        <v>184.09000000000003</v>
      </c>
      <c r="AN18" s="24">
        <f t="shared" si="53"/>
        <v>11.225000000000023</v>
      </c>
      <c r="AO18" s="24">
        <f t="shared" si="28"/>
        <v>252.73164383561641</v>
      </c>
      <c r="AP18" s="24">
        <f t="shared" si="29"/>
        <v>263.95664383561643</v>
      </c>
      <c r="AQ18" s="24">
        <f t="shared" si="30"/>
        <v>185.04335616438357</v>
      </c>
      <c r="AR18" s="24">
        <f t="shared" si="54"/>
        <v>11.224999999999994</v>
      </c>
      <c r="AS18" s="24">
        <f t="shared" si="31"/>
        <v>251.77828767123285</v>
      </c>
      <c r="AT18" s="24">
        <f t="shared" si="32"/>
        <v>263.00328767123284</v>
      </c>
      <c r="AU18" s="24">
        <f t="shared" si="33"/>
        <v>185.99671232876716</v>
      </c>
      <c r="AV18" s="24">
        <f t="shared" si="55"/>
        <v>11.224999999999994</v>
      </c>
      <c r="AW18" s="24">
        <f t="shared" si="34"/>
        <v>250.85568493150683</v>
      </c>
      <c r="AX18" s="24">
        <f t="shared" si="35"/>
        <v>262.08068493150682</v>
      </c>
      <c r="AY18" s="24">
        <f t="shared" si="36"/>
        <v>186.91931506849318</v>
      </c>
      <c r="AZ18" s="24">
        <f t="shared" si="56"/>
        <v>11.225000000000023</v>
      </c>
      <c r="BA18" s="24">
        <f t="shared" si="37"/>
        <v>249.90232876712327</v>
      </c>
      <c r="BB18" s="24">
        <f t="shared" si="38"/>
        <v>261.12732876712329</v>
      </c>
      <c r="BC18" s="24">
        <f t="shared" si="39"/>
        <v>187.87267123287671</v>
      </c>
      <c r="BD18" s="24">
        <f t="shared" si="57"/>
        <v>11.224999999999966</v>
      </c>
      <c r="BE18" s="24">
        <f t="shared" si="40"/>
        <v>248.97972602739725</v>
      </c>
      <c r="BF18" s="24">
        <f t="shared" si="41"/>
        <v>260.20472602739721</v>
      </c>
      <c r="BG18" s="24">
        <f t="shared" si="42"/>
        <v>188.79527397260279</v>
      </c>
      <c r="BH18" s="12"/>
      <c r="BI18" s="8" t="s">
        <v>24</v>
      </c>
      <c r="BJ18" s="8">
        <v>35</v>
      </c>
      <c r="BK18" s="12"/>
    </row>
    <row r="19" spans="1:63" s="8" customFormat="1" x14ac:dyDescent="0.25">
      <c r="A19" s="19" t="str">
        <f>[1]Input!T14</f>
        <v>Depreciation (Depn)</v>
      </c>
      <c r="B19" s="19" t="str">
        <f>[1]Input!U14</f>
        <v>Pumping and Water Treatment (20)</v>
      </c>
      <c r="C19" s="19" t="str">
        <f>[1]Input!V14</f>
        <v>Pumps</v>
      </c>
      <c r="D19" s="20">
        <f>[1]Input!W14</f>
        <v>34881</v>
      </c>
      <c r="E19" s="21">
        <f t="shared" si="43"/>
        <v>20</v>
      </c>
      <c r="F19" s="22">
        <f t="shared" si="44"/>
        <v>0</v>
      </c>
      <c r="G19" s="23">
        <f>[1]Input!Z14</f>
        <v>2918</v>
      </c>
      <c r="H19" s="24">
        <f t="shared" si="45"/>
        <v>0</v>
      </c>
      <c r="I19" s="24">
        <f t="shared" si="4"/>
        <v>2918</v>
      </c>
      <c r="J19" s="24">
        <f t="shared" si="5"/>
        <v>2918</v>
      </c>
      <c r="K19" s="24">
        <f t="shared" si="6"/>
        <v>0</v>
      </c>
      <c r="L19" s="24">
        <f t="shared" si="46"/>
        <v>0</v>
      </c>
      <c r="M19" s="24">
        <f t="shared" si="7"/>
        <v>2918</v>
      </c>
      <c r="N19" s="24">
        <f t="shared" si="8"/>
        <v>2918</v>
      </c>
      <c r="O19" s="24">
        <f t="shared" si="9"/>
        <v>0</v>
      </c>
      <c r="P19" s="24">
        <f t="shared" si="47"/>
        <v>0</v>
      </c>
      <c r="Q19" s="24">
        <f t="shared" si="10"/>
        <v>2918</v>
      </c>
      <c r="R19" s="24">
        <f t="shared" si="11"/>
        <v>2918</v>
      </c>
      <c r="S19" s="24">
        <f t="shared" si="12"/>
        <v>0</v>
      </c>
      <c r="T19" s="24">
        <f t="shared" si="48"/>
        <v>0</v>
      </c>
      <c r="U19" s="24">
        <f t="shared" si="13"/>
        <v>2918</v>
      </c>
      <c r="V19" s="24">
        <f t="shared" si="14"/>
        <v>2918</v>
      </c>
      <c r="W19" s="24">
        <f t="shared" si="15"/>
        <v>0</v>
      </c>
      <c r="X19" s="24">
        <f t="shared" si="49"/>
        <v>0</v>
      </c>
      <c r="Y19" s="24">
        <f t="shared" si="16"/>
        <v>2918</v>
      </c>
      <c r="Z19" s="24">
        <f t="shared" si="17"/>
        <v>2918</v>
      </c>
      <c r="AA19" s="24">
        <f t="shared" si="18"/>
        <v>0</v>
      </c>
      <c r="AB19" s="24">
        <f t="shared" si="50"/>
        <v>0</v>
      </c>
      <c r="AC19" s="24">
        <f t="shared" si="19"/>
        <v>2918</v>
      </c>
      <c r="AD19" s="24">
        <f t="shared" si="20"/>
        <v>2918</v>
      </c>
      <c r="AE19" s="24">
        <f t="shared" si="21"/>
        <v>0</v>
      </c>
      <c r="AF19" s="24">
        <f t="shared" si="51"/>
        <v>0</v>
      </c>
      <c r="AG19" s="24">
        <f t="shared" si="22"/>
        <v>2918</v>
      </c>
      <c r="AH19" s="24">
        <f t="shared" si="23"/>
        <v>2918</v>
      </c>
      <c r="AI19" s="24">
        <f t="shared" si="24"/>
        <v>0</v>
      </c>
      <c r="AJ19" s="24">
        <f t="shared" si="52"/>
        <v>0</v>
      </c>
      <c r="AK19" s="24">
        <f t="shared" si="25"/>
        <v>2918</v>
      </c>
      <c r="AL19" s="24">
        <f t="shared" si="26"/>
        <v>2918</v>
      </c>
      <c r="AM19" s="24">
        <f t="shared" si="27"/>
        <v>0</v>
      </c>
      <c r="AN19" s="24">
        <f t="shared" si="53"/>
        <v>70.751506849315319</v>
      </c>
      <c r="AO19" s="24">
        <f t="shared" si="28"/>
        <v>2847.2484931506847</v>
      </c>
      <c r="AP19" s="24">
        <f t="shared" si="29"/>
        <v>2918</v>
      </c>
      <c r="AQ19" s="24">
        <f t="shared" si="30"/>
        <v>0</v>
      </c>
      <c r="AR19" s="24">
        <f t="shared" si="54"/>
        <v>83.143013698630057</v>
      </c>
      <c r="AS19" s="24">
        <f t="shared" si="31"/>
        <v>2834.8569863013699</v>
      </c>
      <c r="AT19" s="24">
        <f t="shared" si="32"/>
        <v>2918</v>
      </c>
      <c r="AU19" s="24">
        <f t="shared" si="33"/>
        <v>0</v>
      </c>
      <c r="AV19" s="24">
        <f t="shared" si="55"/>
        <v>95.134794520547985</v>
      </c>
      <c r="AW19" s="24">
        <f t="shared" si="34"/>
        <v>2822.865205479452</v>
      </c>
      <c r="AX19" s="24">
        <f t="shared" si="35"/>
        <v>2918</v>
      </c>
      <c r="AY19" s="24">
        <f t="shared" si="36"/>
        <v>0</v>
      </c>
      <c r="AZ19" s="24">
        <f t="shared" si="56"/>
        <v>107.52630136986318</v>
      </c>
      <c r="BA19" s="24">
        <f t="shared" si="37"/>
        <v>2810.4736986301368</v>
      </c>
      <c r="BB19" s="24">
        <f t="shared" si="38"/>
        <v>2918</v>
      </c>
      <c r="BC19" s="24">
        <f t="shared" si="39"/>
        <v>0</v>
      </c>
      <c r="BD19" s="24">
        <f t="shared" si="57"/>
        <v>119.5180821917811</v>
      </c>
      <c r="BE19" s="24">
        <f t="shared" si="40"/>
        <v>2798.4819178082189</v>
      </c>
      <c r="BF19" s="24">
        <f t="shared" si="41"/>
        <v>2918</v>
      </c>
      <c r="BG19" s="24">
        <f t="shared" si="42"/>
        <v>0</v>
      </c>
      <c r="BH19" s="12"/>
      <c r="BI19" s="8" t="s">
        <v>25</v>
      </c>
      <c r="BJ19" s="8">
        <v>20</v>
      </c>
      <c r="BK19" s="12"/>
    </row>
    <row r="20" spans="1:63" s="8" customFormat="1" ht="15" customHeight="1" x14ac:dyDescent="0.25">
      <c r="A20" s="19" t="str">
        <f>[1]Input!T15</f>
        <v>Depreciation (Depn)</v>
      </c>
      <c r="B20" s="19" t="str">
        <f>[1]Input!U15</f>
        <v>Acquisition Adjustment (35)</v>
      </c>
      <c r="C20" s="19" t="str">
        <f>[1]Input!V15</f>
        <v>Wells</v>
      </c>
      <c r="D20" s="20">
        <f>[1]Input!W15</f>
        <v>37073</v>
      </c>
      <c r="E20" s="21">
        <f t="shared" si="43"/>
        <v>35</v>
      </c>
      <c r="F20" s="22">
        <f t="shared" si="44"/>
        <v>0</v>
      </c>
      <c r="G20" s="23">
        <f>[1]Input!Z15</f>
        <v>16176</v>
      </c>
      <c r="H20" s="24">
        <f t="shared" si="45"/>
        <v>462.1714285714279</v>
      </c>
      <c r="I20" s="24">
        <f t="shared" si="4"/>
        <v>6552.7045009784733</v>
      </c>
      <c r="J20" s="24">
        <f t="shared" si="5"/>
        <v>7014.8759295499012</v>
      </c>
      <c r="K20" s="24">
        <f t="shared" si="6"/>
        <v>9161.1240704500997</v>
      </c>
      <c r="L20" s="24">
        <f t="shared" si="46"/>
        <v>462.17142857142881</v>
      </c>
      <c r="M20" s="24">
        <f t="shared" si="7"/>
        <v>6513.4515851272008</v>
      </c>
      <c r="N20" s="24">
        <f t="shared" si="8"/>
        <v>6975.6230136986296</v>
      </c>
      <c r="O20" s="24">
        <f t="shared" si="9"/>
        <v>9200.3769863013695</v>
      </c>
      <c r="P20" s="24">
        <f t="shared" si="47"/>
        <v>462.1714285714279</v>
      </c>
      <c r="Q20" s="24">
        <f t="shared" si="10"/>
        <v>6474.1986692759292</v>
      </c>
      <c r="R20" s="24">
        <f t="shared" si="11"/>
        <v>6936.3700978473571</v>
      </c>
      <c r="S20" s="24">
        <f t="shared" si="12"/>
        <v>9239.6299021526429</v>
      </c>
      <c r="T20" s="24">
        <f t="shared" si="48"/>
        <v>462.17142857142881</v>
      </c>
      <c r="U20" s="24">
        <f t="shared" si="13"/>
        <v>6436.2119765166335</v>
      </c>
      <c r="V20" s="24">
        <f t="shared" si="14"/>
        <v>6898.3834050880623</v>
      </c>
      <c r="W20" s="24">
        <f t="shared" si="15"/>
        <v>9277.6165949119386</v>
      </c>
      <c r="X20" s="24">
        <f t="shared" si="49"/>
        <v>462.17142857142881</v>
      </c>
      <c r="Y20" s="24">
        <f t="shared" si="16"/>
        <v>6396.959060665361</v>
      </c>
      <c r="Z20" s="24">
        <f t="shared" si="17"/>
        <v>6859.1304892367898</v>
      </c>
      <c r="AA20" s="24">
        <f t="shared" si="18"/>
        <v>9316.8695107632102</v>
      </c>
      <c r="AB20" s="24">
        <f t="shared" si="50"/>
        <v>462.1714285714279</v>
      </c>
      <c r="AC20" s="24">
        <f t="shared" si="19"/>
        <v>6358.9723679060662</v>
      </c>
      <c r="AD20" s="24">
        <f t="shared" si="20"/>
        <v>6821.1437964774941</v>
      </c>
      <c r="AE20" s="24">
        <f t="shared" si="21"/>
        <v>9354.8562035225059</v>
      </c>
      <c r="AF20" s="24">
        <f t="shared" si="51"/>
        <v>462.17142857142881</v>
      </c>
      <c r="AG20" s="24">
        <f t="shared" si="22"/>
        <v>6319.7194520547937</v>
      </c>
      <c r="AH20" s="24">
        <f t="shared" si="23"/>
        <v>6781.8908806262225</v>
      </c>
      <c r="AI20" s="24">
        <f t="shared" si="24"/>
        <v>9394.1091193737775</v>
      </c>
      <c r="AJ20" s="24">
        <f t="shared" si="52"/>
        <v>462.17142857142881</v>
      </c>
      <c r="AK20" s="24">
        <f t="shared" si="25"/>
        <v>6282.9989823874748</v>
      </c>
      <c r="AL20" s="24">
        <f t="shared" si="26"/>
        <v>6745.1704109589036</v>
      </c>
      <c r="AM20" s="24">
        <f t="shared" si="27"/>
        <v>9430.8295890410955</v>
      </c>
      <c r="AN20" s="24">
        <f t="shared" si="53"/>
        <v>462.1714285714279</v>
      </c>
      <c r="AO20" s="24">
        <f t="shared" si="28"/>
        <v>6243.7460665362032</v>
      </c>
      <c r="AP20" s="24">
        <f t="shared" si="29"/>
        <v>6705.9174951076311</v>
      </c>
      <c r="AQ20" s="24">
        <f t="shared" si="30"/>
        <v>9470.0825048923689</v>
      </c>
      <c r="AR20" s="24">
        <f t="shared" si="54"/>
        <v>462.17142857142881</v>
      </c>
      <c r="AS20" s="24">
        <f t="shared" si="31"/>
        <v>6204.4931506849307</v>
      </c>
      <c r="AT20" s="24">
        <f t="shared" si="32"/>
        <v>6666.6645792563595</v>
      </c>
      <c r="AU20" s="24">
        <f t="shared" si="33"/>
        <v>9509.3354207436405</v>
      </c>
      <c r="AV20" s="24">
        <f t="shared" si="55"/>
        <v>462.17142857142881</v>
      </c>
      <c r="AW20" s="24">
        <f t="shared" si="34"/>
        <v>6166.506457925635</v>
      </c>
      <c r="AX20" s="24">
        <f t="shared" si="35"/>
        <v>6628.6778864970638</v>
      </c>
      <c r="AY20" s="24">
        <f t="shared" si="36"/>
        <v>9547.3221135029362</v>
      </c>
      <c r="AZ20" s="24">
        <f t="shared" si="56"/>
        <v>462.17142857142881</v>
      </c>
      <c r="BA20" s="24">
        <f t="shared" si="37"/>
        <v>6127.2535420743634</v>
      </c>
      <c r="BB20" s="24">
        <f t="shared" si="38"/>
        <v>6589.4249706457922</v>
      </c>
      <c r="BC20" s="24">
        <f t="shared" si="39"/>
        <v>9586.5750293542078</v>
      </c>
      <c r="BD20" s="24">
        <f t="shared" si="57"/>
        <v>462.17142857142881</v>
      </c>
      <c r="BE20" s="24">
        <f t="shared" si="40"/>
        <v>6089.2668493150677</v>
      </c>
      <c r="BF20" s="24">
        <f t="shared" si="41"/>
        <v>6551.4382778864965</v>
      </c>
      <c r="BG20" s="24">
        <f t="shared" si="42"/>
        <v>9624.5617221135035</v>
      </c>
      <c r="BH20" s="12"/>
      <c r="BI20" s="8" t="s">
        <v>26</v>
      </c>
      <c r="BJ20" s="8">
        <v>30</v>
      </c>
      <c r="BK20" s="12"/>
    </row>
    <row r="21" spans="1:63" s="8" customFormat="1" x14ac:dyDescent="0.25">
      <c r="A21" s="19" t="str">
        <f>[1]Input!T16</f>
        <v>Depreciation (Depn)</v>
      </c>
      <c r="B21" s="19" t="str">
        <f>[1]Input!U16</f>
        <v>Pumping and Water Treatment (20)</v>
      </c>
      <c r="C21" s="19" t="str">
        <f>[1]Input!V16</f>
        <v>Pumping equipment</v>
      </c>
      <c r="D21" s="20">
        <f>[1]Input!W16</f>
        <v>37073</v>
      </c>
      <c r="E21" s="21">
        <f t="shared" si="43"/>
        <v>20</v>
      </c>
      <c r="F21" s="22">
        <f t="shared" si="44"/>
        <v>0</v>
      </c>
      <c r="G21" s="23">
        <f>[1]Input!Z16</f>
        <v>11069</v>
      </c>
      <c r="H21" s="24">
        <f t="shared" si="45"/>
        <v>553.44999999999982</v>
      </c>
      <c r="I21" s="24">
        <f t="shared" si="4"/>
        <v>7846.859589041097</v>
      </c>
      <c r="J21" s="24">
        <f t="shared" si="5"/>
        <v>8400.3095890410968</v>
      </c>
      <c r="K21" s="24">
        <f t="shared" si="6"/>
        <v>2668.6904109589032</v>
      </c>
      <c r="L21" s="24">
        <f t="shared" si="46"/>
        <v>553.45000000000073</v>
      </c>
      <c r="M21" s="24">
        <f t="shared" si="7"/>
        <v>7799.8542465753435</v>
      </c>
      <c r="N21" s="24">
        <f t="shared" si="8"/>
        <v>8353.3042465753442</v>
      </c>
      <c r="O21" s="24">
        <f t="shared" si="9"/>
        <v>2715.6957534246558</v>
      </c>
      <c r="P21" s="24">
        <f t="shared" si="47"/>
        <v>553.44999999999982</v>
      </c>
      <c r="Q21" s="24">
        <f t="shared" si="10"/>
        <v>7752.84890410959</v>
      </c>
      <c r="R21" s="24">
        <f t="shared" si="11"/>
        <v>8306.2989041095898</v>
      </c>
      <c r="S21" s="24">
        <f t="shared" si="12"/>
        <v>2762.7010958904102</v>
      </c>
      <c r="T21" s="24">
        <f t="shared" si="48"/>
        <v>553.44999999999982</v>
      </c>
      <c r="U21" s="24">
        <f t="shared" si="13"/>
        <v>7707.3598630136994</v>
      </c>
      <c r="V21" s="24">
        <f t="shared" si="14"/>
        <v>8260.8098630136992</v>
      </c>
      <c r="W21" s="24">
        <f t="shared" si="15"/>
        <v>2808.1901369863008</v>
      </c>
      <c r="X21" s="24">
        <f t="shared" si="49"/>
        <v>553.45000000000073</v>
      </c>
      <c r="Y21" s="24">
        <f t="shared" si="16"/>
        <v>7660.3545205479459</v>
      </c>
      <c r="Z21" s="24">
        <f t="shared" si="17"/>
        <v>8213.8045205479466</v>
      </c>
      <c r="AA21" s="24">
        <f t="shared" si="18"/>
        <v>2855.1954794520534</v>
      </c>
      <c r="AB21" s="24">
        <f t="shared" si="50"/>
        <v>553.44999999999982</v>
      </c>
      <c r="AC21" s="24">
        <f t="shared" si="19"/>
        <v>7614.8654794520562</v>
      </c>
      <c r="AD21" s="24">
        <f t="shared" si="20"/>
        <v>8168.315479452056</v>
      </c>
      <c r="AE21" s="24">
        <f t="shared" si="21"/>
        <v>2900.684520547944</v>
      </c>
      <c r="AF21" s="24">
        <f t="shared" si="51"/>
        <v>553.44999999999982</v>
      </c>
      <c r="AG21" s="24">
        <f t="shared" si="22"/>
        <v>7567.8601369863027</v>
      </c>
      <c r="AH21" s="24">
        <f t="shared" si="23"/>
        <v>8121.3101369863025</v>
      </c>
      <c r="AI21" s="24">
        <f t="shared" si="24"/>
        <v>2947.6898630136975</v>
      </c>
      <c r="AJ21" s="24">
        <f t="shared" si="52"/>
        <v>553.44999999999982</v>
      </c>
      <c r="AK21" s="24">
        <f t="shared" si="25"/>
        <v>7523.8873972602751</v>
      </c>
      <c r="AL21" s="24">
        <f t="shared" si="26"/>
        <v>8077.3373972602749</v>
      </c>
      <c r="AM21" s="24">
        <f t="shared" si="27"/>
        <v>2991.6626027397251</v>
      </c>
      <c r="AN21" s="24">
        <f t="shared" si="53"/>
        <v>553.44999999999982</v>
      </c>
      <c r="AO21" s="24">
        <f t="shared" si="28"/>
        <v>7476.8820547945215</v>
      </c>
      <c r="AP21" s="24">
        <f t="shared" si="29"/>
        <v>8030.3320547945214</v>
      </c>
      <c r="AQ21" s="24">
        <f t="shared" si="30"/>
        <v>3038.6679452054786</v>
      </c>
      <c r="AR21" s="24">
        <f t="shared" si="54"/>
        <v>553.44999999999982</v>
      </c>
      <c r="AS21" s="24">
        <f t="shared" si="31"/>
        <v>7429.876712328768</v>
      </c>
      <c r="AT21" s="24">
        <f t="shared" si="32"/>
        <v>7983.3267123287678</v>
      </c>
      <c r="AU21" s="24">
        <f t="shared" si="33"/>
        <v>3085.6732876712322</v>
      </c>
      <c r="AV21" s="24">
        <f t="shared" si="55"/>
        <v>553.45000000000073</v>
      </c>
      <c r="AW21" s="24">
        <f t="shared" si="34"/>
        <v>7384.3876712328774</v>
      </c>
      <c r="AX21" s="24">
        <f t="shared" si="35"/>
        <v>7937.8376712328782</v>
      </c>
      <c r="AY21" s="24">
        <f t="shared" si="36"/>
        <v>3131.1623287671218</v>
      </c>
      <c r="AZ21" s="24">
        <f t="shared" si="56"/>
        <v>553.45000000000073</v>
      </c>
      <c r="BA21" s="24">
        <f t="shared" si="37"/>
        <v>7337.3823287671239</v>
      </c>
      <c r="BB21" s="24">
        <f t="shared" si="38"/>
        <v>7890.8323287671246</v>
      </c>
      <c r="BC21" s="24">
        <f t="shared" si="39"/>
        <v>3178.1676712328754</v>
      </c>
      <c r="BD21" s="24">
        <f t="shared" si="57"/>
        <v>553.44999999999982</v>
      </c>
      <c r="BE21" s="24">
        <f t="shared" si="40"/>
        <v>7291.8932876712342</v>
      </c>
      <c r="BF21" s="24">
        <f t="shared" si="41"/>
        <v>7845.3432876712341</v>
      </c>
      <c r="BG21" s="24">
        <f t="shared" si="42"/>
        <v>3223.6567123287659</v>
      </c>
      <c r="BH21" s="12"/>
      <c r="BI21" s="8" t="s">
        <v>27</v>
      </c>
      <c r="BJ21" s="8">
        <v>25</v>
      </c>
      <c r="BK21" s="12"/>
    </row>
    <row r="22" spans="1:63" s="8" customFormat="1" x14ac:dyDescent="0.25">
      <c r="A22" s="19" t="str">
        <f>[1]Input!T17</f>
        <v>Depreciation (Depn)</v>
      </c>
      <c r="B22" s="19" t="str">
        <f>[1]Input!U17</f>
        <v>Pumping and Water Treatment (20)</v>
      </c>
      <c r="C22" s="19" t="str">
        <f>[1]Input!V17</f>
        <v>Controls</v>
      </c>
      <c r="D22" s="20">
        <f>[1]Input!W17</f>
        <v>38534</v>
      </c>
      <c r="E22" s="21">
        <f t="shared" si="43"/>
        <v>20</v>
      </c>
      <c r="F22" s="22">
        <f t="shared" si="44"/>
        <v>0</v>
      </c>
      <c r="G22" s="23">
        <f>[1]Input!Z17</f>
        <v>1284</v>
      </c>
      <c r="H22" s="24">
        <f t="shared" si="45"/>
        <v>64.199999999999932</v>
      </c>
      <c r="I22" s="24">
        <f t="shared" si="4"/>
        <v>653.25698630136992</v>
      </c>
      <c r="J22" s="24">
        <f t="shared" si="5"/>
        <v>717.45698630136985</v>
      </c>
      <c r="K22" s="24">
        <f t="shared" si="6"/>
        <v>566.54301369863015</v>
      </c>
      <c r="L22" s="24">
        <f t="shared" si="46"/>
        <v>64.200000000000045</v>
      </c>
      <c r="M22" s="24">
        <f t="shared" si="7"/>
        <v>647.80438356164382</v>
      </c>
      <c r="N22" s="24">
        <f t="shared" si="8"/>
        <v>712.00438356164386</v>
      </c>
      <c r="O22" s="24">
        <f t="shared" si="9"/>
        <v>571.99561643835614</v>
      </c>
      <c r="P22" s="24">
        <f t="shared" si="47"/>
        <v>64.200000000000045</v>
      </c>
      <c r="Q22" s="24">
        <f t="shared" si="10"/>
        <v>642.35178082191783</v>
      </c>
      <c r="R22" s="24">
        <f t="shared" si="11"/>
        <v>706.55178082191787</v>
      </c>
      <c r="S22" s="24">
        <f t="shared" si="12"/>
        <v>577.44821917808213</v>
      </c>
      <c r="T22" s="24">
        <f t="shared" si="48"/>
        <v>64.199999999999932</v>
      </c>
      <c r="U22" s="24">
        <f t="shared" si="13"/>
        <v>637.07506849315075</v>
      </c>
      <c r="V22" s="24">
        <f t="shared" si="14"/>
        <v>701.27506849315068</v>
      </c>
      <c r="W22" s="24">
        <f t="shared" si="15"/>
        <v>582.72493150684932</v>
      </c>
      <c r="X22" s="24">
        <f t="shared" si="49"/>
        <v>64.200000000000045</v>
      </c>
      <c r="Y22" s="24">
        <f t="shared" si="16"/>
        <v>631.62246575342465</v>
      </c>
      <c r="Z22" s="24">
        <f t="shared" si="17"/>
        <v>695.82246575342469</v>
      </c>
      <c r="AA22" s="24">
        <f t="shared" si="18"/>
        <v>588.17753424657531</v>
      </c>
      <c r="AB22" s="24">
        <f t="shared" si="50"/>
        <v>64.200000000000045</v>
      </c>
      <c r="AC22" s="24">
        <f t="shared" si="19"/>
        <v>626.34575342465757</v>
      </c>
      <c r="AD22" s="24">
        <f t="shared" si="20"/>
        <v>690.54575342465762</v>
      </c>
      <c r="AE22" s="24">
        <f t="shared" si="21"/>
        <v>593.45424657534238</v>
      </c>
      <c r="AF22" s="24">
        <f t="shared" si="51"/>
        <v>64.199999999999932</v>
      </c>
      <c r="AG22" s="24">
        <f t="shared" si="22"/>
        <v>620.89315068493158</v>
      </c>
      <c r="AH22" s="24">
        <f t="shared" si="23"/>
        <v>685.09315068493152</v>
      </c>
      <c r="AI22" s="24">
        <f t="shared" si="24"/>
        <v>598.90684931506848</v>
      </c>
      <c r="AJ22" s="24">
        <f t="shared" si="52"/>
        <v>64.200000000000045</v>
      </c>
      <c r="AK22" s="24">
        <f t="shared" si="25"/>
        <v>615.79232876712331</v>
      </c>
      <c r="AL22" s="24">
        <f t="shared" si="26"/>
        <v>679.99232876712335</v>
      </c>
      <c r="AM22" s="24">
        <f t="shared" si="27"/>
        <v>604.00767123287665</v>
      </c>
      <c r="AN22" s="24">
        <f t="shared" si="53"/>
        <v>64.199999999999932</v>
      </c>
      <c r="AO22" s="24">
        <f t="shared" si="28"/>
        <v>610.33972602739732</v>
      </c>
      <c r="AP22" s="24">
        <f t="shared" si="29"/>
        <v>674.53972602739725</v>
      </c>
      <c r="AQ22" s="24">
        <f t="shared" si="30"/>
        <v>609.46027397260275</v>
      </c>
      <c r="AR22" s="24">
        <f t="shared" si="54"/>
        <v>64.200000000000045</v>
      </c>
      <c r="AS22" s="24">
        <f t="shared" si="31"/>
        <v>604.88712328767122</v>
      </c>
      <c r="AT22" s="24">
        <f t="shared" si="32"/>
        <v>669.08712328767126</v>
      </c>
      <c r="AU22" s="24">
        <f t="shared" si="33"/>
        <v>614.91287671232874</v>
      </c>
      <c r="AV22" s="24">
        <f t="shared" si="55"/>
        <v>64.200000000000045</v>
      </c>
      <c r="AW22" s="24">
        <f t="shared" si="34"/>
        <v>599.61041095890414</v>
      </c>
      <c r="AX22" s="24">
        <f t="shared" si="35"/>
        <v>663.81041095890419</v>
      </c>
      <c r="AY22" s="24">
        <f t="shared" si="36"/>
        <v>620.18958904109581</v>
      </c>
      <c r="AZ22" s="24">
        <f t="shared" si="56"/>
        <v>64.199999999999932</v>
      </c>
      <c r="BA22" s="24">
        <f t="shared" si="37"/>
        <v>594.15780821917815</v>
      </c>
      <c r="BB22" s="24">
        <f t="shared" si="38"/>
        <v>658.35780821917808</v>
      </c>
      <c r="BC22" s="24">
        <f t="shared" si="39"/>
        <v>625.64219178082192</v>
      </c>
      <c r="BD22" s="24">
        <f t="shared" si="57"/>
        <v>64.200000000000045</v>
      </c>
      <c r="BE22" s="24">
        <f t="shared" si="40"/>
        <v>588.88109589041096</v>
      </c>
      <c r="BF22" s="24">
        <f t="shared" si="41"/>
        <v>653.08109589041101</v>
      </c>
      <c r="BG22" s="24">
        <f t="shared" si="42"/>
        <v>630.91890410958899</v>
      </c>
      <c r="BH22" s="12"/>
      <c r="BI22" s="8" t="s">
        <v>28</v>
      </c>
      <c r="BJ22" s="8">
        <v>7</v>
      </c>
      <c r="BK22" s="12"/>
    </row>
    <row r="23" spans="1:63" s="8" customFormat="1" x14ac:dyDescent="0.25">
      <c r="A23" s="19" t="str">
        <f>[1]Input!T18</f>
        <v>Depreciation (Depn)</v>
      </c>
      <c r="B23" s="19" t="str">
        <f>[1]Input!U18</f>
        <v>Pumping and Water Treatment (20)</v>
      </c>
      <c r="C23" s="19" t="str">
        <f>[1]Input!V18</f>
        <v>Meters</v>
      </c>
      <c r="D23" s="20">
        <f>[1]Input!W18</f>
        <v>39264</v>
      </c>
      <c r="E23" s="21">
        <f t="shared" si="43"/>
        <v>20</v>
      </c>
      <c r="F23" s="22">
        <f t="shared" si="44"/>
        <v>0</v>
      </c>
      <c r="G23" s="23">
        <f>[1]Input!Z18</f>
        <v>961</v>
      </c>
      <c r="H23" s="24">
        <f t="shared" si="45"/>
        <v>48.049999999999955</v>
      </c>
      <c r="I23" s="24">
        <f t="shared" si="4"/>
        <v>392.82520547945199</v>
      </c>
      <c r="J23" s="24">
        <f t="shared" si="5"/>
        <v>440.87520547945195</v>
      </c>
      <c r="K23" s="24">
        <f t="shared" si="6"/>
        <v>520.12479452054799</v>
      </c>
      <c r="L23" s="24">
        <f t="shared" si="46"/>
        <v>48.049999999999955</v>
      </c>
      <c r="M23" s="24">
        <f t="shared" si="7"/>
        <v>388.7442465753424</v>
      </c>
      <c r="N23" s="24">
        <f t="shared" si="8"/>
        <v>436.79424657534236</v>
      </c>
      <c r="O23" s="24">
        <f t="shared" si="9"/>
        <v>524.20575342465759</v>
      </c>
      <c r="P23" s="24">
        <f t="shared" si="47"/>
        <v>48.050000000000011</v>
      </c>
      <c r="Q23" s="24">
        <f t="shared" si="10"/>
        <v>384.66328767123281</v>
      </c>
      <c r="R23" s="24">
        <f t="shared" si="11"/>
        <v>432.71328767123282</v>
      </c>
      <c r="S23" s="24">
        <f t="shared" si="12"/>
        <v>528.28671232876718</v>
      </c>
      <c r="T23" s="24">
        <f t="shared" si="48"/>
        <v>48.050000000000011</v>
      </c>
      <c r="U23" s="24">
        <f t="shared" si="13"/>
        <v>380.71397260273966</v>
      </c>
      <c r="V23" s="24">
        <f t="shared" si="14"/>
        <v>428.76397260273967</v>
      </c>
      <c r="W23" s="24">
        <f t="shared" si="15"/>
        <v>532.23602739726039</v>
      </c>
      <c r="X23" s="24">
        <f t="shared" si="49"/>
        <v>48.050000000000011</v>
      </c>
      <c r="Y23" s="24">
        <f t="shared" si="16"/>
        <v>376.63301369863007</v>
      </c>
      <c r="Z23" s="24">
        <f t="shared" si="17"/>
        <v>424.68301369863008</v>
      </c>
      <c r="AA23" s="24">
        <f t="shared" si="18"/>
        <v>536.31698630136998</v>
      </c>
      <c r="AB23" s="24">
        <f t="shared" si="50"/>
        <v>48.050000000000011</v>
      </c>
      <c r="AC23" s="24">
        <f t="shared" si="19"/>
        <v>372.68369863013692</v>
      </c>
      <c r="AD23" s="24">
        <f t="shared" si="20"/>
        <v>420.73369863013693</v>
      </c>
      <c r="AE23" s="24">
        <f t="shared" si="21"/>
        <v>540.26630136986307</v>
      </c>
      <c r="AF23" s="24">
        <f t="shared" si="51"/>
        <v>48.050000000000011</v>
      </c>
      <c r="AG23" s="24">
        <f t="shared" si="22"/>
        <v>368.60273972602732</v>
      </c>
      <c r="AH23" s="24">
        <f t="shared" si="23"/>
        <v>416.65273972602733</v>
      </c>
      <c r="AI23" s="24">
        <f t="shared" si="24"/>
        <v>544.34726027397267</v>
      </c>
      <c r="AJ23" s="24">
        <f t="shared" si="52"/>
        <v>48.050000000000011</v>
      </c>
      <c r="AK23" s="24">
        <f t="shared" si="25"/>
        <v>364.78506849315062</v>
      </c>
      <c r="AL23" s="24">
        <f t="shared" si="26"/>
        <v>412.83506849315063</v>
      </c>
      <c r="AM23" s="24">
        <f t="shared" si="27"/>
        <v>548.16493150684937</v>
      </c>
      <c r="AN23" s="24">
        <f t="shared" si="53"/>
        <v>48.050000000000011</v>
      </c>
      <c r="AO23" s="24">
        <f t="shared" si="28"/>
        <v>360.70410958904102</v>
      </c>
      <c r="AP23" s="24">
        <f t="shared" si="29"/>
        <v>408.75410958904104</v>
      </c>
      <c r="AQ23" s="24">
        <f t="shared" si="30"/>
        <v>552.24589041095896</v>
      </c>
      <c r="AR23" s="24">
        <f t="shared" si="54"/>
        <v>48.050000000000011</v>
      </c>
      <c r="AS23" s="24">
        <f t="shared" si="31"/>
        <v>356.62315068493143</v>
      </c>
      <c r="AT23" s="24">
        <f t="shared" si="32"/>
        <v>404.67315068493144</v>
      </c>
      <c r="AU23" s="24">
        <f t="shared" si="33"/>
        <v>556.32684931506856</v>
      </c>
      <c r="AV23" s="24">
        <f t="shared" si="55"/>
        <v>48.050000000000011</v>
      </c>
      <c r="AW23" s="24">
        <f t="shared" si="34"/>
        <v>352.67383561643828</v>
      </c>
      <c r="AX23" s="24">
        <f t="shared" si="35"/>
        <v>400.72383561643829</v>
      </c>
      <c r="AY23" s="24">
        <f t="shared" si="36"/>
        <v>560.27616438356176</v>
      </c>
      <c r="AZ23" s="24">
        <f t="shared" si="56"/>
        <v>48.050000000000011</v>
      </c>
      <c r="BA23" s="24">
        <f t="shared" si="37"/>
        <v>348.59287671232869</v>
      </c>
      <c r="BB23" s="24">
        <f t="shared" si="38"/>
        <v>396.6428767123287</v>
      </c>
      <c r="BC23" s="24">
        <f t="shared" si="39"/>
        <v>564.35712328767136</v>
      </c>
      <c r="BD23" s="24">
        <f t="shared" si="57"/>
        <v>48.050000000000011</v>
      </c>
      <c r="BE23" s="24">
        <f t="shared" si="40"/>
        <v>344.64356164383554</v>
      </c>
      <c r="BF23" s="24">
        <f t="shared" si="41"/>
        <v>392.69356164383555</v>
      </c>
      <c r="BG23" s="24">
        <f t="shared" si="42"/>
        <v>568.30643835616445</v>
      </c>
      <c r="BH23" s="12"/>
      <c r="BI23" s="12" t="s">
        <v>29</v>
      </c>
      <c r="BJ23" s="12">
        <v>6</v>
      </c>
      <c r="BK23" s="12"/>
    </row>
    <row r="24" spans="1:63" s="8" customFormat="1" x14ac:dyDescent="0.25">
      <c r="A24" s="19" t="str">
        <f>[1]Input!T19</f>
        <v>Depreciation (Depn)</v>
      </c>
      <c r="B24" s="19" t="str">
        <f>[1]Input!U19</f>
        <v>Pumping and Water Treatment (20)</v>
      </c>
      <c r="C24" s="19" t="str">
        <f>[1]Input!V19</f>
        <v>Meters</v>
      </c>
      <c r="D24" s="20">
        <f>[1]Input!W19</f>
        <v>39630</v>
      </c>
      <c r="E24" s="21">
        <f t="shared" si="43"/>
        <v>20</v>
      </c>
      <c r="F24" s="22">
        <f t="shared" si="44"/>
        <v>0</v>
      </c>
      <c r="G24" s="23">
        <f>[1]Input!Z19</f>
        <v>13531</v>
      </c>
      <c r="H24" s="24">
        <f t="shared" si="45"/>
        <v>676.55000000000018</v>
      </c>
      <c r="I24" s="24">
        <f t="shared" si="4"/>
        <v>4852.6243835616433</v>
      </c>
      <c r="J24" s="24">
        <f t="shared" si="5"/>
        <v>5529.1743835616435</v>
      </c>
      <c r="K24" s="24">
        <f t="shared" si="6"/>
        <v>8001.8256164383565</v>
      </c>
      <c r="L24" s="24">
        <f t="shared" si="46"/>
        <v>676.55000000000018</v>
      </c>
      <c r="M24" s="24">
        <f t="shared" si="7"/>
        <v>4795.1639726027397</v>
      </c>
      <c r="N24" s="24">
        <f t="shared" si="8"/>
        <v>5471.7139726027399</v>
      </c>
      <c r="O24" s="24">
        <f t="shared" si="9"/>
        <v>8059.2860273972601</v>
      </c>
      <c r="P24" s="24">
        <f t="shared" si="47"/>
        <v>676.55000000000018</v>
      </c>
      <c r="Q24" s="24">
        <f t="shared" si="10"/>
        <v>4737.7035616438352</v>
      </c>
      <c r="R24" s="24">
        <f t="shared" si="11"/>
        <v>5414.2535616438354</v>
      </c>
      <c r="S24" s="24">
        <f t="shared" si="12"/>
        <v>8116.7464383561646</v>
      </c>
      <c r="T24" s="24">
        <f t="shared" si="48"/>
        <v>676.54999999999927</v>
      </c>
      <c r="U24" s="24">
        <f t="shared" si="13"/>
        <v>4682.0967123287674</v>
      </c>
      <c r="V24" s="24">
        <f t="shared" si="14"/>
        <v>5358.6467123287666</v>
      </c>
      <c r="W24" s="24">
        <f t="shared" si="15"/>
        <v>8172.3532876712334</v>
      </c>
      <c r="X24" s="24">
        <f t="shared" si="49"/>
        <v>676.55000000000018</v>
      </c>
      <c r="Y24" s="24">
        <f t="shared" si="16"/>
        <v>4624.6363013698628</v>
      </c>
      <c r="Z24" s="24">
        <f t="shared" si="17"/>
        <v>5301.186301369863</v>
      </c>
      <c r="AA24" s="24">
        <f t="shared" si="18"/>
        <v>8229.8136986301361</v>
      </c>
      <c r="AB24" s="24">
        <f t="shared" si="50"/>
        <v>676.55000000000018</v>
      </c>
      <c r="AC24" s="24">
        <f t="shared" si="19"/>
        <v>4569.0294520547941</v>
      </c>
      <c r="AD24" s="24">
        <f t="shared" si="20"/>
        <v>5245.5794520547943</v>
      </c>
      <c r="AE24" s="24">
        <f t="shared" si="21"/>
        <v>8285.4205479452066</v>
      </c>
      <c r="AF24" s="24">
        <f t="shared" si="51"/>
        <v>676.55000000000018</v>
      </c>
      <c r="AG24" s="24">
        <f t="shared" si="22"/>
        <v>4511.5690410958905</v>
      </c>
      <c r="AH24" s="24">
        <f t="shared" si="23"/>
        <v>5188.1190410958907</v>
      </c>
      <c r="AI24" s="24">
        <f t="shared" si="24"/>
        <v>8342.8809589041084</v>
      </c>
      <c r="AJ24" s="24">
        <f t="shared" si="52"/>
        <v>676.55000000000018</v>
      </c>
      <c r="AK24" s="24">
        <f t="shared" si="25"/>
        <v>4457.8157534246575</v>
      </c>
      <c r="AL24" s="24">
        <f t="shared" si="26"/>
        <v>5134.3657534246577</v>
      </c>
      <c r="AM24" s="24">
        <f t="shared" si="27"/>
        <v>8396.6342465753423</v>
      </c>
      <c r="AN24" s="24">
        <f t="shared" si="53"/>
        <v>676.55000000000018</v>
      </c>
      <c r="AO24" s="24">
        <f t="shared" si="28"/>
        <v>4400.355342465753</v>
      </c>
      <c r="AP24" s="24">
        <f t="shared" si="29"/>
        <v>5076.9053424657532</v>
      </c>
      <c r="AQ24" s="24">
        <f t="shared" si="30"/>
        <v>8454.0946575342459</v>
      </c>
      <c r="AR24" s="24">
        <f t="shared" si="54"/>
        <v>676.55000000000018</v>
      </c>
      <c r="AS24" s="24">
        <f t="shared" si="31"/>
        <v>4342.8949315068494</v>
      </c>
      <c r="AT24" s="24">
        <f t="shared" si="32"/>
        <v>5019.4449315068496</v>
      </c>
      <c r="AU24" s="24">
        <f t="shared" si="33"/>
        <v>8511.5550684931513</v>
      </c>
      <c r="AV24" s="24">
        <f t="shared" si="55"/>
        <v>676.55000000000018</v>
      </c>
      <c r="AW24" s="24">
        <f t="shared" si="34"/>
        <v>4287.2880821917806</v>
      </c>
      <c r="AX24" s="24">
        <f t="shared" si="35"/>
        <v>4963.8380821917808</v>
      </c>
      <c r="AY24" s="24">
        <f t="shared" si="36"/>
        <v>8567.1619178082183</v>
      </c>
      <c r="AZ24" s="24">
        <f t="shared" si="56"/>
        <v>676.54999999999927</v>
      </c>
      <c r="BA24" s="24">
        <f t="shared" si="37"/>
        <v>4229.827671232877</v>
      </c>
      <c r="BB24" s="24">
        <f t="shared" si="38"/>
        <v>4906.3776712328763</v>
      </c>
      <c r="BC24" s="24">
        <f t="shared" si="39"/>
        <v>8624.6223287671237</v>
      </c>
      <c r="BD24" s="24">
        <f t="shared" si="57"/>
        <v>676.55000000000018</v>
      </c>
      <c r="BE24" s="24">
        <f t="shared" si="40"/>
        <v>4174.2208219178083</v>
      </c>
      <c r="BF24" s="24">
        <f t="shared" si="41"/>
        <v>4850.7708219178085</v>
      </c>
      <c r="BG24" s="24">
        <f t="shared" si="42"/>
        <v>8680.2291780821906</v>
      </c>
      <c r="BH24" s="12"/>
      <c r="BI24" s="12" t="s">
        <v>30</v>
      </c>
      <c r="BJ24" s="12">
        <v>35</v>
      </c>
      <c r="BK24" s="12"/>
    </row>
    <row r="25" spans="1:63" s="8" customFormat="1" x14ac:dyDescent="0.25">
      <c r="A25" s="19" t="str">
        <f>[1]Input!T20</f>
        <v>Depreciation (Depn)</v>
      </c>
      <c r="B25" s="19" t="str">
        <f>[1]Input!U20</f>
        <v>Mains and Reservoirs (50)</v>
      </c>
      <c r="C25" s="19" t="str">
        <f>[1]Input!V20</f>
        <v>Transmission</v>
      </c>
      <c r="D25" s="20">
        <f>[1]Input!W20</f>
        <v>39630</v>
      </c>
      <c r="E25" s="21">
        <f t="shared" si="43"/>
        <v>50</v>
      </c>
      <c r="F25" s="22">
        <f t="shared" si="44"/>
        <v>0</v>
      </c>
      <c r="G25" s="23">
        <f>[1]Input!Z20</f>
        <v>9956</v>
      </c>
      <c r="H25" s="24">
        <f t="shared" si="45"/>
        <v>199.12000000000012</v>
      </c>
      <c r="I25" s="24">
        <f t="shared" si="4"/>
        <v>1428.2086575342464</v>
      </c>
      <c r="J25" s="24">
        <f t="shared" si="5"/>
        <v>1627.3286575342465</v>
      </c>
      <c r="K25" s="24">
        <f t="shared" si="6"/>
        <v>8328.6713424657537</v>
      </c>
      <c r="L25" s="24">
        <f t="shared" si="46"/>
        <v>199.11999999999989</v>
      </c>
      <c r="M25" s="24">
        <f t="shared" si="7"/>
        <v>1411.2970958904109</v>
      </c>
      <c r="N25" s="24">
        <f t="shared" si="8"/>
        <v>1610.4170958904108</v>
      </c>
      <c r="O25" s="24">
        <f t="shared" si="9"/>
        <v>8345.5829041095894</v>
      </c>
      <c r="P25" s="24">
        <f t="shared" si="47"/>
        <v>199.11999999999989</v>
      </c>
      <c r="Q25" s="24">
        <f t="shared" si="10"/>
        <v>1394.3855342465754</v>
      </c>
      <c r="R25" s="24">
        <f t="shared" si="11"/>
        <v>1593.5055342465753</v>
      </c>
      <c r="S25" s="24">
        <f t="shared" si="12"/>
        <v>8362.4944657534252</v>
      </c>
      <c r="T25" s="24">
        <f t="shared" si="48"/>
        <v>199.12000000000012</v>
      </c>
      <c r="U25" s="24">
        <f t="shared" si="13"/>
        <v>1378.0195068493149</v>
      </c>
      <c r="V25" s="24">
        <f t="shared" si="14"/>
        <v>1577.139506849315</v>
      </c>
      <c r="W25" s="24">
        <f t="shared" si="15"/>
        <v>8378.8604931506852</v>
      </c>
      <c r="X25" s="24">
        <f t="shared" si="49"/>
        <v>199.11999999999989</v>
      </c>
      <c r="Y25" s="24">
        <f t="shared" si="16"/>
        <v>1361.1079452054794</v>
      </c>
      <c r="Z25" s="24">
        <f t="shared" si="17"/>
        <v>1560.2279452054793</v>
      </c>
      <c r="AA25" s="24">
        <f t="shared" si="18"/>
        <v>8395.772054794521</v>
      </c>
      <c r="AB25" s="24">
        <f t="shared" si="50"/>
        <v>199.11999999999989</v>
      </c>
      <c r="AC25" s="24">
        <f t="shared" si="19"/>
        <v>1344.7419178082191</v>
      </c>
      <c r="AD25" s="24">
        <f t="shared" si="20"/>
        <v>1543.861917808219</v>
      </c>
      <c r="AE25" s="24">
        <f t="shared" si="21"/>
        <v>8412.138082191781</v>
      </c>
      <c r="AF25" s="24">
        <f t="shared" si="51"/>
        <v>199.11999999999989</v>
      </c>
      <c r="AG25" s="24">
        <f t="shared" si="22"/>
        <v>1327.8303561643836</v>
      </c>
      <c r="AH25" s="24">
        <f t="shared" si="23"/>
        <v>1526.9503561643835</v>
      </c>
      <c r="AI25" s="24">
        <f t="shared" si="24"/>
        <v>8429.0496438356167</v>
      </c>
      <c r="AJ25" s="24">
        <f t="shared" si="52"/>
        <v>199.11999999999989</v>
      </c>
      <c r="AK25" s="24">
        <f t="shared" si="25"/>
        <v>1312.0098630136986</v>
      </c>
      <c r="AL25" s="24">
        <f t="shared" si="26"/>
        <v>1511.1298630136985</v>
      </c>
      <c r="AM25" s="24">
        <f t="shared" si="27"/>
        <v>8444.8701369863011</v>
      </c>
      <c r="AN25" s="24">
        <f t="shared" si="53"/>
        <v>199.11999999999989</v>
      </c>
      <c r="AO25" s="24">
        <f t="shared" si="28"/>
        <v>1295.0983013698631</v>
      </c>
      <c r="AP25" s="24">
        <f t="shared" si="29"/>
        <v>1494.218301369863</v>
      </c>
      <c r="AQ25" s="24">
        <f t="shared" si="30"/>
        <v>8461.7816986301368</v>
      </c>
      <c r="AR25" s="24">
        <f t="shared" si="54"/>
        <v>199.11999999999989</v>
      </c>
      <c r="AS25" s="24">
        <f t="shared" si="31"/>
        <v>1278.1867397260273</v>
      </c>
      <c r="AT25" s="24">
        <f t="shared" si="32"/>
        <v>1477.3067397260272</v>
      </c>
      <c r="AU25" s="24">
        <f t="shared" si="33"/>
        <v>8478.6932602739726</v>
      </c>
      <c r="AV25" s="24">
        <f t="shared" si="55"/>
        <v>199.11999999999989</v>
      </c>
      <c r="AW25" s="24">
        <f t="shared" si="34"/>
        <v>1261.8207123287671</v>
      </c>
      <c r="AX25" s="24">
        <f t="shared" si="35"/>
        <v>1460.9407123287669</v>
      </c>
      <c r="AY25" s="24">
        <f t="shared" si="36"/>
        <v>8495.0592876712326</v>
      </c>
      <c r="AZ25" s="24">
        <f t="shared" si="56"/>
        <v>199.11999999999989</v>
      </c>
      <c r="BA25" s="24">
        <f t="shared" si="37"/>
        <v>1244.9091506849315</v>
      </c>
      <c r="BB25" s="24">
        <f t="shared" si="38"/>
        <v>1444.0291506849314</v>
      </c>
      <c r="BC25" s="24">
        <f t="shared" si="39"/>
        <v>8511.9708493150683</v>
      </c>
      <c r="BD25" s="24">
        <f t="shared" si="57"/>
        <v>199.11999999999989</v>
      </c>
      <c r="BE25" s="24">
        <f t="shared" si="40"/>
        <v>1228.5431232876713</v>
      </c>
      <c r="BF25" s="24">
        <f t="shared" si="41"/>
        <v>1427.6631232876712</v>
      </c>
      <c r="BG25" s="24">
        <f t="shared" si="42"/>
        <v>8528.3368767123284</v>
      </c>
      <c r="BH25" s="12"/>
      <c r="BI25" s="12"/>
      <c r="BJ25" s="12"/>
      <c r="BK25" s="12"/>
    </row>
    <row r="26" spans="1:63" s="8" customFormat="1" ht="15" customHeight="1" x14ac:dyDescent="0.25">
      <c r="A26" s="19" t="str">
        <f>[1]Input!T21</f>
        <v>Depreciation (Depn)</v>
      </c>
      <c r="B26" s="19" t="str">
        <f>[1]Input!U21</f>
        <v>Pumping and Water Treatment (20)</v>
      </c>
      <c r="C26" s="19" t="str">
        <f>[1]Input!V21</f>
        <v>Pump</v>
      </c>
      <c r="D26" s="20">
        <f>[1]Input!W21</f>
        <v>39630</v>
      </c>
      <c r="E26" s="21">
        <f t="shared" si="43"/>
        <v>20</v>
      </c>
      <c r="F26" s="22">
        <f t="shared" si="44"/>
        <v>0</v>
      </c>
      <c r="G26" s="23">
        <f>[1]Input!Z21</f>
        <v>2702</v>
      </c>
      <c r="H26" s="24">
        <f t="shared" si="45"/>
        <v>135.10000000000014</v>
      </c>
      <c r="I26" s="24">
        <f t="shared" si="4"/>
        <v>969.0186301369863</v>
      </c>
      <c r="J26" s="24">
        <f t="shared" si="5"/>
        <v>1104.1186301369864</v>
      </c>
      <c r="K26" s="24">
        <f t="shared" si="6"/>
        <v>1597.8813698630136</v>
      </c>
      <c r="L26" s="24">
        <f t="shared" si="46"/>
        <v>135.10000000000014</v>
      </c>
      <c r="M26" s="24">
        <f t="shared" si="7"/>
        <v>957.54438356164383</v>
      </c>
      <c r="N26" s="24">
        <f t="shared" si="8"/>
        <v>1092.644383561644</v>
      </c>
      <c r="O26" s="24">
        <f t="shared" si="9"/>
        <v>1609.355616438356</v>
      </c>
      <c r="P26" s="24">
        <f t="shared" si="47"/>
        <v>135.10000000000014</v>
      </c>
      <c r="Q26" s="24">
        <f t="shared" si="10"/>
        <v>946.07013698630135</v>
      </c>
      <c r="R26" s="24">
        <f t="shared" si="11"/>
        <v>1081.1701369863015</v>
      </c>
      <c r="S26" s="24">
        <f t="shared" si="12"/>
        <v>1620.8298630136985</v>
      </c>
      <c r="T26" s="24">
        <f t="shared" si="48"/>
        <v>135.10000000000002</v>
      </c>
      <c r="U26" s="24">
        <f t="shared" si="13"/>
        <v>934.96602739726029</v>
      </c>
      <c r="V26" s="24">
        <f t="shared" si="14"/>
        <v>1070.0660273972603</v>
      </c>
      <c r="W26" s="24">
        <f t="shared" si="15"/>
        <v>1631.9339726027397</v>
      </c>
      <c r="X26" s="24">
        <f t="shared" si="49"/>
        <v>135.10000000000002</v>
      </c>
      <c r="Y26" s="24">
        <f t="shared" si="16"/>
        <v>923.49178082191781</v>
      </c>
      <c r="Z26" s="24">
        <f t="shared" si="17"/>
        <v>1058.5917808219178</v>
      </c>
      <c r="AA26" s="24">
        <f t="shared" si="18"/>
        <v>1643.4082191780822</v>
      </c>
      <c r="AB26" s="24">
        <f t="shared" si="50"/>
        <v>135.09999999999991</v>
      </c>
      <c r="AC26" s="24">
        <f t="shared" si="19"/>
        <v>912.38767123287676</v>
      </c>
      <c r="AD26" s="24">
        <f t="shared" si="20"/>
        <v>1047.4876712328767</v>
      </c>
      <c r="AE26" s="24">
        <f t="shared" si="21"/>
        <v>1654.5123287671233</v>
      </c>
      <c r="AF26" s="24">
        <f t="shared" si="51"/>
        <v>135.09999999999991</v>
      </c>
      <c r="AG26" s="24">
        <f t="shared" si="22"/>
        <v>900.91342465753428</v>
      </c>
      <c r="AH26" s="24">
        <f t="shared" si="23"/>
        <v>1036.0134246575342</v>
      </c>
      <c r="AI26" s="24">
        <f t="shared" si="24"/>
        <v>1665.9865753424658</v>
      </c>
      <c r="AJ26" s="24">
        <f t="shared" si="52"/>
        <v>135.10000000000002</v>
      </c>
      <c r="AK26" s="24">
        <f t="shared" si="25"/>
        <v>890.17945205479452</v>
      </c>
      <c r="AL26" s="24">
        <f t="shared" si="26"/>
        <v>1025.2794520547945</v>
      </c>
      <c r="AM26" s="24">
        <f t="shared" si="27"/>
        <v>1676.7205479452055</v>
      </c>
      <c r="AN26" s="24">
        <f t="shared" si="53"/>
        <v>135.10000000000002</v>
      </c>
      <c r="AO26" s="24">
        <f t="shared" si="28"/>
        <v>878.70520547945205</v>
      </c>
      <c r="AP26" s="24">
        <f t="shared" si="29"/>
        <v>1013.8052054794521</v>
      </c>
      <c r="AQ26" s="24">
        <f t="shared" si="30"/>
        <v>1688.1947945205479</v>
      </c>
      <c r="AR26" s="24">
        <f t="shared" si="54"/>
        <v>135.10000000000002</v>
      </c>
      <c r="AS26" s="24">
        <f t="shared" si="31"/>
        <v>867.23095890410957</v>
      </c>
      <c r="AT26" s="24">
        <f t="shared" si="32"/>
        <v>1002.3309589041096</v>
      </c>
      <c r="AU26" s="24">
        <f t="shared" si="33"/>
        <v>1699.6690410958904</v>
      </c>
      <c r="AV26" s="24">
        <f t="shared" si="55"/>
        <v>135.10000000000002</v>
      </c>
      <c r="AW26" s="24">
        <f t="shared" si="34"/>
        <v>856.12684931506851</v>
      </c>
      <c r="AX26" s="24">
        <f t="shared" si="35"/>
        <v>991.22684931506853</v>
      </c>
      <c r="AY26" s="24">
        <f t="shared" si="36"/>
        <v>1710.7731506849314</v>
      </c>
      <c r="AZ26" s="24">
        <f t="shared" si="56"/>
        <v>135.10000000000002</v>
      </c>
      <c r="BA26" s="24">
        <f t="shared" si="37"/>
        <v>844.65260273972603</v>
      </c>
      <c r="BB26" s="24">
        <f t="shared" si="38"/>
        <v>979.75260273972606</v>
      </c>
      <c r="BC26" s="24">
        <f t="shared" si="39"/>
        <v>1722.2473972602738</v>
      </c>
      <c r="BD26" s="24">
        <f t="shared" si="57"/>
        <v>135.10000000000002</v>
      </c>
      <c r="BE26" s="24">
        <f t="shared" si="40"/>
        <v>833.54849315068498</v>
      </c>
      <c r="BF26" s="24">
        <f t="shared" si="41"/>
        <v>968.648493150685</v>
      </c>
      <c r="BG26" s="24">
        <f t="shared" si="42"/>
        <v>1733.351506849315</v>
      </c>
      <c r="BH26" s="12"/>
      <c r="BI26" s="12"/>
      <c r="BJ26" s="12"/>
      <c r="BK26" s="12"/>
    </row>
    <row r="27" spans="1:63" s="8" customFormat="1" x14ac:dyDescent="0.25">
      <c r="A27" s="19" t="str">
        <f>[1]Input!T22</f>
        <v>Depreciation (Depn)</v>
      </c>
      <c r="B27" s="19" t="str">
        <f>[1]Input!U22</f>
        <v>Pumping and Water Treatment (20)</v>
      </c>
      <c r="C27" s="19" t="str">
        <f>[1]Input!V22</f>
        <v>Well Pumps</v>
      </c>
      <c r="D27" s="20">
        <f>[1]Input!W22</f>
        <v>39630</v>
      </c>
      <c r="E27" s="21">
        <f t="shared" si="43"/>
        <v>20</v>
      </c>
      <c r="F27" s="22">
        <f t="shared" si="44"/>
        <v>0</v>
      </c>
      <c r="G27" s="23">
        <f>[1]Input!Z22</f>
        <v>3383</v>
      </c>
      <c r="H27" s="24">
        <f t="shared" si="45"/>
        <v>169.14999999999986</v>
      </c>
      <c r="I27" s="24">
        <f t="shared" si="4"/>
        <v>1213.2457534246576</v>
      </c>
      <c r="J27" s="24">
        <f t="shared" si="5"/>
        <v>1382.3957534246574</v>
      </c>
      <c r="K27" s="24">
        <f t="shared" si="6"/>
        <v>2000.6042465753426</v>
      </c>
      <c r="L27" s="24">
        <f t="shared" si="46"/>
        <v>169.14999999999986</v>
      </c>
      <c r="M27" s="24">
        <f t="shared" si="7"/>
        <v>1198.8795890410959</v>
      </c>
      <c r="N27" s="24">
        <f t="shared" si="8"/>
        <v>1368.0295890410957</v>
      </c>
      <c r="O27" s="24">
        <f t="shared" si="9"/>
        <v>2014.9704109589043</v>
      </c>
      <c r="P27" s="24">
        <f t="shared" si="47"/>
        <v>169.15000000000009</v>
      </c>
      <c r="Q27" s="24">
        <f t="shared" si="10"/>
        <v>1184.5134246575342</v>
      </c>
      <c r="R27" s="24">
        <f t="shared" si="11"/>
        <v>1353.6634246575343</v>
      </c>
      <c r="S27" s="24">
        <f t="shared" si="12"/>
        <v>2029.3365753424657</v>
      </c>
      <c r="T27" s="24">
        <f t="shared" si="48"/>
        <v>169.15000000000009</v>
      </c>
      <c r="U27" s="24">
        <f t="shared" si="13"/>
        <v>1170.6106849315067</v>
      </c>
      <c r="V27" s="24">
        <f t="shared" si="14"/>
        <v>1339.7606849315068</v>
      </c>
      <c r="W27" s="24">
        <f t="shared" si="15"/>
        <v>2043.2393150684932</v>
      </c>
      <c r="X27" s="24">
        <f t="shared" si="49"/>
        <v>169.15000000000009</v>
      </c>
      <c r="Y27" s="24">
        <f t="shared" si="16"/>
        <v>1156.2445205479451</v>
      </c>
      <c r="Z27" s="24">
        <f t="shared" si="17"/>
        <v>1325.3945205479451</v>
      </c>
      <c r="AA27" s="24">
        <f t="shared" si="18"/>
        <v>2057.6054794520551</v>
      </c>
      <c r="AB27" s="24">
        <f t="shared" si="50"/>
        <v>169.14999999999986</v>
      </c>
      <c r="AC27" s="24">
        <f t="shared" si="19"/>
        <v>1142.3417808219178</v>
      </c>
      <c r="AD27" s="24">
        <f t="shared" si="20"/>
        <v>1311.4917808219177</v>
      </c>
      <c r="AE27" s="24">
        <f t="shared" si="21"/>
        <v>2071.5082191780821</v>
      </c>
      <c r="AF27" s="24">
        <f t="shared" si="51"/>
        <v>169.14999999999986</v>
      </c>
      <c r="AG27" s="24">
        <f t="shared" si="22"/>
        <v>1127.9756164383562</v>
      </c>
      <c r="AH27" s="24">
        <f t="shared" si="23"/>
        <v>1297.125616438356</v>
      </c>
      <c r="AI27" s="24">
        <f t="shared" si="24"/>
        <v>2085.8743835616442</v>
      </c>
      <c r="AJ27" s="24">
        <f t="shared" si="52"/>
        <v>169.15000000000009</v>
      </c>
      <c r="AK27" s="24">
        <f t="shared" si="25"/>
        <v>1114.5363013698629</v>
      </c>
      <c r="AL27" s="24">
        <f t="shared" si="26"/>
        <v>1283.686301369863</v>
      </c>
      <c r="AM27" s="24">
        <f t="shared" si="27"/>
        <v>2099.313698630137</v>
      </c>
      <c r="AN27" s="24">
        <f t="shared" si="53"/>
        <v>169.15000000000009</v>
      </c>
      <c r="AO27" s="24">
        <f t="shared" si="28"/>
        <v>1100.1701369863013</v>
      </c>
      <c r="AP27" s="24">
        <f t="shared" si="29"/>
        <v>1269.3201369863013</v>
      </c>
      <c r="AQ27" s="24">
        <f t="shared" si="30"/>
        <v>2113.6798630136987</v>
      </c>
      <c r="AR27" s="24">
        <f t="shared" si="54"/>
        <v>169.15000000000009</v>
      </c>
      <c r="AS27" s="24">
        <f t="shared" si="31"/>
        <v>1085.8039726027396</v>
      </c>
      <c r="AT27" s="24">
        <f t="shared" si="32"/>
        <v>1254.9539726027397</v>
      </c>
      <c r="AU27" s="24">
        <f t="shared" si="33"/>
        <v>2128.0460273972603</v>
      </c>
      <c r="AV27" s="24">
        <f t="shared" si="55"/>
        <v>169.14999999999986</v>
      </c>
      <c r="AW27" s="24">
        <f t="shared" si="34"/>
        <v>1071.9012328767124</v>
      </c>
      <c r="AX27" s="24">
        <f t="shared" si="35"/>
        <v>1241.0512328767122</v>
      </c>
      <c r="AY27" s="24">
        <f t="shared" si="36"/>
        <v>2141.9487671232878</v>
      </c>
      <c r="AZ27" s="24">
        <f t="shared" si="56"/>
        <v>169.14999999999986</v>
      </c>
      <c r="BA27" s="24">
        <f t="shared" si="37"/>
        <v>1057.5350684931507</v>
      </c>
      <c r="BB27" s="24">
        <f t="shared" si="38"/>
        <v>1226.6850684931505</v>
      </c>
      <c r="BC27" s="24">
        <f t="shared" si="39"/>
        <v>2156.3149315068495</v>
      </c>
      <c r="BD27" s="24">
        <f t="shared" si="57"/>
        <v>169.15000000000009</v>
      </c>
      <c r="BE27" s="24">
        <f t="shared" si="40"/>
        <v>1043.6323287671232</v>
      </c>
      <c r="BF27" s="24">
        <f t="shared" si="41"/>
        <v>1212.7823287671233</v>
      </c>
      <c r="BG27" s="24">
        <f t="shared" si="42"/>
        <v>2170.2176712328765</v>
      </c>
      <c r="BH27" s="12"/>
      <c r="BI27" s="12"/>
      <c r="BJ27" s="12"/>
      <c r="BK27" s="12"/>
    </row>
    <row r="28" spans="1:63" s="8" customFormat="1" x14ac:dyDescent="0.25">
      <c r="A28" s="19" t="str">
        <f>[1]Input!T23</f>
        <v>Depreciation (Depn)</v>
      </c>
      <c r="B28" s="19" t="str">
        <f>[1]Input!U23</f>
        <v>Mains and Reservoirs (50)</v>
      </c>
      <c r="C28" s="19" t="str">
        <f>[1]Input!V23</f>
        <v xml:space="preserve">Disinfectant/Chlorination </v>
      </c>
      <c r="D28" s="20">
        <f>[1]Input!W23</f>
        <v>39630</v>
      </c>
      <c r="E28" s="21">
        <f t="shared" si="43"/>
        <v>50</v>
      </c>
      <c r="F28" s="22">
        <f t="shared" si="44"/>
        <v>0</v>
      </c>
      <c r="G28" s="23">
        <f>[1]Input!Z23</f>
        <v>103611</v>
      </c>
      <c r="H28" s="24">
        <f t="shared" si="45"/>
        <v>2072.2200000000012</v>
      </c>
      <c r="I28" s="24">
        <f t="shared" si="4"/>
        <v>14863.210849315066</v>
      </c>
      <c r="J28" s="24">
        <f t="shared" si="5"/>
        <v>16935.430849315067</v>
      </c>
      <c r="K28" s="24">
        <f t="shared" si="6"/>
        <v>86675.569150684925</v>
      </c>
      <c r="L28" s="24">
        <f t="shared" si="46"/>
        <v>2072.2200000000012</v>
      </c>
      <c r="M28" s="24">
        <f t="shared" si="7"/>
        <v>14687.214082191778</v>
      </c>
      <c r="N28" s="24">
        <f t="shared" si="8"/>
        <v>16759.434082191779</v>
      </c>
      <c r="O28" s="24">
        <f t="shared" si="9"/>
        <v>86851.565917808213</v>
      </c>
      <c r="P28" s="24">
        <f t="shared" si="47"/>
        <v>2072.2199999999993</v>
      </c>
      <c r="Q28" s="24">
        <f t="shared" si="10"/>
        <v>14511.217315068492</v>
      </c>
      <c r="R28" s="24">
        <f t="shared" si="11"/>
        <v>16583.437315068491</v>
      </c>
      <c r="S28" s="24">
        <f t="shared" si="12"/>
        <v>87027.562684931501</v>
      </c>
      <c r="T28" s="24">
        <f t="shared" si="48"/>
        <v>2072.2199999999993</v>
      </c>
      <c r="U28" s="24">
        <f t="shared" si="13"/>
        <v>14340.897863013697</v>
      </c>
      <c r="V28" s="24">
        <f t="shared" si="14"/>
        <v>16413.117863013696</v>
      </c>
      <c r="W28" s="24">
        <f t="shared" si="15"/>
        <v>87197.8821369863</v>
      </c>
      <c r="X28" s="24">
        <f t="shared" si="49"/>
        <v>2072.2199999999993</v>
      </c>
      <c r="Y28" s="24">
        <f t="shared" si="16"/>
        <v>14164.901095890409</v>
      </c>
      <c r="Z28" s="24">
        <f t="shared" si="17"/>
        <v>16237.121095890408</v>
      </c>
      <c r="AA28" s="24">
        <f t="shared" si="18"/>
        <v>87373.878904109588</v>
      </c>
      <c r="AB28" s="24">
        <f t="shared" si="50"/>
        <v>2072.2199999999993</v>
      </c>
      <c r="AC28" s="24">
        <f t="shared" si="19"/>
        <v>13994.581643835614</v>
      </c>
      <c r="AD28" s="24">
        <f t="shared" si="20"/>
        <v>16066.801643835614</v>
      </c>
      <c r="AE28" s="24">
        <f t="shared" si="21"/>
        <v>87544.198356164386</v>
      </c>
      <c r="AF28" s="24">
        <f t="shared" si="51"/>
        <v>2072.2200000000012</v>
      </c>
      <c r="AG28" s="24">
        <f t="shared" si="22"/>
        <v>13818.584876712326</v>
      </c>
      <c r="AH28" s="24">
        <f t="shared" si="23"/>
        <v>15890.804876712327</v>
      </c>
      <c r="AI28" s="24">
        <f t="shared" si="24"/>
        <v>87720.195123287675</v>
      </c>
      <c r="AJ28" s="24">
        <f t="shared" si="52"/>
        <v>2072.2199999999993</v>
      </c>
      <c r="AK28" s="24">
        <f t="shared" si="25"/>
        <v>13653.942739726026</v>
      </c>
      <c r="AL28" s="24">
        <f t="shared" si="26"/>
        <v>15726.162739726025</v>
      </c>
      <c r="AM28" s="24">
        <f t="shared" si="27"/>
        <v>87884.837260273969</v>
      </c>
      <c r="AN28" s="24">
        <f t="shared" si="53"/>
        <v>2072.2199999999993</v>
      </c>
      <c r="AO28" s="24">
        <f t="shared" si="28"/>
        <v>13477.945972602738</v>
      </c>
      <c r="AP28" s="24">
        <f t="shared" si="29"/>
        <v>15550.165972602737</v>
      </c>
      <c r="AQ28" s="24">
        <f t="shared" si="30"/>
        <v>88060.834027397257</v>
      </c>
      <c r="AR28" s="24">
        <f t="shared" si="54"/>
        <v>2072.2199999999993</v>
      </c>
      <c r="AS28" s="24">
        <f t="shared" si="31"/>
        <v>13301.94920547945</v>
      </c>
      <c r="AT28" s="24">
        <f t="shared" si="32"/>
        <v>15374.169205479449</v>
      </c>
      <c r="AU28" s="24">
        <f t="shared" si="33"/>
        <v>88236.830794520545</v>
      </c>
      <c r="AV28" s="24">
        <f t="shared" si="55"/>
        <v>2072.2200000000012</v>
      </c>
      <c r="AW28" s="24">
        <f t="shared" si="34"/>
        <v>13131.629753424655</v>
      </c>
      <c r="AX28" s="24">
        <f t="shared" si="35"/>
        <v>15203.849753424656</v>
      </c>
      <c r="AY28" s="24">
        <f t="shared" si="36"/>
        <v>88407.150246575344</v>
      </c>
      <c r="AZ28" s="24">
        <f t="shared" si="56"/>
        <v>2072.2199999999993</v>
      </c>
      <c r="BA28" s="24">
        <f t="shared" si="37"/>
        <v>12955.632986301369</v>
      </c>
      <c r="BB28" s="24">
        <f t="shared" si="38"/>
        <v>15027.852986301368</v>
      </c>
      <c r="BC28" s="24">
        <f t="shared" si="39"/>
        <v>88583.147013698632</v>
      </c>
      <c r="BD28" s="24">
        <f t="shared" si="57"/>
        <v>2072.2199999999993</v>
      </c>
      <c r="BE28" s="24">
        <f t="shared" si="40"/>
        <v>12785.313534246574</v>
      </c>
      <c r="BF28" s="24">
        <f t="shared" si="41"/>
        <v>14857.533534246573</v>
      </c>
      <c r="BG28" s="24">
        <f t="shared" si="42"/>
        <v>88753.46646575343</v>
      </c>
      <c r="BH28" s="12"/>
      <c r="BI28" s="12"/>
      <c r="BJ28" s="12"/>
      <c r="BK28" s="12"/>
    </row>
    <row r="29" spans="1:63" s="8" customFormat="1" x14ac:dyDescent="0.25">
      <c r="A29" s="19" t="str">
        <f>[1]Input!T24</f>
        <v>Depreciation (Depn)</v>
      </c>
      <c r="B29" s="19" t="str">
        <f>[1]Input!U24</f>
        <v>Mains and Reservoirs (50)</v>
      </c>
      <c r="C29" s="19" t="str">
        <f>[1]Input!V24</f>
        <v>Building</v>
      </c>
      <c r="D29" s="20">
        <f>[1]Input!W24</f>
        <v>39630</v>
      </c>
      <c r="E29" s="21">
        <f t="shared" si="43"/>
        <v>50</v>
      </c>
      <c r="F29" s="22">
        <f t="shared" si="44"/>
        <v>0</v>
      </c>
      <c r="G29" s="23">
        <f>[1]Input!Z24</f>
        <v>15855</v>
      </c>
      <c r="H29" s="24">
        <f t="shared" si="45"/>
        <v>317.10000000000036</v>
      </c>
      <c r="I29" s="24">
        <f t="shared" si="4"/>
        <v>2274.4323287671232</v>
      </c>
      <c r="J29" s="24">
        <f t="shared" si="5"/>
        <v>2591.5323287671235</v>
      </c>
      <c r="K29" s="24">
        <f t="shared" si="6"/>
        <v>13263.467671232876</v>
      </c>
      <c r="L29" s="24">
        <f t="shared" si="46"/>
        <v>317.09999999999991</v>
      </c>
      <c r="M29" s="24">
        <f t="shared" si="7"/>
        <v>2247.5005479452057</v>
      </c>
      <c r="N29" s="24">
        <f t="shared" si="8"/>
        <v>2564.6005479452056</v>
      </c>
      <c r="O29" s="24">
        <f t="shared" si="9"/>
        <v>13290.399452054795</v>
      </c>
      <c r="P29" s="24">
        <f t="shared" si="47"/>
        <v>317.09999999999991</v>
      </c>
      <c r="Q29" s="24">
        <f t="shared" si="10"/>
        <v>2220.5687671232877</v>
      </c>
      <c r="R29" s="24">
        <f t="shared" si="11"/>
        <v>2537.6687671232876</v>
      </c>
      <c r="S29" s="24">
        <f t="shared" si="12"/>
        <v>13317.331232876713</v>
      </c>
      <c r="T29" s="24">
        <f t="shared" si="48"/>
        <v>317.09999999999991</v>
      </c>
      <c r="U29" s="24">
        <f t="shared" si="13"/>
        <v>2194.5057534246575</v>
      </c>
      <c r="V29" s="24">
        <f t="shared" si="14"/>
        <v>2511.6057534246575</v>
      </c>
      <c r="W29" s="24">
        <f t="shared" si="15"/>
        <v>13343.394246575343</v>
      </c>
      <c r="X29" s="24">
        <f t="shared" si="49"/>
        <v>317.10000000000036</v>
      </c>
      <c r="Y29" s="24">
        <f t="shared" si="16"/>
        <v>2167.5739726027396</v>
      </c>
      <c r="Z29" s="24">
        <f t="shared" si="17"/>
        <v>2484.6739726027399</v>
      </c>
      <c r="AA29" s="24">
        <f t="shared" si="18"/>
        <v>13370.326027397259</v>
      </c>
      <c r="AB29" s="24">
        <f t="shared" si="50"/>
        <v>317.10000000000036</v>
      </c>
      <c r="AC29" s="24">
        <f t="shared" si="19"/>
        <v>2141.5109589041094</v>
      </c>
      <c r="AD29" s="24">
        <f t="shared" si="20"/>
        <v>2458.6109589041098</v>
      </c>
      <c r="AE29" s="24">
        <f t="shared" si="21"/>
        <v>13396.38904109589</v>
      </c>
      <c r="AF29" s="24">
        <f t="shared" si="51"/>
        <v>317.09999999999991</v>
      </c>
      <c r="AG29" s="24">
        <f t="shared" si="22"/>
        <v>2114.5791780821919</v>
      </c>
      <c r="AH29" s="24">
        <f t="shared" si="23"/>
        <v>2431.6791780821918</v>
      </c>
      <c r="AI29" s="24">
        <f t="shared" si="24"/>
        <v>13423.320821917809</v>
      </c>
      <c r="AJ29" s="24">
        <f t="shared" si="52"/>
        <v>317.10000000000036</v>
      </c>
      <c r="AK29" s="24">
        <f t="shared" si="25"/>
        <v>2089.3849315068492</v>
      </c>
      <c r="AL29" s="24">
        <f t="shared" si="26"/>
        <v>2406.4849315068495</v>
      </c>
      <c r="AM29" s="24">
        <f t="shared" si="27"/>
        <v>13448.51506849315</v>
      </c>
      <c r="AN29" s="24">
        <f t="shared" si="53"/>
        <v>317.09999999999991</v>
      </c>
      <c r="AO29" s="24">
        <f t="shared" si="28"/>
        <v>2062.4531506849316</v>
      </c>
      <c r="AP29" s="24">
        <f t="shared" si="29"/>
        <v>2379.5531506849316</v>
      </c>
      <c r="AQ29" s="24">
        <f t="shared" si="30"/>
        <v>13475.446849315069</v>
      </c>
      <c r="AR29" s="24">
        <f t="shared" si="54"/>
        <v>317.09999999999991</v>
      </c>
      <c r="AS29" s="24">
        <f t="shared" si="31"/>
        <v>2035.5213698630137</v>
      </c>
      <c r="AT29" s="24">
        <f t="shared" si="32"/>
        <v>2352.6213698630136</v>
      </c>
      <c r="AU29" s="24">
        <f t="shared" si="33"/>
        <v>13502.378630136987</v>
      </c>
      <c r="AV29" s="24">
        <f t="shared" si="55"/>
        <v>317.09999999999991</v>
      </c>
      <c r="AW29" s="24">
        <f t="shared" si="34"/>
        <v>2009.4583561643835</v>
      </c>
      <c r="AX29" s="24">
        <f t="shared" si="35"/>
        <v>2326.5583561643834</v>
      </c>
      <c r="AY29" s="24">
        <f t="shared" si="36"/>
        <v>13528.441643835617</v>
      </c>
      <c r="AZ29" s="24">
        <f t="shared" si="56"/>
        <v>317.10000000000014</v>
      </c>
      <c r="BA29" s="24">
        <f t="shared" si="37"/>
        <v>1982.5265753424658</v>
      </c>
      <c r="BB29" s="24">
        <f t="shared" si="38"/>
        <v>2299.6265753424659</v>
      </c>
      <c r="BC29" s="24">
        <f t="shared" si="39"/>
        <v>13555.373424657533</v>
      </c>
      <c r="BD29" s="24">
        <f t="shared" si="57"/>
        <v>317.10000000000014</v>
      </c>
      <c r="BE29" s="24">
        <f t="shared" si="40"/>
        <v>1956.4635616438356</v>
      </c>
      <c r="BF29" s="24">
        <f t="shared" si="41"/>
        <v>2273.5635616438358</v>
      </c>
      <c r="BG29" s="24">
        <f t="shared" si="42"/>
        <v>13581.436438356164</v>
      </c>
      <c r="BH29" s="12"/>
      <c r="BI29" s="12"/>
      <c r="BJ29" s="12"/>
      <c r="BK29" s="12"/>
    </row>
    <row r="30" spans="1:63" s="8" customFormat="1" x14ac:dyDescent="0.25">
      <c r="A30" s="19" t="str">
        <f>[1]Input!T25</f>
        <v>Depreciation (Depn)</v>
      </c>
      <c r="B30" s="19" t="str">
        <f>[1]Input!U25</f>
        <v>Pumping and Water Treatment (20)</v>
      </c>
      <c r="C30" s="19" t="str">
        <f>[1]Input!V25</f>
        <v>Controls</v>
      </c>
      <c r="D30" s="20">
        <f>[1]Input!W25</f>
        <v>39630</v>
      </c>
      <c r="E30" s="21">
        <f t="shared" si="43"/>
        <v>20</v>
      </c>
      <c r="F30" s="22">
        <f t="shared" si="44"/>
        <v>0</v>
      </c>
      <c r="G30" s="23">
        <f>[1]Input!Z25</f>
        <v>4290</v>
      </c>
      <c r="H30" s="24">
        <f t="shared" si="45"/>
        <v>214.5</v>
      </c>
      <c r="I30" s="24">
        <f t="shared" si="4"/>
        <v>1538.5232876712328</v>
      </c>
      <c r="J30" s="24">
        <f t="shared" si="5"/>
        <v>1753.0232876712328</v>
      </c>
      <c r="K30" s="24">
        <f t="shared" si="6"/>
        <v>2536.9767123287675</v>
      </c>
      <c r="L30" s="24">
        <f t="shared" si="46"/>
        <v>214.5</v>
      </c>
      <c r="M30" s="24">
        <f t="shared" si="7"/>
        <v>1520.3054794520547</v>
      </c>
      <c r="N30" s="24">
        <f t="shared" si="8"/>
        <v>1734.8054794520547</v>
      </c>
      <c r="O30" s="24">
        <f t="shared" si="9"/>
        <v>2555.1945205479451</v>
      </c>
      <c r="P30" s="24">
        <f t="shared" si="47"/>
        <v>214.5</v>
      </c>
      <c r="Q30" s="24">
        <f t="shared" si="10"/>
        <v>1502.0876712328766</v>
      </c>
      <c r="R30" s="24">
        <f t="shared" si="11"/>
        <v>1716.5876712328766</v>
      </c>
      <c r="S30" s="24">
        <f t="shared" si="12"/>
        <v>2573.4123287671237</v>
      </c>
      <c r="T30" s="24">
        <f t="shared" si="48"/>
        <v>214.5</v>
      </c>
      <c r="U30" s="24">
        <f t="shared" si="13"/>
        <v>1484.4575342465753</v>
      </c>
      <c r="V30" s="24">
        <f t="shared" si="14"/>
        <v>1698.9575342465753</v>
      </c>
      <c r="W30" s="24">
        <f t="shared" si="15"/>
        <v>2591.0424657534249</v>
      </c>
      <c r="X30" s="24">
        <f t="shared" si="49"/>
        <v>214.5</v>
      </c>
      <c r="Y30" s="24">
        <f t="shared" si="16"/>
        <v>1466.2397260273972</v>
      </c>
      <c r="Z30" s="24">
        <f t="shared" si="17"/>
        <v>1680.7397260273972</v>
      </c>
      <c r="AA30" s="24">
        <f t="shared" si="18"/>
        <v>2609.2602739726026</v>
      </c>
      <c r="AB30" s="24">
        <f t="shared" si="50"/>
        <v>214.5</v>
      </c>
      <c r="AC30" s="24">
        <f t="shared" si="19"/>
        <v>1448.6095890410959</v>
      </c>
      <c r="AD30" s="24">
        <f t="shared" si="20"/>
        <v>1663.1095890410959</v>
      </c>
      <c r="AE30" s="24">
        <f t="shared" si="21"/>
        <v>2626.8904109589039</v>
      </c>
      <c r="AF30" s="24">
        <f t="shared" si="51"/>
        <v>214.5</v>
      </c>
      <c r="AG30" s="24">
        <f t="shared" si="22"/>
        <v>1430.3917808219178</v>
      </c>
      <c r="AH30" s="24">
        <f t="shared" si="23"/>
        <v>1644.8917808219178</v>
      </c>
      <c r="AI30" s="24">
        <f t="shared" si="24"/>
        <v>2645.1082191780824</v>
      </c>
      <c r="AJ30" s="24">
        <f t="shared" si="52"/>
        <v>214.5</v>
      </c>
      <c r="AK30" s="24">
        <f t="shared" si="25"/>
        <v>1413.3493150684931</v>
      </c>
      <c r="AL30" s="24">
        <f t="shared" si="26"/>
        <v>1627.8493150684931</v>
      </c>
      <c r="AM30" s="24">
        <f t="shared" si="27"/>
        <v>2662.1506849315069</v>
      </c>
      <c r="AN30" s="24">
        <f t="shared" si="53"/>
        <v>214.5</v>
      </c>
      <c r="AO30" s="24">
        <f t="shared" si="28"/>
        <v>1395.131506849315</v>
      </c>
      <c r="AP30" s="24">
        <f t="shared" si="29"/>
        <v>1609.631506849315</v>
      </c>
      <c r="AQ30" s="24">
        <f t="shared" si="30"/>
        <v>2680.368493150685</v>
      </c>
      <c r="AR30" s="24">
        <f t="shared" si="54"/>
        <v>214.5</v>
      </c>
      <c r="AS30" s="24">
        <f t="shared" si="31"/>
        <v>1376.9136986301369</v>
      </c>
      <c r="AT30" s="24">
        <f t="shared" si="32"/>
        <v>1591.4136986301369</v>
      </c>
      <c r="AU30" s="24">
        <f t="shared" si="33"/>
        <v>2698.5863013698631</v>
      </c>
      <c r="AV30" s="24">
        <f t="shared" si="55"/>
        <v>214.5</v>
      </c>
      <c r="AW30" s="24">
        <f t="shared" si="34"/>
        <v>1359.2835616438356</v>
      </c>
      <c r="AX30" s="24">
        <f t="shared" si="35"/>
        <v>1573.7835616438356</v>
      </c>
      <c r="AY30" s="24">
        <f t="shared" si="36"/>
        <v>2716.2164383561644</v>
      </c>
      <c r="AZ30" s="24">
        <f t="shared" si="56"/>
        <v>214.5</v>
      </c>
      <c r="BA30" s="24">
        <f t="shared" si="37"/>
        <v>1341.0657534246575</v>
      </c>
      <c r="BB30" s="24">
        <f t="shared" si="38"/>
        <v>1555.5657534246575</v>
      </c>
      <c r="BC30" s="24">
        <f t="shared" si="39"/>
        <v>2734.4342465753425</v>
      </c>
      <c r="BD30" s="24">
        <f t="shared" si="57"/>
        <v>214.5</v>
      </c>
      <c r="BE30" s="24">
        <f t="shared" si="40"/>
        <v>1323.4356164383562</v>
      </c>
      <c r="BF30" s="24">
        <f t="shared" si="41"/>
        <v>1537.9356164383562</v>
      </c>
      <c r="BG30" s="24">
        <f t="shared" si="42"/>
        <v>2752.0643835616438</v>
      </c>
      <c r="BH30" s="12"/>
      <c r="BI30" s="12"/>
      <c r="BJ30" s="12"/>
      <c r="BK30" s="12"/>
    </row>
    <row r="31" spans="1:63" s="8" customFormat="1" x14ac:dyDescent="0.25">
      <c r="A31" s="19" t="str">
        <f>[1]Input!T26</f>
        <v>Depreciation (Depn)</v>
      </c>
      <c r="B31" s="19" t="str">
        <f>[1]Input!U26</f>
        <v>Plant, Other (40)</v>
      </c>
      <c r="C31" s="19" t="str">
        <f>[1]Input!V26</f>
        <v>Storage tank</v>
      </c>
      <c r="D31" s="20">
        <f>[1]Input!W26</f>
        <v>39630</v>
      </c>
      <c r="E31" s="21">
        <f t="shared" si="43"/>
        <v>40</v>
      </c>
      <c r="F31" s="22">
        <f t="shared" si="44"/>
        <v>0</v>
      </c>
      <c r="G31" s="23">
        <f>[1]Input!Z26</f>
        <v>8764</v>
      </c>
      <c r="H31" s="24">
        <f t="shared" si="45"/>
        <v>219.09999999999991</v>
      </c>
      <c r="I31" s="24">
        <f t="shared" si="4"/>
        <v>1571.5172602739726</v>
      </c>
      <c r="J31" s="24">
        <f t="shared" si="5"/>
        <v>1790.6172602739725</v>
      </c>
      <c r="K31" s="24">
        <f t="shared" si="6"/>
        <v>6973.3827397260275</v>
      </c>
      <c r="L31" s="24">
        <f t="shared" si="46"/>
        <v>219.10000000000014</v>
      </c>
      <c r="M31" s="24">
        <f t="shared" si="7"/>
        <v>1552.9087671232876</v>
      </c>
      <c r="N31" s="24">
        <f t="shared" si="8"/>
        <v>1772.0087671232877</v>
      </c>
      <c r="O31" s="24">
        <f t="shared" si="9"/>
        <v>6991.9912328767123</v>
      </c>
      <c r="P31" s="24">
        <f t="shared" si="47"/>
        <v>219.09999999999991</v>
      </c>
      <c r="Q31" s="24">
        <f t="shared" si="10"/>
        <v>1534.3002739726028</v>
      </c>
      <c r="R31" s="24">
        <f t="shared" si="11"/>
        <v>1753.4002739726027</v>
      </c>
      <c r="S31" s="24">
        <f t="shared" si="12"/>
        <v>7010.5997260273971</v>
      </c>
      <c r="T31" s="24">
        <f t="shared" si="48"/>
        <v>219.10000000000014</v>
      </c>
      <c r="U31" s="24">
        <f t="shared" si="13"/>
        <v>1516.2920547945205</v>
      </c>
      <c r="V31" s="24">
        <f t="shared" si="14"/>
        <v>1735.3920547945206</v>
      </c>
      <c r="W31" s="24">
        <f t="shared" si="15"/>
        <v>7028.6079452054792</v>
      </c>
      <c r="X31" s="24">
        <f t="shared" si="49"/>
        <v>219.09999999999991</v>
      </c>
      <c r="Y31" s="24">
        <f t="shared" si="16"/>
        <v>1497.6835616438357</v>
      </c>
      <c r="Z31" s="24">
        <f t="shared" si="17"/>
        <v>1716.7835616438356</v>
      </c>
      <c r="AA31" s="24">
        <f t="shared" si="18"/>
        <v>7047.2164383561649</v>
      </c>
      <c r="AB31" s="24">
        <f t="shared" si="50"/>
        <v>219.10000000000014</v>
      </c>
      <c r="AC31" s="24">
        <f t="shared" si="19"/>
        <v>1479.6753424657534</v>
      </c>
      <c r="AD31" s="24">
        <f t="shared" si="20"/>
        <v>1698.7753424657535</v>
      </c>
      <c r="AE31" s="24">
        <f t="shared" si="21"/>
        <v>7065.2246575342469</v>
      </c>
      <c r="AF31" s="24">
        <f t="shared" si="51"/>
        <v>219.09999999999991</v>
      </c>
      <c r="AG31" s="24">
        <f t="shared" si="22"/>
        <v>1461.0668493150686</v>
      </c>
      <c r="AH31" s="24">
        <f t="shared" si="23"/>
        <v>1680.1668493150685</v>
      </c>
      <c r="AI31" s="24">
        <f t="shared" si="24"/>
        <v>7083.8331506849318</v>
      </c>
      <c r="AJ31" s="24">
        <f t="shared" si="52"/>
        <v>219.10000000000014</v>
      </c>
      <c r="AK31" s="24">
        <f t="shared" si="25"/>
        <v>1443.658904109589</v>
      </c>
      <c r="AL31" s="24">
        <f t="shared" si="26"/>
        <v>1662.7589041095891</v>
      </c>
      <c r="AM31" s="24">
        <f t="shared" si="27"/>
        <v>7101.2410958904111</v>
      </c>
      <c r="AN31" s="24">
        <f t="shared" si="53"/>
        <v>219.09999999999991</v>
      </c>
      <c r="AO31" s="24">
        <f t="shared" si="28"/>
        <v>1425.0504109589042</v>
      </c>
      <c r="AP31" s="24">
        <f t="shared" si="29"/>
        <v>1644.1504109589041</v>
      </c>
      <c r="AQ31" s="24">
        <f t="shared" si="30"/>
        <v>7119.8495890410959</v>
      </c>
      <c r="AR31" s="24">
        <f t="shared" si="54"/>
        <v>219.10000000000014</v>
      </c>
      <c r="AS31" s="24">
        <f t="shared" si="31"/>
        <v>1406.4419178082192</v>
      </c>
      <c r="AT31" s="24">
        <f t="shared" si="32"/>
        <v>1625.5419178082193</v>
      </c>
      <c r="AU31" s="24">
        <f t="shared" si="33"/>
        <v>7138.4580821917807</v>
      </c>
      <c r="AV31" s="24">
        <f t="shared" si="55"/>
        <v>219.09999999999991</v>
      </c>
      <c r="AW31" s="24">
        <f t="shared" si="34"/>
        <v>1388.4336986301371</v>
      </c>
      <c r="AX31" s="24">
        <f t="shared" si="35"/>
        <v>1607.533698630137</v>
      </c>
      <c r="AY31" s="24">
        <f t="shared" si="36"/>
        <v>7156.4663013698628</v>
      </c>
      <c r="AZ31" s="24">
        <f t="shared" si="56"/>
        <v>219.10000000000014</v>
      </c>
      <c r="BA31" s="24">
        <f t="shared" si="37"/>
        <v>1369.8252054794521</v>
      </c>
      <c r="BB31" s="24">
        <f t="shared" si="38"/>
        <v>1588.9252054794522</v>
      </c>
      <c r="BC31" s="24">
        <f t="shared" si="39"/>
        <v>7175.0747945205476</v>
      </c>
      <c r="BD31" s="24">
        <f t="shared" si="57"/>
        <v>219.09999999999991</v>
      </c>
      <c r="BE31" s="24">
        <f t="shared" si="40"/>
        <v>1351.81698630137</v>
      </c>
      <c r="BF31" s="24">
        <f t="shared" si="41"/>
        <v>1570.9169863013699</v>
      </c>
      <c r="BG31" s="24">
        <f t="shared" si="42"/>
        <v>7193.0830136986297</v>
      </c>
      <c r="BH31" s="12"/>
      <c r="BI31" s="12"/>
      <c r="BJ31" s="12"/>
      <c r="BK31" s="12"/>
    </row>
    <row r="32" spans="1:63" s="8" customFormat="1" ht="15" customHeight="1" x14ac:dyDescent="0.25">
      <c r="A32" s="19" t="str">
        <f>[1]Input!T27</f>
        <v>Depreciation (Depn)</v>
      </c>
      <c r="B32" s="19" t="str">
        <f>[1]Input!U27</f>
        <v>Pumping and Water Treatment (20)</v>
      </c>
      <c r="C32" s="19" t="str">
        <f>[1]Input!V27</f>
        <v>Controls</v>
      </c>
      <c r="D32" s="20">
        <f>[1]Input!W27</f>
        <v>40360</v>
      </c>
      <c r="E32" s="21">
        <f t="shared" si="43"/>
        <v>20</v>
      </c>
      <c r="F32" s="22">
        <f t="shared" si="44"/>
        <v>0</v>
      </c>
      <c r="G32" s="23">
        <f>[1]Input!Z27</f>
        <v>712</v>
      </c>
      <c r="H32" s="24">
        <f t="shared" si="45"/>
        <v>35.599999999999994</v>
      </c>
      <c r="I32" s="24">
        <f t="shared" si="4"/>
        <v>184.14465753424656</v>
      </c>
      <c r="J32" s="24">
        <f t="shared" si="5"/>
        <v>219.74465753424656</v>
      </c>
      <c r="K32" s="24">
        <f t="shared" si="6"/>
        <v>492.25534246575342</v>
      </c>
      <c r="L32" s="24">
        <f t="shared" si="46"/>
        <v>35.599999999999994</v>
      </c>
      <c r="M32" s="24">
        <f t="shared" si="7"/>
        <v>181.12109589041094</v>
      </c>
      <c r="N32" s="24">
        <f t="shared" si="8"/>
        <v>216.72109589041094</v>
      </c>
      <c r="O32" s="24">
        <f t="shared" si="9"/>
        <v>495.27890410958906</v>
      </c>
      <c r="P32" s="24">
        <f t="shared" si="47"/>
        <v>35.599999999999994</v>
      </c>
      <c r="Q32" s="24">
        <f t="shared" si="10"/>
        <v>178.09753424657532</v>
      </c>
      <c r="R32" s="24">
        <f t="shared" si="11"/>
        <v>213.69753424657532</v>
      </c>
      <c r="S32" s="24">
        <f t="shared" si="12"/>
        <v>498.30246575342471</v>
      </c>
      <c r="T32" s="24">
        <f t="shared" si="48"/>
        <v>35.599999999999994</v>
      </c>
      <c r="U32" s="24">
        <f t="shared" si="13"/>
        <v>175.17150684931505</v>
      </c>
      <c r="V32" s="24">
        <f t="shared" si="14"/>
        <v>210.77150684931505</v>
      </c>
      <c r="W32" s="24">
        <f t="shared" si="15"/>
        <v>501.22849315068493</v>
      </c>
      <c r="X32" s="24">
        <f t="shared" si="49"/>
        <v>35.599999999999994</v>
      </c>
      <c r="Y32" s="24">
        <f t="shared" si="16"/>
        <v>172.14794520547943</v>
      </c>
      <c r="Z32" s="24">
        <f t="shared" si="17"/>
        <v>207.74794520547943</v>
      </c>
      <c r="AA32" s="24">
        <f t="shared" si="18"/>
        <v>504.25205479452057</v>
      </c>
      <c r="AB32" s="24">
        <f t="shared" si="50"/>
        <v>35.599999999999994</v>
      </c>
      <c r="AC32" s="24">
        <f t="shared" si="19"/>
        <v>169.22191780821916</v>
      </c>
      <c r="AD32" s="24">
        <f t="shared" si="20"/>
        <v>204.82191780821915</v>
      </c>
      <c r="AE32" s="24">
        <f t="shared" si="21"/>
        <v>507.17808219178085</v>
      </c>
      <c r="AF32" s="24">
        <f t="shared" si="51"/>
        <v>35.599999999999994</v>
      </c>
      <c r="AG32" s="24">
        <f t="shared" si="22"/>
        <v>166.19835616438354</v>
      </c>
      <c r="AH32" s="24">
        <f t="shared" si="23"/>
        <v>201.79835616438353</v>
      </c>
      <c r="AI32" s="24">
        <f t="shared" si="24"/>
        <v>510.20164383561644</v>
      </c>
      <c r="AJ32" s="24">
        <f t="shared" si="52"/>
        <v>35.599999999999994</v>
      </c>
      <c r="AK32" s="24">
        <f t="shared" si="25"/>
        <v>163.36986301369862</v>
      </c>
      <c r="AL32" s="24">
        <f t="shared" si="26"/>
        <v>198.96986301369861</v>
      </c>
      <c r="AM32" s="24">
        <f t="shared" si="27"/>
        <v>513.03013698630139</v>
      </c>
      <c r="AN32" s="24">
        <f t="shared" si="53"/>
        <v>35.599999999999994</v>
      </c>
      <c r="AO32" s="24">
        <f t="shared" si="28"/>
        <v>160.346301369863</v>
      </c>
      <c r="AP32" s="24">
        <f t="shared" si="29"/>
        <v>195.94630136986299</v>
      </c>
      <c r="AQ32" s="24">
        <f t="shared" si="30"/>
        <v>516.05369863013698</v>
      </c>
      <c r="AR32" s="24">
        <f t="shared" si="54"/>
        <v>35.599999999999994</v>
      </c>
      <c r="AS32" s="24">
        <f t="shared" si="31"/>
        <v>157.32273972602738</v>
      </c>
      <c r="AT32" s="24">
        <f t="shared" si="32"/>
        <v>192.92273972602737</v>
      </c>
      <c r="AU32" s="24">
        <f t="shared" si="33"/>
        <v>519.07726027397257</v>
      </c>
      <c r="AV32" s="24">
        <f t="shared" si="55"/>
        <v>35.599999999999994</v>
      </c>
      <c r="AW32" s="24">
        <f t="shared" si="34"/>
        <v>154.39671232876711</v>
      </c>
      <c r="AX32" s="24">
        <f t="shared" si="35"/>
        <v>189.9967123287671</v>
      </c>
      <c r="AY32" s="24">
        <f t="shared" si="36"/>
        <v>522.0032876712329</v>
      </c>
      <c r="AZ32" s="24">
        <f t="shared" si="56"/>
        <v>35.599999999999994</v>
      </c>
      <c r="BA32" s="24">
        <f t="shared" si="37"/>
        <v>151.37315068493149</v>
      </c>
      <c r="BB32" s="24">
        <f t="shared" si="38"/>
        <v>186.97315068493148</v>
      </c>
      <c r="BC32" s="24">
        <f t="shared" si="39"/>
        <v>525.02684931506849</v>
      </c>
      <c r="BD32" s="24">
        <f t="shared" si="57"/>
        <v>35.599999999999994</v>
      </c>
      <c r="BE32" s="24">
        <f t="shared" si="40"/>
        <v>148.44712328767122</v>
      </c>
      <c r="BF32" s="24">
        <f t="shared" si="41"/>
        <v>184.04712328767121</v>
      </c>
      <c r="BG32" s="24">
        <f t="shared" si="42"/>
        <v>527.95287671232882</v>
      </c>
      <c r="BH32" s="12"/>
      <c r="BI32" s="12"/>
      <c r="BJ32" s="12"/>
      <c r="BK32" s="12"/>
    </row>
    <row r="33" spans="1:63" s="8" customFormat="1" x14ac:dyDescent="0.25">
      <c r="A33" s="19" t="str">
        <f>[1]Input!T28</f>
        <v>Depreciation (Depn)</v>
      </c>
      <c r="B33" s="19" t="str">
        <f>[1]Input!U28</f>
        <v>Plant, Other (40)</v>
      </c>
      <c r="C33" s="19" t="str">
        <f>[1]Input!V28</f>
        <v>Corrosion Treatment</v>
      </c>
      <c r="D33" s="20">
        <f>[1]Input!W28</f>
        <v>41091</v>
      </c>
      <c r="E33" s="21">
        <f t="shared" si="43"/>
        <v>40</v>
      </c>
      <c r="F33" s="22">
        <f t="shared" si="44"/>
        <v>0</v>
      </c>
      <c r="G33" s="23">
        <f>[1]Input!Z28</f>
        <v>165226</v>
      </c>
      <c r="H33" s="24">
        <f t="shared" si="45"/>
        <v>4130.6499999999996</v>
      </c>
      <c r="I33" s="24">
        <f t="shared" si="4"/>
        <v>13093.594657534244</v>
      </c>
      <c r="J33" s="24">
        <f t="shared" si="5"/>
        <v>17224.244657534244</v>
      </c>
      <c r="K33" s="24">
        <f t="shared" si="6"/>
        <v>148001.75534246577</v>
      </c>
      <c r="L33" s="24">
        <f t="shared" si="46"/>
        <v>4130.6499999999978</v>
      </c>
      <c r="M33" s="24">
        <f t="shared" si="7"/>
        <v>12742.772328767122</v>
      </c>
      <c r="N33" s="24">
        <f t="shared" si="8"/>
        <v>16873.422328767119</v>
      </c>
      <c r="O33" s="24">
        <f t="shared" si="9"/>
        <v>148352.57767123287</v>
      </c>
      <c r="P33" s="24">
        <f t="shared" si="47"/>
        <v>4130.6499999999996</v>
      </c>
      <c r="Q33" s="24">
        <f t="shared" si="10"/>
        <v>12391.949999999999</v>
      </c>
      <c r="R33" s="24">
        <f t="shared" si="11"/>
        <v>16522.599999999999</v>
      </c>
      <c r="S33" s="24">
        <f t="shared" si="12"/>
        <v>148703.4</v>
      </c>
      <c r="T33" s="24">
        <f t="shared" si="48"/>
        <v>4130.6499999999996</v>
      </c>
      <c r="U33" s="24">
        <f t="shared" si="13"/>
        <v>12052.444520547944</v>
      </c>
      <c r="V33" s="24">
        <f t="shared" si="14"/>
        <v>16183.094520547944</v>
      </c>
      <c r="W33" s="24">
        <f t="shared" si="15"/>
        <v>149042.90547945205</v>
      </c>
      <c r="X33" s="24">
        <f t="shared" si="49"/>
        <v>4130.6499999999996</v>
      </c>
      <c r="Y33" s="24">
        <f t="shared" si="16"/>
        <v>11701.62219178082</v>
      </c>
      <c r="Z33" s="24">
        <f t="shared" si="17"/>
        <v>15832.272191780819</v>
      </c>
      <c r="AA33" s="24">
        <f t="shared" si="18"/>
        <v>149393.72780821918</v>
      </c>
      <c r="AB33" s="24">
        <f t="shared" si="50"/>
        <v>4130.6499999999996</v>
      </c>
      <c r="AC33" s="24">
        <f t="shared" si="19"/>
        <v>11362.116712328765</v>
      </c>
      <c r="AD33" s="24">
        <f t="shared" si="20"/>
        <v>15492.766712328765</v>
      </c>
      <c r="AE33" s="24">
        <f t="shared" si="21"/>
        <v>149733.23328767123</v>
      </c>
      <c r="AF33" s="24">
        <f t="shared" si="51"/>
        <v>4130.6499999999996</v>
      </c>
      <c r="AG33" s="24">
        <f t="shared" si="22"/>
        <v>11011.294383561642</v>
      </c>
      <c r="AH33" s="24">
        <f t="shared" si="23"/>
        <v>15141.944383561642</v>
      </c>
      <c r="AI33" s="24">
        <f t="shared" si="24"/>
        <v>150084.05561643836</v>
      </c>
      <c r="AJ33" s="24">
        <f t="shared" si="52"/>
        <v>4130.6499999999996</v>
      </c>
      <c r="AK33" s="24">
        <f t="shared" si="25"/>
        <v>10683.105753424656</v>
      </c>
      <c r="AL33" s="24">
        <f t="shared" si="26"/>
        <v>14813.755753424655</v>
      </c>
      <c r="AM33" s="24">
        <f t="shared" si="27"/>
        <v>150412.24424657534</v>
      </c>
      <c r="AN33" s="24">
        <f t="shared" si="53"/>
        <v>4130.6499999999996</v>
      </c>
      <c r="AO33" s="24">
        <f t="shared" si="28"/>
        <v>10332.283424657533</v>
      </c>
      <c r="AP33" s="24">
        <f t="shared" si="29"/>
        <v>14462.933424657533</v>
      </c>
      <c r="AQ33" s="24">
        <f t="shared" si="30"/>
        <v>150763.06657534247</v>
      </c>
      <c r="AR33" s="24">
        <f t="shared" si="54"/>
        <v>4130.6499999999978</v>
      </c>
      <c r="AS33" s="24">
        <f t="shared" si="31"/>
        <v>9981.4610958904104</v>
      </c>
      <c r="AT33" s="24">
        <f t="shared" si="32"/>
        <v>14112.111095890408</v>
      </c>
      <c r="AU33" s="24">
        <f t="shared" si="33"/>
        <v>151113.8889041096</v>
      </c>
      <c r="AV33" s="24">
        <f t="shared" si="55"/>
        <v>4130.6499999999978</v>
      </c>
      <c r="AW33" s="24">
        <f t="shared" si="34"/>
        <v>9641.9556164383557</v>
      </c>
      <c r="AX33" s="24">
        <f t="shared" si="35"/>
        <v>13772.605616438354</v>
      </c>
      <c r="AY33" s="24">
        <f t="shared" si="36"/>
        <v>151453.39438356165</v>
      </c>
      <c r="AZ33" s="24">
        <f t="shared" si="56"/>
        <v>4130.6499999999996</v>
      </c>
      <c r="BA33" s="24">
        <f t="shared" si="37"/>
        <v>9291.1332876712313</v>
      </c>
      <c r="BB33" s="24">
        <f t="shared" si="38"/>
        <v>13421.783287671231</v>
      </c>
      <c r="BC33" s="24">
        <f t="shared" si="39"/>
        <v>151804.21671232878</v>
      </c>
      <c r="BD33" s="24">
        <f t="shared" si="57"/>
        <v>4130.6499999999996</v>
      </c>
      <c r="BE33" s="24">
        <f t="shared" si="40"/>
        <v>8951.6278082191766</v>
      </c>
      <c r="BF33" s="24">
        <f t="shared" si="41"/>
        <v>13082.277808219176</v>
      </c>
      <c r="BG33" s="24">
        <f t="shared" si="42"/>
        <v>152143.72219178083</v>
      </c>
      <c r="BH33" s="12"/>
      <c r="BI33" s="12"/>
      <c r="BJ33" s="12"/>
      <c r="BK33" s="12"/>
    </row>
    <row r="34" spans="1:63" s="8" customFormat="1" x14ac:dyDescent="0.25">
      <c r="A34" s="19" t="str">
        <f>[1]Input!T29</f>
        <v>Depreciation (Depn)</v>
      </c>
      <c r="B34" s="19" t="str">
        <f>[1]Input!U29</f>
        <v>Pumping and Water Treatment (20)</v>
      </c>
      <c r="C34" s="19" t="str">
        <f>[1]Input!V29</f>
        <v>Pressure reduce valve</v>
      </c>
      <c r="D34" s="20">
        <f>[1]Input!W29</f>
        <v>41091</v>
      </c>
      <c r="E34" s="21">
        <f t="shared" si="43"/>
        <v>20</v>
      </c>
      <c r="F34" s="22">
        <f t="shared" si="44"/>
        <v>0</v>
      </c>
      <c r="G34" s="23">
        <f>[1]Input!Z29</f>
        <v>507</v>
      </c>
      <c r="H34" s="24">
        <f t="shared" si="45"/>
        <v>25.349999999999994</v>
      </c>
      <c r="I34" s="24">
        <f t="shared" si="4"/>
        <v>80.356027397260291</v>
      </c>
      <c r="J34" s="24">
        <f t="shared" si="5"/>
        <v>105.70602739726029</v>
      </c>
      <c r="K34" s="24">
        <f t="shared" si="6"/>
        <v>401.2939726027397</v>
      </c>
      <c r="L34" s="24">
        <f t="shared" si="46"/>
        <v>25.350000000000009</v>
      </c>
      <c r="M34" s="24">
        <f t="shared" si="7"/>
        <v>78.203013698630144</v>
      </c>
      <c r="N34" s="24">
        <f t="shared" si="8"/>
        <v>103.55301369863015</v>
      </c>
      <c r="O34" s="24">
        <f t="shared" si="9"/>
        <v>403.44698630136986</v>
      </c>
      <c r="P34" s="24">
        <f t="shared" si="47"/>
        <v>25.350000000000009</v>
      </c>
      <c r="Q34" s="24">
        <f t="shared" si="10"/>
        <v>76.050000000000011</v>
      </c>
      <c r="R34" s="24">
        <f t="shared" si="11"/>
        <v>101.40000000000002</v>
      </c>
      <c r="S34" s="24">
        <f t="shared" si="12"/>
        <v>405.59999999999997</v>
      </c>
      <c r="T34" s="24">
        <f t="shared" si="48"/>
        <v>25.349999999999994</v>
      </c>
      <c r="U34" s="24">
        <f t="shared" si="13"/>
        <v>73.966438356164403</v>
      </c>
      <c r="V34" s="24">
        <f t="shared" si="14"/>
        <v>99.316438356164397</v>
      </c>
      <c r="W34" s="24">
        <f t="shared" si="15"/>
        <v>407.68356164383562</v>
      </c>
      <c r="X34" s="24">
        <f t="shared" si="49"/>
        <v>25.350000000000009</v>
      </c>
      <c r="Y34" s="24">
        <f t="shared" si="16"/>
        <v>71.813424657534256</v>
      </c>
      <c r="Z34" s="24">
        <f t="shared" si="17"/>
        <v>97.163424657534264</v>
      </c>
      <c r="AA34" s="24">
        <f t="shared" si="18"/>
        <v>409.83657534246572</v>
      </c>
      <c r="AB34" s="24">
        <f t="shared" si="50"/>
        <v>25.349999999999994</v>
      </c>
      <c r="AC34" s="24">
        <f t="shared" si="19"/>
        <v>69.729863013698647</v>
      </c>
      <c r="AD34" s="24">
        <f t="shared" si="20"/>
        <v>95.079863013698642</v>
      </c>
      <c r="AE34" s="24">
        <f t="shared" si="21"/>
        <v>411.92013698630137</v>
      </c>
      <c r="AF34" s="24">
        <f t="shared" si="51"/>
        <v>25.350000000000009</v>
      </c>
      <c r="AG34" s="24">
        <f t="shared" si="22"/>
        <v>67.5768493150685</v>
      </c>
      <c r="AH34" s="24">
        <f t="shared" si="23"/>
        <v>92.926849315068509</v>
      </c>
      <c r="AI34" s="24">
        <f t="shared" si="24"/>
        <v>414.07315068493148</v>
      </c>
      <c r="AJ34" s="24">
        <f t="shared" si="52"/>
        <v>25.350000000000009</v>
      </c>
      <c r="AK34" s="24">
        <f t="shared" si="25"/>
        <v>65.562739726027402</v>
      </c>
      <c r="AL34" s="24">
        <f t="shared" si="26"/>
        <v>90.912739726027411</v>
      </c>
      <c r="AM34" s="24">
        <f t="shared" si="27"/>
        <v>416.08726027397256</v>
      </c>
      <c r="AN34" s="24">
        <f t="shared" si="53"/>
        <v>25.350000000000009</v>
      </c>
      <c r="AO34" s="24">
        <f t="shared" si="28"/>
        <v>63.409726027397269</v>
      </c>
      <c r="AP34" s="24">
        <f t="shared" si="29"/>
        <v>88.759726027397278</v>
      </c>
      <c r="AQ34" s="24">
        <f t="shared" si="30"/>
        <v>418.24027397260272</v>
      </c>
      <c r="AR34" s="24">
        <f t="shared" si="54"/>
        <v>25.349999999999994</v>
      </c>
      <c r="AS34" s="24">
        <f t="shared" si="31"/>
        <v>61.256712328767136</v>
      </c>
      <c r="AT34" s="24">
        <f t="shared" si="32"/>
        <v>86.606712328767131</v>
      </c>
      <c r="AU34" s="24">
        <f t="shared" si="33"/>
        <v>420.39328767123288</v>
      </c>
      <c r="AV34" s="24">
        <f t="shared" si="55"/>
        <v>25.350000000000009</v>
      </c>
      <c r="AW34" s="24">
        <f t="shared" si="34"/>
        <v>59.173150684931514</v>
      </c>
      <c r="AX34" s="24">
        <f t="shared" si="35"/>
        <v>84.523150684931522</v>
      </c>
      <c r="AY34" s="24">
        <f t="shared" si="36"/>
        <v>422.47684931506848</v>
      </c>
      <c r="AZ34" s="24">
        <f t="shared" si="56"/>
        <v>25.350000000000009</v>
      </c>
      <c r="BA34" s="24">
        <f t="shared" si="37"/>
        <v>57.020136986301381</v>
      </c>
      <c r="BB34" s="24">
        <f t="shared" si="38"/>
        <v>82.370136986301389</v>
      </c>
      <c r="BC34" s="24">
        <f t="shared" si="39"/>
        <v>424.62986301369858</v>
      </c>
      <c r="BD34" s="24">
        <f t="shared" si="57"/>
        <v>25.35</v>
      </c>
      <c r="BE34" s="24">
        <f t="shared" si="40"/>
        <v>54.936575342465765</v>
      </c>
      <c r="BF34" s="24">
        <f t="shared" si="41"/>
        <v>80.286575342465767</v>
      </c>
      <c r="BG34" s="24">
        <f t="shared" si="42"/>
        <v>426.71342465753423</v>
      </c>
      <c r="BH34" s="12"/>
      <c r="BI34" s="12"/>
      <c r="BJ34" s="12"/>
      <c r="BK34" s="12"/>
    </row>
    <row r="35" spans="1:63" s="8" customFormat="1" x14ac:dyDescent="0.25">
      <c r="A35" s="19" t="str">
        <f>[1]Input!T30</f>
        <v>Depreciation (Depn)</v>
      </c>
      <c r="B35" s="19" t="str">
        <f>[1]Input!U30</f>
        <v>Plant, Other (40)</v>
      </c>
      <c r="C35" s="19" t="str">
        <f>[1]Input!V30</f>
        <v>Electrical panel</v>
      </c>
      <c r="D35" s="20">
        <f>[1]Input!W30</f>
        <v>41091</v>
      </c>
      <c r="E35" s="21">
        <f t="shared" si="43"/>
        <v>40</v>
      </c>
      <c r="F35" s="22">
        <f t="shared" si="44"/>
        <v>0</v>
      </c>
      <c r="G35" s="23">
        <f>[1]Input!Z30</f>
        <v>3008</v>
      </c>
      <c r="H35" s="24">
        <f t="shared" si="45"/>
        <v>75.199999999999989</v>
      </c>
      <c r="I35" s="24">
        <f t="shared" si="4"/>
        <v>238.37369863013697</v>
      </c>
      <c r="J35" s="24">
        <f t="shared" si="5"/>
        <v>313.57369863013696</v>
      </c>
      <c r="K35" s="24">
        <f t="shared" si="6"/>
        <v>2694.4263013698628</v>
      </c>
      <c r="L35" s="24">
        <f t="shared" si="46"/>
        <v>75.200000000000017</v>
      </c>
      <c r="M35" s="24">
        <f t="shared" si="7"/>
        <v>231.9868493150685</v>
      </c>
      <c r="N35" s="24">
        <f t="shared" si="8"/>
        <v>307.18684931506851</v>
      </c>
      <c r="O35" s="24">
        <f t="shared" si="9"/>
        <v>2700.8131506849313</v>
      </c>
      <c r="P35" s="24">
        <f t="shared" si="47"/>
        <v>75.200000000000017</v>
      </c>
      <c r="Q35" s="24">
        <f t="shared" si="10"/>
        <v>225.6</v>
      </c>
      <c r="R35" s="24">
        <f t="shared" si="11"/>
        <v>300.8</v>
      </c>
      <c r="S35" s="24">
        <f t="shared" si="12"/>
        <v>2707.2</v>
      </c>
      <c r="T35" s="24">
        <f t="shared" si="48"/>
        <v>75.19999999999996</v>
      </c>
      <c r="U35" s="24">
        <f t="shared" si="13"/>
        <v>219.41917808219179</v>
      </c>
      <c r="V35" s="24">
        <f t="shared" si="14"/>
        <v>294.61917808219175</v>
      </c>
      <c r="W35" s="24">
        <f t="shared" si="15"/>
        <v>2713.3808219178081</v>
      </c>
      <c r="X35" s="24">
        <f t="shared" si="49"/>
        <v>75.200000000000017</v>
      </c>
      <c r="Y35" s="24">
        <f t="shared" si="16"/>
        <v>213.03232876712329</v>
      </c>
      <c r="Z35" s="24">
        <f t="shared" si="17"/>
        <v>288.23232876712331</v>
      </c>
      <c r="AA35" s="24">
        <f t="shared" si="18"/>
        <v>2719.7676712328766</v>
      </c>
      <c r="AB35" s="24">
        <f t="shared" si="50"/>
        <v>75.199999999999989</v>
      </c>
      <c r="AC35" s="24">
        <f t="shared" si="19"/>
        <v>206.85150684931506</v>
      </c>
      <c r="AD35" s="24">
        <f t="shared" si="20"/>
        <v>282.05150684931505</v>
      </c>
      <c r="AE35" s="24">
        <f t="shared" si="21"/>
        <v>2725.948493150685</v>
      </c>
      <c r="AF35" s="24">
        <f t="shared" si="51"/>
        <v>75.19999999999996</v>
      </c>
      <c r="AG35" s="24">
        <f t="shared" si="22"/>
        <v>200.46465753424658</v>
      </c>
      <c r="AH35" s="24">
        <f t="shared" si="23"/>
        <v>275.66465753424654</v>
      </c>
      <c r="AI35" s="24">
        <f t="shared" si="24"/>
        <v>2732.3353424657535</v>
      </c>
      <c r="AJ35" s="24">
        <f t="shared" si="52"/>
        <v>75.200000000000017</v>
      </c>
      <c r="AK35" s="24">
        <f t="shared" si="25"/>
        <v>194.48986301369862</v>
      </c>
      <c r="AL35" s="24">
        <f t="shared" si="26"/>
        <v>269.68986301369864</v>
      </c>
      <c r="AM35" s="24">
        <f t="shared" si="27"/>
        <v>2738.3101369863016</v>
      </c>
      <c r="AN35" s="24">
        <f t="shared" si="53"/>
        <v>75.200000000000017</v>
      </c>
      <c r="AO35" s="24">
        <f t="shared" si="28"/>
        <v>188.10301369863012</v>
      </c>
      <c r="AP35" s="24">
        <f t="shared" si="29"/>
        <v>263.30301369863014</v>
      </c>
      <c r="AQ35" s="24">
        <f t="shared" si="30"/>
        <v>2744.6969863013701</v>
      </c>
      <c r="AR35" s="24">
        <f t="shared" si="54"/>
        <v>75.199999999999989</v>
      </c>
      <c r="AS35" s="24">
        <f t="shared" si="31"/>
        <v>181.71616438356165</v>
      </c>
      <c r="AT35" s="24">
        <f t="shared" si="32"/>
        <v>256.91616438356164</v>
      </c>
      <c r="AU35" s="24">
        <f t="shared" si="33"/>
        <v>2751.0838356164386</v>
      </c>
      <c r="AV35" s="24">
        <f t="shared" si="55"/>
        <v>75.200000000000017</v>
      </c>
      <c r="AW35" s="24">
        <f t="shared" si="34"/>
        <v>175.53534246575342</v>
      </c>
      <c r="AX35" s="24">
        <f t="shared" si="35"/>
        <v>250.73534246575343</v>
      </c>
      <c r="AY35" s="24">
        <f t="shared" si="36"/>
        <v>2757.2646575342465</v>
      </c>
      <c r="AZ35" s="24">
        <f t="shared" si="56"/>
        <v>75.199999999999989</v>
      </c>
      <c r="BA35" s="24">
        <f t="shared" si="37"/>
        <v>169.14849315068494</v>
      </c>
      <c r="BB35" s="24">
        <f t="shared" si="38"/>
        <v>244.34849315068493</v>
      </c>
      <c r="BC35" s="24">
        <f t="shared" si="39"/>
        <v>2763.651506849315</v>
      </c>
      <c r="BD35" s="24">
        <f t="shared" si="57"/>
        <v>75.199999999999989</v>
      </c>
      <c r="BE35" s="24">
        <f t="shared" si="40"/>
        <v>162.96767123287671</v>
      </c>
      <c r="BF35" s="24">
        <f t="shared" si="41"/>
        <v>238.1676712328767</v>
      </c>
      <c r="BG35" s="24">
        <f t="shared" si="42"/>
        <v>2769.8323287671233</v>
      </c>
      <c r="BH35" s="12"/>
      <c r="BI35" s="12"/>
      <c r="BJ35" s="12"/>
      <c r="BK35" s="12"/>
    </row>
    <row r="36" spans="1:63" s="8" customFormat="1" x14ac:dyDescent="0.25">
      <c r="A36" s="19" t="str">
        <f>[1]Input!T31</f>
        <v>Depreciation (Depn)</v>
      </c>
      <c r="B36" s="19" t="str">
        <f>[1]Input!U31</f>
        <v>Plant, Other (40)</v>
      </c>
      <c r="C36" s="19" t="str">
        <f>[1]Input!V31</f>
        <v>Holding tank</v>
      </c>
      <c r="D36" s="20">
        <f>[1]Input!W31</f>
        <v>41456</v>
      </c>
      <c r="E36" s="21">
        <f t="shared" si="43"/>
        <v>40</v>
      </c>
      <c r="F36" s="22">
        <f t="shared" si="44"/>
        <v>0</v>
      </c>
      <c r="G36" s="23">
        <f>[1]Input!Z31</f>
        <v>1235</v>
      </c>
      <c r="H36" s="24">
        <f t="shared" si="45"/>
        <v>30.875</v>
      </c>
      <c r="I36" s="24">
        <f t="shared" si="4"/>
        <v>66.9945205479452</v>
      </c>
      <c r="J36" s="24">
        <f t="shared" si="5"/>
        <v>97.8695205479452</v>
      </c>
      <c r="K36" s="24">
        <f t="shared" si="6"/>
        <v>1137.1304794520547</v>
      </c>
      <c r="L36" s="24">
        <f t="shared" si="46"/>
        <v>30.875</v>
      </c>
      <c r="M36" s="24">
        <f t="shared" si="7"/>
        <v>64.3722602739726</v>
      </c>
      <c r="N36" s="24">
        <f t="shared" si="8"/>
        <v>95.2472602739726</v>
      </c>
      <c r="O36" s="24">
        <f t="shared" si="9"/>
        <v>1139.7527397260274</v>
      </c>
      <c r="P36" s="24">
        <f t="shared" si="47"/>
        <v>30.875</v>
      </c>
      <c r="Q36" s="24">
        <f t="shared" si="10"/>
        <v>61.75</v>
      </c>
      <c r="R36" s="24">
        <f t="shared" si="11"/>
        <v>92.625</v>
      </c>
      <c r="S36" s="24">
        <f t="shared" si="12"/>
        <v>1142.375</v>
      </c>
      <c r="T36" s="24">
        <f t="shared" si="48"/>
        <v>30.874999999999993</v>
      </c>
      <c r="U36" s="24">
        <f t="shared" si="13"/>
        <v>59.212328767123289</v>
      </c>
      <c r="V36" s="24">
        <f t="shared" si="14"/>
        <v>90.087328767123282</v>
      </c>
      <c r="W36" s="24">
        <f t="shared" si="15"/>
        <v>1144.9126712328766</v>
      </c>
      <c r="X36" s="24">
        <f t="shared" si="49"/>
        <v>30.875</v>
      </c>
      <c r="Y36" s="24">
        <f t="shared" si="16"/>
        <v>56.590068493150682</v>
      </c>
      <c r="Z36" s="24">
        <f t="shared" si="17"/>
        <v>87.465068493150682</v>
      </c>
      <c r="AA36" s="24">
        <f t="shared" si="18"/>
        <v>1147.5349315068493</v>
      </c>
      <c r="AB36" s="24">
        <f t="shared" si="50"/>
        <v>30.875000000000007</v>
      </c>
      <c r="AC36" s="24">
        <f t="shared" si="19"/>
        <v>54.05239726027397</v>
      </c>
      <c r="AD36" s="24">
        <f t="shared" si="20"/>
        <v>84.927397260273978</v>
      </c>
      <c r="AE36" s="24">
        <f t="shared" si="21"/>
        <v>1150.0726027397261</v>
      </c>
      <c r="AF36" s="24">
        <f t="shared" si="51"/>
        <v>30.874999999999993</v>
      </c>
      <c r="AG36" s="24">
        <f t="shared" si="22"/>
        <v>51.43013698630137</v>
      </c>
      <c r="AH36" s="24">
        <f t="shared" si="23"/>
        <v>82.305136986301363</v>
      </c>
      <c r="AI36" s="24">
        <f t="shared" si="24"/>
        <v>1152.6948630136985</v>
      </c>
      <c r="AJ36" s="24">
        <f t="shared" si="52"/>
        <v>30.874999999999993</v>
      </c>
      <c r="AK36" s="24">
        <f t="shared" si="25"/>
        <v>48.977054794520548</v>
      </c>
      <c r="AL36" s="24">
        <f t="shared" si="26"/>
        <v>79.852054794520541</v>
      </c>
      <c r="AM36" s="24">
        <f t="shared" si="27"/>
        <v>1155.1479452054796</v>
      </c>
      <c r="AN36" s="24">
        <f t="shared" si="53"/>
        <v>30.874999999999993</v>
      </c>
      <c r="AO36" s="24">
        <f t="shared" si="28"/>
        <v>46.354794520547948</v>
      </c>
      <c r="AP36" s="24">
        <f t="shared" si="29"/>
        <v>77.229794520547941</v>
      </c>
      <c r="AQ36" s="24">
        <f t="shared" si="30"/>
        <v>1157.770205479452</v>
      </c>
      <c r="AR36" s="24">
        <f t="shared" si="54"/>
        <v>30.875</v>
      </c>
      <c r="AS36" s="24">
        <f t="shared" si="31"/>
        <v>43.732534246575341</v>
      </c>
      <c r="AT36" s="24">
        <f t="shared" si="32"/>
        <v>74.607534246575341</v>
      </c>
      <c r="AU36" s="24">
        <f t="shared" si="33"/>
        <v>1160.3924657534246</v>
      </c>
      <c r="AV36" s="24">
        <f t="shared" si="55"/>
        <v>30.875000000000007</v>
      </c>
      <c r="AW36" s="24">
        <f t="shared" si="34"/>
        <v>41.19486301369863</v>
      </c>
      <c r="AX36" s="24">
        <f t="shared" si="35"/>
        <v>72.069863013698637</v>
      </c>
      <c r="AY36" s="24">
        <f t="shared" si="36"/>
        <v>1162.9301369863015</v>
      </c>
      <c r="AZ36" s="24">
        <f t="shared" si="56"/>
        <v>30.874999999999993</v>
      </c>
      <c r="BA36" s="24">
        <f t="shared" si="37"/>
        <v>38.57260273972603</v>
      </c>
      <c r="BB36" s="24">
        <f t="shared" si="38"/>
        <v>69.447602739726022</v>
      </c>
      <c r="BC36" s="24">
        <f t="shared" si="39"/>
        <v>1165.5523972602739</v>
      </c>
      <c r="BD36" s="24">
        <f t="shared" si="57"/>
        <v>30.875</v>
      </c>
      <c r="BE36" s="24">
        <f t="shared" si="40"/>
        <v>36.034931506849318</v>
      </c>
      <c r="BF36" s="24">
        <f t="shared" si="41"/>
        <v>66.909931506849318</v>
      </c>
      <c r="BG36" s="24">
        <f t="shared" si="42"/>
        <v>1168.0900684931507</v>
      </c>
      <c r="BH36" s="12"/>
      <c r="BI36" s="12"/>
      <c r="BJ36" s="12"/>
      <c r="BK36" s="12"/>
    </row>
    <row r="37" spans="1:63" s="8" customFormat="1" x14ac:dyDescent="0.25">
      <c r="A37" s="19" t="str">
        <f>[1]Input!T32</f>
        <v>Depreciation (Depn)</v>
      </c>
      <c r="B37" s="19" t="str">
        <f>[1]Input!U32</f>
        <v>Pumping and Water Treatment (20)</v>
      </c>
      <c r="C37" s="19" t="str">
        <f>[1]Input!V32</f>
        <v>Pumps &amp; Controls</v>
      </c>
      <c r="D37" s="20">
        <f>[1]Input!W32</f>
        <v>41821</v>
      </c>
      <c r="E37" s="21">
        <f t="shared" si="43"/>
        <v>20</v>
      </c>
      <c r="F37" s="22">
        <f t="shared" si="44"/>
        <v>0</v>
      </c>
      <c r="G37" s="23">
        <f>[1]Input!Z32</f>
        <v>4221</v>
      </c>
      <c r="H37" s="24">
        <f t="shared" si="45"/>
        <v>211.05</v>
      </c>
      <c r="I37" s="24">
        <f t="shared" si="4"/>
        <v>246.89958904109591</v>
      </c>
      <c r="J37" s="24">
        <f t="shared" si="5"/>
        <v>457.94958904109592</v>
      </c>
      <c r="K37" s="24">
        <f t="shared" si="6"/>
        <v>3763.0504109589042</v>
      </c>
      <c r="L37" s="24">
        <f t="shared" si="46"/>
        <v>211.05</v>
      </c>
      <c r="M37" s="24">
        <f t="shared" si="7"/>
        <v>228.97479452054796</v>
      </c>
      <c r="N37" s="24">
        <f t="shared" si="8"/>
        <v>440.02479452054797</v>
      </c>
      <c r="O37" s="24">
        <f t="shared" si="9"/>
        <v>3780.9752054794521</v>
      </c>
      <c r="P37" s="24">
        <f t="shared" si="47"/>
        <v>211.05</v>
      </c>
      <c r="Q37" s="24">
        <f t="shared" si="10"/>
        <v>211.05</v>
      </c>
      <c r="R37" s="24">
        <f t="shared" si="11"/>
        <v>422.1</v>
      </c>
      <c r="S37" s="24">
        <f t="shared" si="12"/>
        <v>3798.9</v>
      </c>
      <c r="T37" s="24">
        <f t="shared" si="48"/>
        <v>211.05</v>
      </c>
      <c r="U37" s="24">
        <f t="shared" si="13"/>
        <v>193.70342465753424</v>
      </c>
      <c r="V37" s="24">
        <f t="shared" si="14"/>
        <v>404.75342465753425</v>
      </c>
      <c r="W37" s="24">
        <f t="shared" si="15"/>
        <v>3816.2465753424658</v>
      </c>
      <c r="X37" s="24">
        <f t="shared" si="49"/>
        <v>211.04999999999998</v>
      </c>
      <c r="Y37" s="24">
        <f t="shared" si="16"/>
        <v>175.77863013698632</v>
      </c>
      <c r="Z37" s="24">
        <f t="shared" si="17"/>
        <v>386.82863013698631</v>
      </c>
      <c r="AA37" s="24">
        <f t="shared" si="18"/>
        <v>3834.1713698630138</v>
      </c>
      <c r="AB37" s="24">
        <f t="shared" si="50"/>
        <v>211.05000000000004</v>
      </c>
      <c r="AC37" s="24">
        <f t="shared" si="19"/>
        <v>158.43205479452055</v>
      </c>
      <c r="AD37" s="24">
        <f t="shared" si="20"/>
        <v>369.48205479452059</v>
      </c>
      <c r="AE37" s="24">
        <f t="shared" si="21"/>
        <v>3851.5179452054795</v>
      </c>
      <c r="AF37" s="24">
        <f t="shared" si="51"/>
        <v>211.05000000000004</v>
      </c>
      <c r="AG37" s="24">
        <f t="shared" si="22"/>
        <v>140.50726027397261</v>
      </c>
      <c r="AH37" s="24">
        <f t="shared" si="23"/>
        <v>351.55726027397264</v>
      </c>
      <c r="AI37" s="24">
        <f t="shared" si="24"/>
        <v>3869.4427397260274</v>
      </c>
      <c r="AJ37" s="24">
        <f t="shared" si="52"/>
        <v>211.05</v>
      </c>
      <c r="AK37" s="24">
        <f t="shared" si="25"/>
        <v>123.73890410958904</v>
      </c>
      <c r="AL37" s="24">
        <f t="shared" si="26"/>
        <v>334.78890410958905</v>
      </c>
      <c r="AM37" s="24">
        <f t="shared" si="27"/>
        <v>3886.2110958904109</v>
      </c>
      <c r="AN37" s="24">
        <f t="shared" si="53"/>
        <v>211.05</v>
      </c>
      <c r="AO37" s="24">
        <f t="shared" si="28"/>
        <v>105.8141095890411</v>
      </c>
      <c r="AP37" s="24">
        <f t="shared" si="29"/>
        <v>316.86410958904111</v>
      </c>
      <c r="AQ37" s="24">
        <f t="shared" si="30"/>
        <v>3904.1358904109588</v>
      </c>
      <c r="AR37" s="24">
        <f t="shared" si="54"/>
        <v>211.05</v>
      </c>
      <c r="AS37" s="24">
        <f t="shared" si="31"/>
        <v>87.889315068493161</v>
      </c>
      <c r="AT37" s="24">
        <f t="shared" si="32"/>
        <v>298.93931506849316</v>
      </c>
      <c r="AU37" s="24">
        <f t="shared" si="33"/>
        <v>3922.0606849315068</v>
      </c>
      <c r="AV37" s="24">
        <f t="shared" si="55"/>
        <v>211.04999999999998</v>
      </c>
      <c r="AW37" s="24">
        <f t="shared" si="34"/>
        <v>70.542739726027406</v>
      </c>
      <c r="AX37" s="24">
        <f t="shared" si="35"/>
        <v>281.59273972602739</v>
      </c>
      <c r="AY37" s="24">
        <f t="shared" si="36"/>
        <v>3939.4072602739725</v>
      </c>
      <c r="AZ37" s="24">
        <f t="shared" si="56"/>
        <v>211.04999999999998</v>
      </c>
      <c r="BA37" s="24">
        <f t="shared" si="37"/>
        <v>52.617945205479458</v>
      </c>
      <c r="BB37" s="24">
        <f t="shared" si="38"/>
        <v>263.66794520547944</v>
      </c>
      <c r="BC37" s="24">
        <f t="shared" si="39"/>
        <v>3957.3320547945204</v>
      </c>
      <c r="BD37" s="24">
        <f t="shared" si="57"/>
        <v>211.05</v>
      </c>
      <c r="BE37" s="24">
        <f t="shared" si="40"/>
        <v>35.271369863013703</v>
      </c>
      <c r="BF37" s="24">
        <f t="shared" si="41"/>
        <v>246.3213698630137</v>
      </c>
      <c r="BG37" s="24">
        <f t="shared" si="42"/>
        <v>3974.6786301369862</v>
      </c>
      <c r="BH37" s="12"/>
      <c r="BI37" s="12"/>
      <c r="BJ37" s="12"/>
      <c r="BK37" s="12"/>
    </row>
    <row r="38" spans="1:63" s="8" customFormat="1" ht="15" customHeight="1" x14ac:dyDescent="0.25">
      <c r="A38" s="19" t="str">
        <f>[1]Input!T33</f>
        <v>Depreciation (Depn)</v>
      </c>
      <c r="B38" s="19" t="str">
        <f>[1]Input!U33</f>
        <v>Mains and Reservoirs (50)</v>
      </c>
      <c r="C38" s="19" t="str">
        <f>[1]Input!V33</f>
        <v>Arsenic Treatment</v>
      </c>
      <c r="D38" s="20">
        <f>[1]Input!W33</f>
        <v>42186</v>
      </c>
      <c r="E38" s="21">
        <f t="shared" si="43"/>
        <v>50</v>
      </c>
      <c r="F38" s="22">
        <f t="shared" si="44"/>
        <v>0</v>
      </c>
      <c r="G38" s="23">
        <f>[1]Input!Z33</f>
        <v>62869</v>
      </c>
      <c r="H38" s="24">
        <f t="shared" si="45"/>
        <v>1257.3800000000001</v>
      </c>
      <c r="I38" s="24">
        <f t="shared" si="4"/>
        <v>213.58235616438358</v>
      </c>
      <c r="J38" s="24">
        <f t="shared" si="5"/>
        <v>1470.9623561643837</v>
      </c>
      <c r="K38" s="24">
        <f t="shared" si="6"/>
        <v>61398.037643835618</v>
      </c>
      <c r="L38" s="24">
        <f t="shared" si="46"/>
        <v>1257.3799999999999</v>
      </c>
      <c r="M38" s="24">
        <f t="shared" si="7"/>
        <v>106.79117808219179</v>
      </c>
      <c r="N38" s="24">
        <f t="shared" si="8"/>
        <v>1364.1711780821918</v>
      </c>
      <c r="O38" s="24">
        <f t="shared" si="9"/>
        <v>61504.828821917807</v>
      </c>
      <c r="P38" s="24">
        <f t="shared" si="47"/>
        <v>1257.3800000000001</v>
      </c>
      <c r="Q38" s="24">
        <f t="shared" si="10"/>
        <v>0</v>
      </c>
      <c r="R38" s="24">
        <f t="shared" si="11"/>
        <v>1257.3800000000001</v>
      </c>
      <c r="S38" s="24">
        <f t="shared" si="12"/>
        <v>61611.62</v>
      </c>
      <c r="T38" s="24">
        <f t="shared" si="48"/>
        <v>1154.033698630137</v>
      </c>
      <c r="U38" s="24">
        <f t="shared" si="13"/>
        <v>0</v>
      </c>
      <c r="V38" s="24">
        <f t="shared" si="14"/>
        <v>1154.033698630137</v>
      </c>
      <c r="W38" s="24">
        <f t="shared" si="15"/>
        <v>61714.966301369866</v>
      </c>
      <c r="X38" s="24">
        <f t="shared" si="49"/>
        <v>1047.2425205479453</v>
      </c>
      <c r="Y38" s="24">
        <f t="shared" si="16"/>
        <v>0</v>
      </c>
      <c r="Z38" s="24">
        <f t="shared" si="17"/>
        <v>1047.2425205479453</v>
      </c>
      <c r="AA38" s="24">
        <f t="shared" si="18"/>
        <v>61821.757479452055</v>
      </c>
      <c r="AB38" s="24">
        <f t="shared" si="50"/>
        <v>943.89621917808222</v>
      </c>
      <c r="AC38" s="24">
        <f t="shared" si="19"/>
        <v>0</v>
      </c>
      <c r="AD38" s="24">
        <f t="shared" si="20"/>
        <v>943.89621917808222</v>
      </c>
      <c r="AE38" s="24">
        <f t="shared" si="21"/>
        <v>61925.103780821919</v>
      </c>
      <c r="AF38" s="24">
        <f t="shared" si="51"/>
        <v>837.10504109589044</v>
      </c>
      <c r="AG38" s="24">
        <f t="shared" si="22"/>
        <v>0</v>
      </c>
      <c r="AH38" s="24">
        <f t="shared" si="23"/>
        <v>837.10504109589044</v>
      </c>
      <c r="AI38" s="24">
        <f t="shared" si="24"/>
        <v>62031.894958904108</v>
      </c>
      <c r="AJ38" s="24">
        <f t="shared" si="52"/>
        <v>737.20361643835622</v>
      </c>
      <c r="AK38" s="24">
        <f t="shared" si="25"/>
        <v>0</v>
      </c>
      <c r="AL38" s="24">
        <f t="shared" si="26"/>
        <v>737.20361643835622</v>
      </c>
      <c r="AM38" s="24">
        <f t="shared" si="27"/>
        <v>62131.796383561647</v>
      </c>
      <c r="AN38" s="24">
        <f t="shared" si="53"/>
        <v>630.41243835616444</v>
      </c>
      <c r="AO38" s="24">
        <f t="shared" si="28"/>
        <v>0</v>
      </c>
      <c r="AP38" s="24">
        <f t="shared" si="29"/>
        <v>630.41243835616444</v>
      </c>
      <c r="AQ38" s="24">
        <f t="shared" si="30"/>
        <v>62238.587561643835</v>
      </c>
      <c r="AR38" s="24">
        <f t="shared" si="54"/>
        <v>523.62126027397267</v>
      </c>
      <c r="AS38" s="24">
        <f t="shared" si="31"/>
        <v>0</v>
      </c>
      <c r="AT38" s="24">
        <f t="shared" si="32"/>
        <v>523.62126027397267</v>
      </c>
      <c r="AU38" s="24">
        <f t="shared" si="33"/>
        <v>62345.378739726024</v>
      </c>
      <c r="AV38" s="24">
        <f t="shared" si="55"/>
        <v>420.27495890410961</v>
      </c>
      <c r="AW38" s="24">
        <f t="shared" si="34"/>
        <v>0</v>
      </c>
      <c r="AX38" s="24">
        <f t="shared" si="35"/>
        <v>420.27495890410961</v>
      </c>
      <c r="AY38" s="24">
        <f t="shared" si="36"/>
        <v>62448.725041095888</v>
      </c>
      <c r="AZ38" s="24">
        <f t="shared" si="56"/>
        <v>313.48378082191783</v>
      </c>
      <c r="BA38" s="24">
        <f t="shared" si="37"/>
        <v>0</v>
      </c>
      <c r="BB38" s="24">
        <f t="shared" si="38"/>
        <v>313.48378082191783</v>
      </c>
      <c r="BC38" s="24">
        <f t="shared" si="39"/>
        <v>62555.516219178084</v>
      </c>
      <c r="BD38" s="24">
        <f t="shared" si="57"/>
        <v>210.13747945205481</v>
      </c>
      <c r="BE38" s="24">
        <f t="shared" si="40"/>
        <v>0</v>
      </c>
      <c r="BF38" s="24">
        <f t="shared" si="41"/>
        <v>210.13747945205481</v>
      </c>
      <c r="BG38" s="24">
        <f t="shared" si="42"/>
        <v>62658.862520547947</v>
      </c>
      <c r="BH38" s="12"/>
      <c r="BI38" s="12"/>
      <c r="BJ38" s="12"/>
      <c r="BK38" s="12"/>
    </row>
    <row r="39" spans="1:63" s="8" customFormat="1" x14ac:dyDescent="0.25">
      <c r="A39" s="19" t="str">
        <f>[1]Input!T34</f>
        <v>Contribution in Aid of Construction (CIAC)</v>
      </c>
      <c r="B39" s="19" t="str">
        <f>[1]Input!U34</f>
        <v>Mains and Reservoirs (50)</v>
      </c>
      <c r="C39" s="19" t="str">
        <f>[1]Input!V34</f>
        <v>CIAC Amortization</v>
      </c>
      <c r="D39" s="20">
        <f>[1]Input!W34</f>
        <v>34151</v>
      </c>
      <c r="E39" s="21">
        <f t="shared" si="43"/>
        <v>50</v>
      </c>
      <c r="F39" s="22">
        <f t="shared" si="44"/>
        <v>0</v>
      </c>
      <c r="G39" s="23">
        <f>[1]Input!Z34</f>
        <v>128676</v>
      </c>
      <c r="H39" s="24">
        <f t="shared" si="45"/>
        <v>2573.5200000000041</v>
      </c>
      <c r="I39" s="24">
        <f t="shared" si="4"/>
        <v>57089.839561643843</v>
      </c>
      <c r="J39" s="24">
        <f t="shared" si="5"/>
        <v>59663.359561643847</v>
      </c>
      <c r="K39" s="24">
        <f t="shared" si="6"/>
        <v>69012.640438356146</v>
      </c>
      <c r="L39" s="24">
        <f t="shared" si="46"/>
        <v>2573.5199999999968</v>
      </c>
      <c r="M39" s="24">
        <f t="shared" si="7"/>
        <v>56871.266630136997</v>
      </c>
      <c r="N39" s="24">
        <f t="shared" si="8"/>
        <v>59444.786630136994</v>
      </c>
      <c r="O39" s="24">
        <f t="shared" si="9"/>
        <v>69231.213369863006</v>
      </c>
      <c r="P39" s="24">
        <f t="shared" si="47"/>
        <v>2573.5200000000041</v>
      </c>
      <c r="Q39" s="24">
        <f t="shared" si="10"/>
        <v>56652.693698630144</v>
      </c>
      <c r="R39" s="24">
        <f t="shared" si="11"/>
        <v>59226.213698630148</v>
      </c>
      <c r="S39" s="24">
        <f t="shared" si="12"/>
        <v>69449.786301369852</v>
      </c>
      <c r="T39" s="24">
        <f t="shared" si="48"/>
        <v>2573.5200000000041</v>
      </c>
      <c r="U39" s="24">
        <f t="shared" si="13"/>
        <v>56441.171506849321</v>
      </c>
      <c r="V39" s="24">
        <f t="shared" si="14"/>
        <v>59014.691506849325</v>
      </c>
      <c r="W39" s="24">
        <f t="shared" si="15"/>
        <v>69661.308493150675</v>
      </c>
      <c r="X39" s="24">
        <f t="shared" si="49"/>
        <v>2573.5199999999968</v>
      </c>
      <c r="Y39" s="24">
        <f t="shared" si="16"/>
        <v>56222.598575342476</v>
      </c>
      <c r="Z39" s="24">
        <f t="shared" si="17"/>
        <v>58796.118575342472</v>
      </c>
      <c r="AA39" s="24">
        <f t="shared" si="18"/>
        <v>69879.881424657535</v>
      </c>
      <c r="AB39" s="24">
        <f t="shared" si="50"/>
        <v>2573.5199999999968</v>
      </c>
      <c r="AC39" s="24">
        <f t="shared" si="19"/>
        <v>56011.076383561653</v>
      </c>
      <c r="AD39" s="24">
        <f t="shared" si="20"/>
        <v>58584.596383561649</v>
      </c>
      <c r="AE39" s="24">
        <f t="shared" si="21"/>
        <v>70091.403616438358</v>
      </c>
      <c r="AF39" s="24">
        <f t="shared" si="51"/>
        <v>2573.5200000000041</v>
      </c>
      <c r="AG39" s="24">
        <f t="shared" si="22"/>
        <v>55792.5034520548</v>
      </c>
      <c r="AH39" s="24">
        <f t="shared" si="23"/>
        <v>58366.023452054804</v>
      </c>
      <c r="AI39" s="24">
        <f t="shared" si="24"/>
        <v>70309.976547945203</v>
      </c>
      <c r="AJ39" s="24">
        <f t="shared" si="52"/>
        <v>2573.5200000000041</v>
      </c>
      <c r="AK39" s="24">
        <f t="shared" si="25"/>
        <v>55588.032000000007</v>
      </c>
      <c r="AL39" s="24">
        <f t="shared" si="26"/>
        <v>58161.552000000011</v>
      </c>
      <c r="AM39" s="24">
        <f t="shared" si="27"/>
        <v>70514.447999999989</v>
      </c>
      <c r="AN39" s="24">
        <f t="shared" si="53"/>
        <v>2573.5199999999968</v>
      </c>
      <c r="AO39" s="24">
        <f t="shared" si="28"/>
        <v>55369.459068493161</v>
      </c>
      <c r="AP39" s="24">
        <f t="shared" si="29"/>
        <v>57942.979068493158</v>
      </c>
      <c r="AQ39" s="24">
        <f t="shared" si="30"/>
        <v>70733.02093150685</v>
      </c>
      <c r="AR39" s="24">
        <f t="shared" si="54"/>
        <v>2573.5200000000041</v>
      </c>
      <c r="AS39" s="24">
        <f t="shared" si="31"/>
        <v>55150.886136986308</v>
      </c>
      <c r="AT39" s="24">
        <f t="shared" si="32"/>
        <v>57724.406136986312</v>
      </c>
      <c r="AU39" s="24">
        <f t="shared" si="33"/>
        <v>70951.593863013695</v>
      </c>
      <c r="AV39" s="24">
        <f t="shared" si="55"/>
        <v>2573.5200000000041</v>
      </c>
      <c r="AW39" s="24">
        <f t="shared" si="34"/>
        <v>54939.363945205485</v>
      </c>
      <c r="AX39" s="24">
        <f t="shared" si="35"/>
        <v>57512.883945205489</v>
      </c>
      <c r="AY39" s="24">
        <f t="shared" si="36"/>
        <v>71163.116054794518</v>
      </c>
      <c r="AZ39" s="24">
        <f t="shared" si="56"/>
        <v>2573.5199999999968</v>
      </c>
      <c r="BA39" s="24">
        <f t="shared" si="37"/>
        <v>54720.791013698639</v>
      </c>
      <c r="BB39" s="24">
        <f t="shared" si="38"/>
        <v>57294.311013698636</v>
      </c>
      <c r="BC39" s="24">
        <f t="shared" si="39"/>
        <v>71381.688986301364</v>
      </c>
      <c r="BD39" s="24">
        <f t="shared" si="57"/>
        <v>2573.5199999999968</v>
      </c>
      <c r="BE39" s="24">
        <f t="shared" si="40"/>
        <v>54509.268821917816</v>
      </c>
      <c r="BF39" s="24">
        <f t="shared" si="41"/>
        <v>57082.788821917813</v>
      </c>
      <c r="BG39" s="24">
        <f t="shared" si="42"/>
        <v>71593.211178082187</v>
      </c>
      <c r="BH39" s="12"/>
      <c r="BI39" s="12"/>
      <c r="BJ39" s="12"/>
      <c r="BK39" s="12"/>
    </row>
    <row r="40" spans="1:63" s="8" customFormat="1" x14ac:dyDescent="0.25">
      <c r="A40" s="19" t="e">
        <f>[1]Input!#REF!</f>
        <v>#REF!</v>
      </c>
      <c r="B40" s="19" t="e">
        <f>[1]Input!#REF!</f>
        <v>#REF!</v>
      </c>
      <c r="C40" s="19" t="e">
        <f>[1]Input!#REF!</f>
        <v>#REF!</v>
      </c>
      <c r="D40" s="20" t="e">
        <f>[1]Input!#REF!</f>
        <v>#REF!</v>
      </c>
      <c r="E40" s="21" t="e">
        <f t="shared" si="43"/>
        <v>#REF!</v>
      </c>
      <c r="F40" s="22" t="e">
        <f t="shared" si="44"/>
        <v>#REF!</v>
      </c>
      <c r="G40" s="23" t="e">
        <f>[1]Input!#REF!</f>
        <v>#REF!</v>
      </c>
      <c r="H40" s="24" t="e">
        <f t="shared" si="45"/>
        <v>#REF!</v>
      </c>
      <c r="I40" s="24" t="e">
        <f t="shared" si="4"/>
        <v>#REF!</v>
      </c>
      <c r="J40" s="24" t="e">
        <f t="shared" si="5"/>
        <v>#REF!</v>
      </c>
      <c r="K40" s="24" t="e">
        <f t="shared" si="6"/>
        <v>#REF!</v>
      </c>
      <c r="L40" s="24" t="e">
        <f t="shared" si="46"/>
        <v>#REF!</v>
      </c>
      <c r="M40" s="24" t="e">
        <f t="shared" si="7"/>
        <v>#REF!</v>
      </c>
      <c r="N40" s="24" t="e">
        <f t="shared" si="8"/>
        <v>#REF!</v>
      </c>
      <c r="O40" s="24" t="e">
        <f t="shared" si="9"/>
        <v>#REF!</v>
      </c>
      <c r="P40" s="24" t="e">
        <f t="shared" si="47"/>
        <v>#REF!</v>
      </c>
      <c r="Q40" s="24" t="e">
        <f t="shared" si="10"/>
        <v>#REF!</v>
      </c>
      <c r="R40" s="24" t="e">
        <f t="shared" si="11"/>
        <v>#REF!</v>
      </c>
      <c r="S40" s="24" t="e">
        <f t="shared" si="12"/>
        <v>#REF!</v>
      </c>
      <c r="T40" s="24" t="e">
        <f t="shared" si="48"/>
        <v>#REF!</v>
      </c>
      <c r="U40" s="24" t="e">
        <f t="shared" si="13"/>
        <v>#REF!</v>
      </c>
      <c r="V40" s="24" t="e">
        <f t="shared" si="14"/>
        <v>#REF!</v>
      </c>
      <c r="W40" s="24" t="e">
        <f t="shared" si="15"/>
        <v>#REF!</v>
      </c>
      <c r="X40" s="24" t="e">
        <f t="shared" si="49"/>
        <v>#REF!</v>
      </c>
      <c r="Y40" s="24" t="e">
        <f t="shared" si="16"/>
        <v>#REF!</v>
      </c>
      <c r="Z40" s="24" t="e">
        <f t="shared" si="17"/>
        <v>#REF!</v>
      </c>
      <c r="AA40" s="24" t="e">
        <f t="shared" si="18"/>
        <v>#REF!</v>
      </c>
      <c r="AB40" s="24" t="e">
        <f t="shared" si="50"/>
        <v>#REF!</v>
      </c>
      <c r="AC40" s="24" t="e">
        <f t="shared" si="19"/>
        <v>#REF!</v>
      </c>
      <c r="AD40" s="24" t="e">
        <f t="shared" si="20"/>
        <v>#REF!</v>
      </c>
      <c r="AE40" s="24" t="e">
        <f t="shared" si="21"/>
        <v>#REF!</v>
      </c>
      <c r="AF40" s="24" t="e">
        <f t="shared" si="51"/>
        <v>#REF!</v>
      </c>
      <c r="AG40" s="24" t="e">
        <f t="shared" si="22"/>
        <v>#REF!</v>
      </c>
      <c r="AH40" s="24" t="e">
        <f t="shared" si="23"/>
        <v>#REF!</v>
      </c>
      <c r="AI40" s="24" t="e">
        <f t="shared" si="24"/>
        <v>#REF!</v>
      </c>
      <c r="AJ40" s="24" t="e">
        <f t="shared" si="52"/>
        <v>#REF!</v>
      </c>
      <c r="AK40" s="24" t="e">
        <f t="shared" si="25"/>
        <v>#REF!</v>
      </c>
      <c r="AL40" s="24" t="e">
        <f t="shared" si="26"/>
        <v>#REF!</v>
      </c>
      <c r="AM40" s="24" t="e">
        <f t="shared" si="27"/>
        <v>#REF!</v>
      </c>
      <c r="AN40" s="24" t="e">
        <f t="shared" si="53"/>
        <v>#REF!</v>
      </c>
      <c r="AO40" s="24" t="e">
        <f t="shared" si="28"/>
        <v>#REF!</v>
      </c>
      <c r="AP40" s="24" t="e">
        <f t="shared" si="29"/>
        <v>#REF!</v>
      </c>
      <c r="AQ40" s="24" t="e">
        <f t="shared" si="30"/>
        <v>#REF!</v>
      </c>
      <c r="AR40" s="24" t="e">
        <f t="shared" si="54"/>
        <v>#REF!</v>
      </c>
      <c r="AS40" s="24" t="e">
        <f t="shared" si="31"/>
        <v>#REF!</v>
      </c>
      <c r="AT40" s="24" t="e">
        <f t="shared" si="32"/>
        <v>#REF!</v>
      </c>
      <c r="AU40" s="24" t="e">
        <f t="shared" si="33"/>
        <v>#REF!</v>
      </c>
      <c r="AV40" s="24" t="e">
        <f t="shared" si="55"/>
        <v>#REF!</v>
      </c>
      <c r="AW40" s="24" t="e">
        <f t="shared" si="34"/>
        <v>#REF!</v>
      </c>
      <c r="AX40" s="24" t="e">
        <f t="shared" si="35"/>
        <v>#REF!</v>
      </c>
      <c r="AY40" s="24" t="e">
        <f t="shared" si="36"/>
        <v>#REF!</v>
      </c>
      <c r="AZ40" s="24" t="e">
        <f t="shared" si="56"/>
        <v>#REF!</v>
      </c>
      <c r="BA40" s="24" t="e">
        <f t="shared" si="37"/>
        <v>#REF!</v>
      </c>
      <c r="BB40" s="24" t="e">
        <f t="shared" si="38"/>
        <v>#REF!</v>
      </c>
      <c r="BC40" s="24" t="e">
        <f t="shared" si="39"/>
        <v>#REF!</v>
      </c>
      <c r="BD40" s="24" t="e">
        <f t="shared" si="57"/>
        <v>#REF!</v>
      </c>
      <c r="BE40" s="24" t="e">
        <f t="shared" si="40"/>
        <v>#REF!</v>
      </c>
      <c r="BF40" s="24" t="e">
        <f t="shared" si="41"/>
        <v>#REF!</v>
      </c>
      <c r="BG40" s="24" t="e">
        <f t="shared" si="42"/>
        <v>#REF!</v>
      </c>
      <c r="BH40" s="12"/>
      <c r="BI40" s="12"/>
      <c r="BJ40" s="12"/>
      <c r="BK40" s="12"/>
    </row>
    <row r="41" spans="1:63" s="8" customFormat="1" x14ac:dyDescent="0.25">
      <c r="A41" s="19" t="e">
        <f>[1]Input!#REF!</f>
        <v>#REF!</v>
      </c>
      <c r="B41" s="19" t="e">
        <f>[1]Input!#REF!</f>
        <v>#REF!</v>
      </c>
      <c r="C41" s="19" t="e">
        <f>[1]Input!#REF!</f>
        <v>#REF!</v>
      </c>
      <c r="D41" s="20" t="e">
        <f>[1]Input!#REF!</f>
        <v>#REF!</v>
      </c>
      <c r="E41" s="21" t="e">
        <f t="shared" si="43"/>
        <v>#REF!</v>
      </c>
      <c r="F41" s="22" t="e">
        <f t="shared" si="44"/>
        <v>#REF!</v>
      </c>
      <c r="G41" s="23" t="e">
        <f>[1]Input!#REF!</f>
        <v>#REF!</v>
      </c>
      <c r="H41" s="24" t="e">
        <f t="shared" si="45"/>
        <v>#REF!</v>
      </c>
      <c r="I41" s="24" t="e">
        <f t="shared" si="4"/>
        <v>#REF!</v>
      </c>
      <c r="J41" s="24" t="e">
        <f t="shared" si="5"/>
        <v>#REF!</v>
      </c>
      <c r="K41" s="24" t="e">
        <f t="shared" si="6"/>
        <v>#REF!</v>
      </c>
      <c r="L41" s="24" t="e">
        <f t="shared" si="46"/>
        <v>#REF!</v>
      </c>
      <c r="M41" s="24" t="e">
        <f t="shared" si="7"/>
        <v>#REF!</v>
      </c>
      <c r="N41" s="24" t="e">
        <f t="shared" si="8"/>
        <v>#REF!</v>
      </c>
      <c r="O41" s="24" t="e">
        <f t="shared" si="9"/>
        <v>#REF!</v>
      </c>
      <c r="P41" s="24" t="e">
        <f t="shared" si="47"/>
        <v>#REF!</v>
      </c>
      <c r="Q41" s="24" t="e">
        <f t="shared" si="10"/>
        <v>#REF!</v>
      </c>
      <c r="R41" s="24" t="e">
        <f t="shared" si="11"/>
        <v>#REF!</v>
      </c>
      <c r="S41" s="24" t="e">
        <f t="shared" si="12"/>
        <v>#REF!</v>
      </c>
      <c r="T41" s="24" t="e">
        <f t="shared" si="48"/>
        <v>#REF!</v>
      </c>
      <c r="U41" s="24" t="e">
        <f t="shared" si="13"/>
        <v>#REF!</v>
      </c>
      <c r="V41" s="24" t="e">
        <f t="shared" si="14"/>
        <v>#REF!</v>
      </c>
      <c r="W41" s="24" t="e">
        <f t="shared" si="15"/>
        <v>#REF!</v>
      </c>
      <c r="X41" s="24" t="e">
        <f t="shared" si="49"/>
        <v>#REF!</v>
      </c>
      <c r="Y41" s="24" t="e">
        <f t="shared" si="16"/>
        <v>#REF!</v>
      </c>
      <c r="Z41" s="24" t="e">
        <f t="shared" si="17"/>
        <v>#REF!</v>
      </c>
      <c r="AA41" s="24" t="e">
        <f t="shared" si="18"/>
        <v>#REF!</v>
      </c>
      <c r="AB41" s="24" t="e">
        <f t="shared" si="50"/>
        <v>#REF!</v>
      </c>
      <c r="AC41" s="24" t="e">
        <f t="shared" si="19"/>
        <v>#REF!</v>
      </c>
      <c r="AD41" s="24" t="e">
        <f t="shared" si="20"/>
        <v>#REF!</v>
      </c>
      <c r="AE41" s="24" t="e">
        <f t="shared" si="21"/>
        <v>#REF!</v>
      </c>
      <c r="AF41" s="24" t="e">
        <f t="shared" si="51"/>
        <v>#REF!</v>
      </c>
      <c r="AG41" s="24" t="e">
        <f t="shared" si="22"/>
        <v>#REF!</v>
      </c>
      <c r="AH41" s="24" t="e">
        <f t="shared" si="23"/>
        <v>#REF!</v>
      </c>
      <c r="AI41" s="24" t="e">
        <f t="shared" si="24"/>
        <v>#REF!</v>
      </c>
      <c r="AJ41" s="24" t="e">
        <f t="shared" si="52"/>
        <v>#REF!</v>
      </c>
      <c r="AK41" s="24" t="e">
        <f t="shared" si="25"/>
        <v>#REF!</v>
      </c>
      <c r="AL41" s="24" t="e">
        <f t="shared" si="26"/>
        <v>#REF!</v>
      </c>
      <c r="AM41" s="24" t="e">
        <f t="shared" si="27"/>
        <v>#REF!</v>
      </c>
      <c r="AN41" s="24" t="e">
        <f t="shared" si="53"/>
        <v>#REF!</v>
      </c>
      <c r="AO41" s="24" t="e">
        <f t="shared" si="28"/>
        <v>#REF!</v>
      </c>
      <c r="AP41" s="24" t="e">
        <f t="shared" si="29"/>
        <v>#REF!</v>
      </c>
      <c r="AQ41" s="24" t="e">
        <f t="shared" si="30"/>
        <v>#REF!</v>
      </c>
      <c r="AR41" s="24" t="e">
        <f t="shared" si="54"/>
        <v>#REF!</v>
      </c>
      <c r="AS41" s="24" t="e">
        <f t="shared" si="31"/>
        <v>#REF!</v>
      </c>
      <c r="AT41" s="24" t="e">
        <f t="shared" si="32"/>
        <v>#REF!</v>
      </c>
      <c r="AU41" s="24" t="e">
        <f t="shared" si="33"/>
        <v>#REF!</v>
      </c>
      <c r="AV41" s="24" t="e">
        <f t="shared" si="55"/>
        <v>#REF!</v>
      </c>
      <c r="AW41" s="24" t="e">
        <f t="shared" si="34"/>
        <v>#REF!</v>
      </c>
      <c r="AX41" s="24" t="e">
        <f t="shared" si="35"/>
        <v>#REF!</v>
      </c>
      <c r="AY41" s="24" t="e">
        <f t="shared" si="36"/>
        <v>#REF!</v>
      </c>
      <c r="AZ41" s="24" t="e">
        <f t="shared" si="56"/>
        <v>#REF!</v>
      </c>
      <c r="BA41" s="24" t="e">
        <f t="shared" si="37"/>
        <v>#REF!</v>
      </c>
      <c r="BB41" s="24" t="e">
        <f t="shared" si="38"/>
        <v>#REF!</v>
      </c>
      <c r="BC41" s="24" t="e">
        <f t="shared" si="39"/>
        <v>#REF!</v>
      </c>
      <c r="BD41" s="24" t="e">
        <f t="shared" si="57"/>
        <v>#REF!</v>
      </c>
      <c r="BE41" s="24" t="e">
        <f t="shared" si="40"/>
        <v>#REF!</v>
      </c>
      <c r="BF41" s="24" t="e">
        <f t="shared" si="41"/>
        <v>#REF!</v>
      </c>
      <c r="BG41" s="24" t="e">
        <f t="shared" si="42"/>
        <v>#REF!</v>
      </c>
      <c r="BH41" s="12"/>
      <c r="BI41" s="12"/>
      <c r="BJ41" s="12"/>
      <c r="BK41" s="12"/>
    </row>
    <row r="42" spans="1:63" s="8" customFormat="1" x14ac:dyDescent="0.25">
      <c r="A42" s="19" t="e">
        <f>[1]Input!#REF!</f>
        <v>#REF!</v>
      </c>
      <c r="B42" s="19" t="e">
        <f>[1]Input!#REF!</f>
        <v>#REF!</v>
      </c>
      <c r="C42" s="19" t="e">
        <f>[1]Input!#REF!</f>
        <v>#REF!</v>
      </c>
      <c r="D42" s="20" t="e">
        <f>[1]Input!#REF!</f>
        <v>#REF!</v>
      </c>
      <c r="E42" s="21" t="e">
        <f t="shared" si="43"/>
        <v>#REF!</v>
      </c>
      <c r="F42" s="22" t="e">
        <f t="shared" si="44"/>
        <v>#REF!</v>
      </c>
      <c r="G42" s="23" t="e">
        <f>[1]Input!#REF!</f>
        <v>#REF!</v>
      </c>
      <c r="H42" s="24" t="e">
        <f t="shared" si="45"/>
        <v>#REF!</v>
      </c>
      <c r="I42" s="24" t="e">
        <f t="shared" si="4"/>
        <v>#REF!</v>
      </c>
      <c r="J42" s="24" t="e">
        <f t="shared" si="5"/>
        <v>#REF!</v>
      </c>
      <c r="K42" s="24" t="e">
        <f t="shared" si="6"/>
        <v>#REF!</v>
      </c>
      <c r="L42" s="24" t="e">
        <f t="shared" si="46"/>
        <v>#REF!</v>
      </c>
      <c r="M42" s="24" t="e">
        <f t="shared" si="7"/>
        <v>#REF!</v>
      </c>
      <c r="N42" s="24" t="e">
        <f t="shared" si="8"/>
        <v>#REF!</v>
      </c>
      <c r="O42" s="24" t="e">
        <f t="shared" si="9"/>
        <v>#REF!</v>
      </c>
      <c r="P42" s="24" t="e">
        <f t="shared" si="47"/>
        <v>#REF!</v>
      </c>
      <c r="Q42" s="24" t="e">
        <f t="shared" si="10"/>
        <v>#REF!</v>
      </c>
      <c r="R42" s="24" t="e">
        <f t="shared" si="11"/>
        <v>#REF!</v>
      </c>
      <c r="S42" s="24" t="e">
        <f t="shared" si="12"/>
        <v>#REF!</v>
      </c>
      <c r="T42" s="24" t="e">
        <f t="shared" si="48"/>
        <v>#REF!</v>
      </c>
      <c r="U42" s="24" t="e">
        <f t="shared" si="13"/>
        <v>#REF!</v>
      </c>
      <c r="V42" s="24" t="e">
        <f t="shared" si="14"/>
        <v>#REF!</v>
      </c>
      <c r="W42" s="24" t="e">
        <f t="shared" si="15"/>
        <v>#REF!</v>
      </c>
      <c r="X42" s="24" t="e">
        <f t="shared" si="49"/>
        <v>#REF!</v>
      </c>
      <c r="Y42" s="24" t="e">
        <f t="shared" si="16"/>
        <v>#REF!</v>
      </c>
      <c r="Z42" s="24" t="e">
        <f t="shared" si="17"/>
        <v>#REF!</v>
      </c>
      <c r="AA42" s="24" t="e">
        <f t="shared" si="18"/>
        <v>#REF!</v>
      </c>
      <c r="AB42" s="24" t="e">
        <f t="shared" si="50"/>
        <v>#REF!</v>
      </c>
      <c r="AC42" s="24" t="e">
        <f t="shared" si="19"/>
        <v>#REF!</v>
      </c>
      <c r="AD42" s="24" t="e">
        <f t="shared" si="20"/>
        <v>#REF!</v>
      </c>
      <c r="AE42" s="24" t="e">
        <f t="shared" si="21"/>
        <v>#REF!</v>
      </c>
      <c r="AF42" s="24" t="e">
        <f t="shared" si="51"/>
        <v>#REF!</v>
      </c>
      <c r="AG42" s="24" t="e">
        <f t="shared" si="22"/>
        <v>#REF!</v>
      </c>
      <c r="AH42" s="24" t="e">
        <f t="shared" si="23"/>
        <v>#REF!</v>
      </c>
      <c r="AI42" s="24" t="e">
        <f t="shared" si="24"/>
        <v>#REF!</v>
      </c>
      <c r="AJ42" s="24" t="e">
        <f t="shared" si="52"/>
        <v>#REF!</v>
      </c>
      <c r="AK42" s="24" t="e">
        <f t="shared" si="25"/>
        <v>#REF!</v>
      </c>
      <c r="AL42" s="24" t="e">
        <f t="shared" si="26"/>
        <v>#REF!</v>
      </c>
      <c r="AM42" s="24" t="e">
        <f t="shared" si="27"/>
        <v>#REF!</v>
      </c>
      <c r="AN42" s="24" t="e">
        <f t="shared" si="53"/>
        <v>#REF!</v>
      </c>
      <c r="AO42" s="24" t="e">
        <f t="shared" si="28"/>
        <v>#REF!</v>
      </c>
      <c r="AP42" s="24" t="e">
        <f t="shared" si="29"/>
        <v>#REF!</v>
      </c>
      <c r="AQ42" s="24" t="e">
        <f t="shared" si="30"/>
        <v>#REF!</v>
      </c>
      <c r="AR42" s="24" t="e">
        <f t="shared" si="54"/>
        <v>#REF!</v>
      </c>
      <c r="AS42" s="24" t="e">
        <f t="shared" si="31"/>
        <v>#REF!</v>
      </c>
      <c r="AT42" s="24" t="e">
        <f t="shared" si="32"/>
        <v>#REF!</v>
      </c>
      <c r="AU42" s="24" t="e">
        <f t="shared" si="33"/>
        <v>#REF!</v>
      </c>
      <c r="AV42" s="24" t="e">
        <f t="shared" si="55"/>
        <v>#REF!</v>
      </c>
      <c r="AW42" s="24" t="e">
        <f t="shared" si="34"/>
        <v>#REF!</v>
      </c>
      <c r="AX42" s="24" t="e">
        <f t="shared" si="35"/>
        <v>#REF!</v>
      </c>
      <c r="AY42" s="24" t="e">
        <f t="shared" si="36"/>
        <v>#REF!</v>
      </c>
      <c r="AZ42" s="24" t="e">
        <f t="shared" si="56"/>
        <v>#REF!</v>
      </c>
      <c r="BA42" s="24" t="e">
        <f t="shared" si="37"/>
        <v>#REF!</v>
      </c>
      <c r="BB42" s="24" t="e">
        <f t="shared" si="38"/>
        <v>#REF!</v>
      </c>
      <c r="BC42" s="24" t="e">
        <f t="shared" si="39"/>
        <v>#REF!</v>
      </c>
      <c r="BD42" s="24" t="e">
        <f t="shared" si="57"/>
        <v>#REF!</v>
      </c>
      <c r="BE42" s="24" t="e">
        <f t="shared" si="40"/>
        <v>#REF!</v>
      </c>
      <c r="BF42" s="24" t="e">
        <f t="shared" si="41"/>
        <v>#REF!</v>
      </c>
      <c r="BG42" s="24" t="e">
        <f t="shared" si="42"/>
        <v>#REF!</v>
      </c>
      <c r="BH42" s="12"/>
      <c r="BI42" s="12"/>
      <c r="BJ42" s="12"/>
      <c r="BK42" s="12"/>
    </row>
    <row r="43" spans="1:63" s="8" customFormat="1" x14ac:dyDescent="0.25">
      <c r="A43" s="19" t="e">
        <f>[1]Input!#REF!</f>
        <v>#REF!</v>
      </c>
      <c r="B43" s="19" t="e">
        <f>[1]Input!#REF!</f>
        <v>#REF!</v>
      </c>
      <c r="C43" s="19" t="e">
        <f>[1]Input!#REF!</f>
        <v>#REF!</v>
      </c>
      <c r="D43" s="20" t="e">
        <f>[1]Input!#REF!</f>
        <v>#REF!</v>
      </c>
      <c r="E43" s="21" t="e">
        <f t="shared" si="43"/>
        <v>#REF!</v>
      </c>
      <c r="F43" s="22" t="e">
        <f t="shared" si="44"/>
        <v>#REF!</v>
      </c>
      <c r="G43" s="23" t="e">
        <f>[1]Input!#REF!</f>
        <v>#REF!</v>
      </c>
      <c r="H43" s="24" t="e">
        <f t="shared" si="45"/>
        <v>#REF!</v>
      </c>
      <c r="I43" s="24" t="e">
        <f t="shared" si="4"/>
        <v>#REF!</v>
      </c>
      <c r="J43" s="24" t="e">
        <f t="shared" si="5"/>
        <v>#REF!</v>
      </c>
      <c r="K43" s="24" t="e">
        <f t="shared" si="6"/>
        <v>#REF!</v>
      </c>
      <c r="L43" s="24" t="e">
        <f t="shared" si="46"/>
        <v>#REF!</v>
      </c>
      <c r="M43" s="24" t="e">
        <f t="shared" si="7"/>
        <v>#REF!</v>
      </c>
      <c r="N43" s="24" t="e">
        <f t="shared" si="8"/>
        <v>#REF!</v>
      </c>
      <c r="O43" s="24" t="e">
        <f t="shared" si="9"/>
        <v>#REF!</v>
      </c>
      <c r="P43" s="24" t="e">
        <f t="shared" si="47"/>
        <v>#REF!</v>
      </c>
      <c r="Q43" s="24" t="e">
        <f t="shared" si="10"/>
        <v>#REF!</v>
      </c>
      <c r="R43" s="24" t="e">
        <f t="shared" si="11"/>
        <v>#REF!</v>
      </c>
      <c r="S43" s="24" t="e">
        <f t="shared" si="12"/>
        <v>#REF!</v>
      </c>
      <c r="T43" s="24" t="e">
        <f t="shared" si="48"/>
        <v>#REF!</v>
      </c>
      <c r="U43" s="24" t="e">
        <f t="shared" si="13"/>
        <v>#REF!</v>
      </c>
      <c r="V43" s="24" t="e">
        <f t="shared" si="14"/>
        <v>#REF!</v>
      </c>
      <c r="W43" s="24" t="e">
        <f t="shared" si="15"/>
        <v>#REF!</v>
      </c>
      <c r="X43" s="24" t="e">
        <f t="shared" si="49"/>
        <v>#REF!</v>
      </c>
      <c r="Y43" s="24" t="e">
        <f t="shared" si="16"/>
        <v>#REF!</v>
      </c>
      <c r="Z43" s="24" t="e">
        <f t="shared" si="17"/>
        <v>#REF!</v>
      </c>
      <c r="AA43" s="24" t="e">
        <f t="shared" si="18"/>
        <v>#REF!</v>
      </c>
      <c r="AB43" s="24" t="e">
        <f t="shared" si="50"/>
        <v>#REF!</v>
      </c>
      <c r="AC43" s="24" t="e">
        <f t="shared" si="19"/>
        <v>#REF!</v>
      </c>
      <c r="AD43" s="24" t="e">
        <f t="shared" si="20"/>
        <v>#REF!</v>
      </c>
      <c r="AE43" s="24" t="e">
        <f t="shared" si="21"/>
        <v>#REF!</v>
      </c>
      <c r="AF43" s="24" t="e">
        <f t="shared" si="51"/>
        <v>#REF!</v>
      </c>
      <c r="AG43" s="24" t="e">
        <f t="shared" si="22"/>
        <v>#REF!</v>
      </c>
      <c r="AH43" s="24" t="e">
        <f t="shared" si="23"/>
        <v>#REF!</v>
      </c>
      <c r="AI43" s="24" t="e">
        <f t="shared" si="24"/>
        <v>#REF!</v>
      </c>
      <c r="AJ43" s="24" t="e">
        <f t="shared" si="52"/>
        <v>#REF!</v>
      </c>
      <c r="AK43" s="24" t="e">
        <f t="shared" si="25"/>
        <v>#REF!</v>
      </c>
      <c r="AL43" s="24" t="e">
        <f t="shared" si="26"/>
        <v>#REF!</v>
      </c>
      <c r="AM43" s="24" t="e">
        <f t="shared" si="27"/>
        <v>#REF!</v>
      </c>
      <c r="AN43" s="24" t="e">
        <f t="shared" si="53"/>
        <v>#REF!</v>
      </c>
      <c r="AO43" s="24" t="e">
        <f t="shared" si="28"/>
        <v>#REF!</v>
      </c>
      <c r="AP43" s="24" t="e">
        <f t="shared" si="29"/>
        <v>#REF!</v>
      </c>
      <c r="AQ43" s="24" t="e">
        <f t="shared" si="30"/>
        <v>#REF!</v>
      </c>
      <c r="AR43" s="24" t="e">
        <f t="shared" si="54"/>
        <v>#REF!</v>
      </c>
      <c r="AS43" s="24" t="e">
        <f t="shared" si="31"/>
        <v>#REF!</v>
      </c>
      <c r="AT43" s="24" t="e">
        <f t="shared" si="32"/>
        <v>#REF!</v>
      </c>
      <c r="AU43" s="24" t="e">
        <f t="shared" si="33"/>
        <v>#REF!</v>
      </c>
      <c r="AV43" s="24" t="e">
        <f t="shared" si="55"/>
        <v>#REF!</v>
      </c>
      <c r="AW43" s="24" t="e">
        <f t="shared" si="34"/>
        <v>#REF!</v>
      </c>
      <c r="AX43" s="24" t="e">
        <f t="shared" si="35"/>
        <v>#REF!</v>
      </c>
      <c r="AY43" s="24" t="e">
        <f t="shared" si="36"/>
        <v>#REF!</v>
      </c>
      <c r="AZ43" s="24" t="e">
        <f t="shared" si="56"/>
        <v>#REF!</v>
      </c>
      <c r="BA43" s="24" t="e">
        <f t="shared" si="37"/>
        <v>#REF!</v>
      </c>
      <c r="BB43" s="24" t="e">
        <f t="shared" si="38"/>
        <v>#REF!</v>
      </c>
      <c r="BC43" s="24" t="e">
        <f t="shared" si="39"/>
        <v>#REF!</v>
      </c>
      <c r="BD43" s="24" t="e">
        <f t="shared" si="57"/>
        <v>#REF!</v>
      </c>
      <c r="BE43" s="24" t="e">
        <f t="shared" si="40"/>
        <v>#REF!</v>
      </c>
      <c r="BF43" s="24" t="e">
        <f t="shared" si="41"/>
        <v>#REF!</v>
      </c>
      <c r="BG43" s="24" t="e">
        <f t="shared" si="42"/>
        <v>#REF!</v>
      </c>
      <c r="BH43" s="12"/>
      <c r="BI43" s="12"/>
      <c r="BJ43" s="12"/>
      <c r="BK43" s="12"/>
    </row>
    <row r="44" spans="1:63" s="8" customFormat="1" ht="15" customHeight="1" x14ac:dyDescent="0.25">
      <c r="A44" s="19" t="e">
        <f>[1]Input!#REF!</f>
        <v>#REF!</v>
      </c>
      <c r="B44" s="19" t="e">
        <f>[1]Input!#REF!</f>
        <v>#REF!</v>
      </c>
      <c r="C44" s="19" t="e">
        <f>[1]Input!#REF!</f>
        <v>#REF!</v>
      </c>
      <c r="D44" s="20" t="e">
        <f>[1]Input!#REF!</f>
        <v>#REF!</v>
      </c>
      <c r="E44" s="21" t="e">
        <f t="shared" si="43"/>
        <v>#REF!</v>
      </c>
      <c r="F44" s="22" t="e">
        <f t="shared" si="44"/>
        <v>#REF!</v>
      </c>
      <c r="G44" s="23" t="e">
        <f>[1]Input!#REF!</f>
        <v>#REF!</v>
      </c>
      <c r="H44" s="24" t="e">
        <f t="shared" si="45"/>
        <v>#REF!</v>
      </c>
      <c r="I44" s="24" t="e">
        <f t="shared" si="4"/>
        <v>#REF!</v>
      </c>
      <c r="J44" s="24" t="e">
        <f t="shared" si="5"/>
        <v>#REF!</v>
      </c>
      <c r="K44" s="24" t="e">
        <f t="shared" si="6"/>
        <v>#REF!</v>
      </c>
      <c r="L44" s="24" t="e">
        <f t="shared" si="46"/>
        <v>#REF!</v>
      </c>
      <c r="M44" s="24" t="e">
        <f t="shared" si="7"/>
        <v>#REF!</v>
      </c>
      <c r="N44" s="24" t="e">
        <f t="shared" si="8"/>
        <v>#REF!</v>
      </c>
      <c r="O44" s="24" t="e">
        <f t="shared" si="9"/>
        <v>#REF!</v>
      </c>
      <c r="P44" s="24" t="e">
        <f t="shared" si="47"/>
        <v>#REF!</v>
      </c>
      <c r="Q44" s="24" t="e">
        <f t="shared" si="10"/>
        <v>#REF!</v>
      </c>
      <c r="R44" s="24" t="e">
        <f t="shared" si="11"/>
        <v>#REF!</v>
      </c>
      <c r="S44" s="24" t="e">
        <f t="shared" si="12"/>
        <v>#REF!</v>
      </c>
      <c r="T44" s="24" t="e">
        <f t="shared" si="48"/>
        <v>#REF!</v>
      </c>
      <c r="U44" s="24" t="e">
        <f t="shared" si="13"/>
        <v>#REF!</v>
      </c>
      <c r="V44" s="24" t="e">
        <f t="shared" si="14"/>
        <v>#REF!</v>
      </c>
      <c r="W44" s="24" t="e">
        <f t="shared" si="15"/>
        <v>#REF!</v>
      </c>
      <c r="X44" s="24" t="e">
        <f t="shared" si="49"/>
        <v>#REF!</v>
      </c>
      <c r="Y44" s="24" t="e">
        <f t="shared" si="16"/>
        <v>#REF!</v>
      </c>
      <c r="Z44" s="24" t="e">
        <f t="shared" si="17"/>
        <v>#REF!</v>
      </c>
      <c r="AA44" s="24" t="e">
        <f t="shared" si="18"/>
        <v>#REF!</v>
      </c>
      <c r="AB44" s="24" t="e">
        <f t="shared" si="50"/>
        <v>#REF!</v>
      </c>
      <c r="AC44" s="24" t="e">
        <f t="shared" si="19"/>
        <v>#REF!</v>
      </c>
      <c r="AD44" s="24" t="e">
        <f t="shared" si="20"/>
        <v>#REF!</v>
      </c>
      <c r="AE44" s="24" t="e">
        <f t="shared" si="21"/>
        <v>#REF!</v>
      </c>
      <c r="AF44" s="24" t="e">
        <f t="shared" si="51"/>
        <v>#REF!</v>
      </c>
      <c r="AG44" s="24" t="e">
        <f t="shared" si="22"/>
        <v>#REF!</v>
      </c>
      <c r="AH44" s="24" t="e">
        <f t="shared" si="23"/>
        <v>#REF!</v>
      </c>
      <c r="AI44" s="24" t="e">
        <f t="shared" si="24"/>
        <v>#REF!</v>
      </c>
      <c r="AJ44" s="24" t="e">
        <f t="shared" si="52"/>
        <v>#REF!</v>
      </c>
      <c r="AK44" s="24" t="e">
        <f t="shared" si="25"/>
        <v>#REF!</v>
      </c>
      <c r="AL44" s="24" t="e">
        <f t="shared" si="26"/>
        <v>#REF!</v>
      </c>
      <c r="AM44" s="24" t="e">
        <f t="shared" si="27"/>
        <v>#REF!</v>
      </c>
      <c r="AN44" s="24" t="e">
        <f t="shared" si="53"/>
        <v>#REF!</v>
      </c>
      <c r="AO44" s="24" t="e">
        <f t="shared" si="28"/>
        <v>#REF!</v>
      </c>
      <c r="AP44" s="24" t="e">
        <f t="shared" si="29"/>
        <v>#REF!</v>
      </c>
      <c r="AQ44" s="24" t="e">
        <f t="shared" si="30"/>
        <v>#REF!</v>
      </c>
      <c r="AR44" s="24" t="e">
        <f t="shared" si="54"/>
        <v>#REF!</v>
      </c>
      <c r="AS44" s="24" t="e">
        <f t="shared" si="31"/>
        <v>#REF!</v>
      </c>
      <c r="AT44" s="24" t="e">
        <f t="shared" si="32"/>
        <v>#REF!</v>
      </c>
      <c r="AU44" s="24" t="e">
        <f t="shared" si="33"/>
        <v>#REF!</v>
      </c>
      <c r="AV44" s="24" t="e">
        <f t="shared" si="55"/>
        <v>#REF!</v>
      </c>
      <c r="AW44" s="24" t="e">
        <f t="shared" si="34"/>
        <v>#REF!</v>
      </c>
      <c r="AX44" s="24" t="e">
        <f t="shared" si="35"/>
        <v>#REF!</v>
      </c>
      <c r="AY44" s="24" t="e">
        <f t="shared" si="36"/>
        <v>#REF!</v>
      </c>
      <c r="AZ44" s="24" t="e">
        <f t="shared" si="56"/>
        <v>#REF!</v>
      </c>
      <c r="BA44" s="24" t="e">
        <f t="shared" si="37"/>
        <v>#REF!</v>
      </c>
      <c r="BB44" s="24" t="e">
        <f t="shared" si="38"/>
        <v>#REF!</v>
      </c>
      <c r="BC44" s="24" t="e">
        <f t="shared" si="39"/>
        <v>#REF!</v>
      </c>
      <c r="BD44" s="24" t="e">
        <f t="shared" si="57"/>
        <v>#REF!</v>
      </c>
      <c r="BE44" s="24" t="e">
        <f t="shared" si="40"/>
        <v>#REF!</v>
      </c>
      <c r="BF44" s="24" t="e">
        <f t="shared" si="41"/>
        <v>#REF!</v>
      </c>
      <c r="BG44" s="24" t="e">
        <f t="shared" si="42"/>
        <v>#REF!</v>
      </c>
      <c r="BH44" s="12"/>
      <c r="BI44" s="12"/>
      <c r="BJ44" s="12"/>
      <c r="BK44" s="12"/>
    </row>
    <row r="45" spans="1:63" s="8" customFormat="1" x14ac:dyDescent="0.25">
      <c r="A45" s="19" t="e">
        <f>[1]Input!#REF!</f>
        <v>#REF!</v>
      </c>
      <c r="B45" s="19" t="e">
        <f>[1]Input!#REF!</f>
        <v>#REF!</v>
      </c>
      <c r="C45" s="19" t="e">
        <f>[1]Input!#REF!</f>
        <v>#REF!</v>
      </c>
      <c r="D45" s="20" t="e">
        <f>[1]Input!#REF!</f>
        <v>#REF!</v>
      </c>
      <c r="E45" s="21" t="e">
        <f t="shared" si="43"/>
        <v>#REF!</v>
      </c>
      <c r="F45" s="22" t="e">
        <f t="shared" si="44"/>
        <v>#REF!</v>
      </c>
      <c r="G45" s="23" t="e">
        <f>[1]Input!#REF!</f>
        <v>#REF!</v>
      </c>
      <c r="H45" s="24" t="e">
        <f t="shared" si="45"/>
        <v>#REF!</v>
      </c>
      <c r="I45" s="24" t="e">
        <f t="shared" si="4"/>
        <v>#REF!</v>
      </c>
      <c r="J45" s="24" t="e">
        <f t="shared" si="5"/>
        <v>#REF!</v>
      </c>
      <c r="K45" s="24" t="e">
        <f t="shared" si="6"/>
        <v>#REF!</v>
      </c>
      <c r="L45" s="24" t="e">
        <f t="shared" si="46"/>
        <v>#REF!</v>
      </c>
      <c r="M45" s="24" t="e">
        <f t="shared" si="7"/>
        <v>#REF!</v>
      </c>
      <c r="N45" s="24" t="e">
        <f t="shared" si="8"/>
        <v>#REF!</v>
      </c>
      <c r="O45" s="24" t="e">
        <f t="shared" si="9"/>
        <v>#REF!</v>
      </c>
      <c r="P45" s="24" t="e">
        <f t="shared" si="47"/>
        <v>#REF!</v>
      </c>
      <c r="Q45" s="24" t="e">
        <f t="shared" si="10"/>
        <v>#REF!</v>
      </c>
      <c r="R45" s="24" t="e">
        <f t="shared" si="11"/>
        <v>#REF!</v>
      </c>
      <c r="S45" s="24" t="e">
        <f t="shared" si="12"/>
        <v>#REF!</v>
      </c>
      <c r="T45" s="24" t="e">
        <f t="shared" si="48"/>
        <v>#REF!</v>
      </c>
      <c r="U45" s="24" t="e">
        <f t="shared" si="13"/>
        <v>#REF!</v>
      </c>
      <c r="V45" s="24" t="e">
        <f t="shared" si="14"/>
        <v>#REF!</v>
      </c>
      <c r="W45" s="24" t="e">
        <f t="shared" si="15"/>
        <v>#REF!</v>
      </c>
      <c r="X45" s="24" t="e">
        <f t="shared" si="49"/>
        <v>#REF!</v>
      </c>
      <c r="Y45" s="24" t="e">
        <f t="shared" si="16"/>
        <v>#REF!</v>
      </c>
      <c r="Z45" s="24" t="e">
        <f t="shared" si="17"/>
        <v>#REF!</v>
      </c>
      <c r="AA45" s="24" t="e">
        <f t="shared" si="18"/>
        <v>#REF!</v>
      </c>
      <c r="AB45" s="24" t="e">
        <f t="shared" si="50"/>
        <v>#REF!</v>
      </c>
      <c r="AC45" s="24" t="e">
        <f t="shared" si="19"/>
        <v>#REF!</v>
      </c>
      <c r="AD45" s="24" t="e">
        <f t="shared" si="20"/>
        <v>#REF!</v>
      </c>
      <c r="AE45" s="24" t="e">
        <f t="shared" si="21"/>
        <v>#REF!</v>
      </c>
      <c r="AF45" s="24" t="e">
        <f t="shared" si="51"/>
        <v>#REF!</v>
      </c>
      <c r="AG45" s="24" t="e">
        <f t="shared" si="22"/>
        <v>#REF!</v>
      </c>
      <c r="AH45" s="24" t="e">
        <f t="shared" si="23"/>
        <v>#REF!</v>
      </c>
      <c r="AI45" s="24" t="e">
        <f t="shared" si="24"/>
        <v>#REF!</v>
      </c>
      <c r="AJ45" s="24" t="e">
        <f t="shared" si="52"/>
        <v>#REF!</v>
      </c>
      <c r="AK45" s="24" t="e">
        <f t="shared" si="25"/>
        <v>#REF!</v>
      </c>
      <c r="AL45" s="24" t="e">
        <f t="shared" si="26"/>
        <v>#REF!</v>
      </c>
      <c r="AM45" s="24" t="e">
        <f t="shared" si="27"/>
        <v>#REF!</v>
      </c>
      <c r="AN45" s="24" t="e">
        <f t="shared" si="53"/>
        <v>#REF!</v>
      </c>
      <c r="AO45" s="24" t="e">
        <f t="shared" si="28"/>
        <v>#REF!</v>
      </c>
      <c r="AP45" s="24" t="e">
        <f t="shared" si="29"/>
        <v>#REF!</v>
      </c>
      <c r="AQ45" s="24" t="e">
        <f t="shared" si="30"/>
        <v>#REF!</v>
      </c>
      <c r="AR45" s="24" t="e">
        <f t="shared" si="54"/>
        <v>#REF!</v>
      </c>
      <c r="AS45" s="24" t="e">
        <f t="shared" si="31"/>
        <v>#REF!</v>
      </c>
      <c r="AT45" s="24" t="e">
        <f t="shared" si="32"/>
        <v>#REF!</v>
      </c>
      <c r="AU45" s="24" t="e">
        <f t="shared" si="33"/>
        <v>#REF!</v>
      </c>
      <c r="AV45" s="24" t="e">
        <f t="shared" si="55"/>
        <v>#REF!</v>
      </c>
      <c r="AW45" s="24" t="e">
        <f t="shared" si="34"/>
        <v>#REF!</v>
      </c>
      <c r="AX45" s="24" t="e">
        <f t="shared" si="35"/>
        <v>#REF!</v>
      </c>
      <c r="AY45" s="24" t="e">
        <f t="shared" si="36"/>
        <v>#REF!</v>
      </c>
      <c r="AZ45" s="24" t="e">
        <f t="shared" si="56"/>
        <v>#REF!</v>
      </c>
      <c r="BA45" s="24" t="e">
        <f t="shared" si="37"/>
        <v>#REF!</v>
      </c>
      <c r="BB45" s="24" t="e">
        <f t="shared" si="38"/>
        <v>#REF!</v>
      </c>
      <c r="BC45" s="24" t="e">
        <f t="shared" si="39"/>
        <v>#REF!</v>
      </c>
      <c r="BD45" s="24" t="e">
        <f t="shared" si="57"/>
        <v>#REF!</v>
      </c>
      <c r="BE45" s="24" t="e">
        <f t="shared" si="40"/>
        <v>#REF!</v>
      </c>
      <c r="BF45" s="24" t="e">
        <f t="shared" si="41"/>
        <v>#REF!</v>
      </c>
      <c r="BG45" s="24" t="e">
        <f t="shared" si="42"/>
        <v>#REF!</v>
      </c>
      <c r="BH45" s="12"/>
      <c r="BI45" s="12"/>
      <c r="BJ45" s="12"/>
      <c r="BK45" s="12"/>
    </row>
    <row r="46" spans="1:63" s="8" customFormat="1" x14ac:dyDescent="0.25">
      <c r="A46" s="19" t="e">
        <f>[1]Input!#REF!</f>
        <v>#REF!</v>
      </c>
      <c r="B46" s="19" t="e">
        <f>[1]Input!#REF!</f>
        <v>#REF!</v>
      </c>
      <c r="C46" s="19" t="e">
        <f>[1]Input!#REF!</f>
        <v>#REF!</v>
      </c>
      <c r="D46" s="20" t="e">
        <f>[1]Input!#REF!</f>
        <v>#REF!</v>
      </c>
      <c r="E46" s="21" t="e">
        <f t="shared" si="43"/>
        <v>#REF!</v>
      </c>
      <c r="F46" s="22" t="e">
        <f t="shared" si="44"/>
        <v>#REF!</v>
      </c>
      <c r="G46" s="23" t="e">
        <f>[1]Input!#REF!</f>
        <v>#REF!</v>
      </c>
      <c r="H46" s="24" t="e">
        <f t="shared" si="45"/>
        <v>#REF!</v>
      </c>
      <c r="I46" s="24" t="e">
        <f t="shared" si="4"/>
        <v>#REF!</v>
      </c>
      <c r="J46" s="24" t="e">
        <f t="shared" si="5"/>
        <v>#REF!</v>
      </c>
      <c r="K46" s="24" t="e">
        <f t="shared" si="6"/>
        <v>#REF!</v>
      </c>
      <c r="L46" s="24" t="e">
        <f t="shared" si="46"/>
        <v>#REF!</v>
      </c>
      <c r="M46" s="24" t="e">
        <f t="shared" si="7"/>
        <v>#REF!</v>
      </c>
      <c r="N46" s="24" t="e">
        <f t="shared" si="8"/>
        <v>#REF!</v>
      </c>
      <c r="O46" s="24" t="e">
        <f t="shared" si="9"/>
        <v>#REF!</v>
      </c>
      <c r="P46" s="24" t="e">
        <f t="shared" si="47"/>
        <v>#REF!</v>
      </c>
      <c r="Q46" s="24" t="e">
        <f t="shared" si="10"/>
        <v>#REF!</v>
      </c>
      <c r="R46" s="24" t="e">
        <f t="shared" si="11"/>
        <v>#REF!</v>
      </c>
      <c r="S46" s="24" t="e">
        <f t="shared" si="12"/>
        <v>#REF!</v>
      </c>
      <c r="T46" s="24" t="e">
        <f t="shared" si="48"/>
        <v>#REF!</v>
      </c>
      <c r="U46" s="24" t="e">
        <f t="shared" si="13"/>
        <v>#REF!</v>
      </c>
      <c r="V46" s="24" t="e">
        <f t="shared" si="14"/>
        <v>#REF!</v>
      </c>
      <c r="W46" s="24" t="e">
        <f t="shared" si="15"/>
        <v>#REF!</v>
      </c>
      <c r="X46" s="24" t="e">
        <f t="shared" si="49"/>
        <v>#REF!</v>
      </c>
      <c r="Y46" s="24" t="e">
        <f t="shared" si="16"/>
        <v>#REF!</v>
      </c>
      <c r="Z46" s="24" t="e">
        <f t="shared" si="17"/>
        <v>#REF!</v>
      </c>
      <c r="AA46" s="24" t="e">
        <f t="shared" si="18"/>
        <v>#REF!</v>
      </c>
      <c r="AB46" s="24" t="e">
        <f t="shared" si="50"/>
        <v>#REF!</v>
      </c>
      <c r="AC46" s="24" t="e">
        <f t="shared" si="19"/>
        <v>#REF!</v>
      </c>
      <c r="AD46" s="24" t="e">
        <f t="shared" si="20"/>
        <v>#REF!</v>
      </c>
      <c r="AE46" s="24" t="e">
        <f t="shared" si="21"/>
        <v>#REF!</v>
      </c>
      <c r="AF46" s="24" t="e">
        <f t="shared" si="51"/>
        <v>#REF!</v>
      </c>
      <c r="AG46" s="24" t="e">
        <f t="shared" si="22"/>
        <v>#REF!</v>
      </c>
      <c r="AH46" s="24" t="e">
        <f t="shared" si="23"/>
        <v>#REF!</v>
      </c>
      <c r="AI46" s="24" t="e">
        <f t="shared" si="24"/>
        <v>#REF!</v>
      </c>
      <c r="AJ46" s="24" t="e">
        <f t="shared" si="52"/>
        <v>#REF!</v>
      </c>
      <c r="AK46" s="24" t="e">
        <f t="shared" si="25"/>
        <v>#REF!</v>
      </c>
      <c r="AL46" s="24" t="e">
        <f t="shared" si="26"/>
        <v>#REF!</v>
      </c>
      <c r="AM46" s="24" t="e">
        <f t="shared" si="27"/>
        <v>#REF!</v>
      </c>
      <c r="AN46" s="24" t="e">
        <f t="shared" si="53"/>
        <v>#REF!</v>
      </c>
      <c r="AO46" s="24" t="e">
        <f t="shared" si="28"/>
        <v>#REF!</v>
      </c>
      <c r="AP46" s="24" t="e">
        <f t="shared" si="29"/>
        <v>#REF!</v>
      </c>
      <c r="AQ46" s="24" t="e">
        <f t="shared" si="30"/>
        <v>#REF!</v>
      </c>
      <c r="AR46" s="24" t="e">
        <f t="shared" si="54"/>
        <v>#REF!</v>
      </c>
      <c r="AS46" s="24" t="e">
        <f t="shared" si="31"/>
        <v>#REF!</v>
      </c>
      <c r="AT46" s="24" t="e">
        <f t="shared" si="32"/>
        <v>#REF!</v>
      </c>
      <c r="AU46" s="24" t="e">
        <f t="shared" si="33"/>
        <v>#REF!</v>
      </c>
      <c r="AV46" s="24" t="e">
        <f t="shared" si="55"/>
        <v>#REF!</v>
      </c>
      <c r="AW46" s="24" t="e">
        <f t="shared" si="34"/>
        <v>#REF!</v>
      </c>
      <c r="AX46" s="24" t="e">
        <f t="shared" si="35"/>
        <v>#REF!</v>
      </c>
      <c r="AY46" s="24" t="e">
        <f t="shared" si="36"/>
        <v>#REF!</v>
      </c>
      <c r="AZ46" s="24" t="e">
        <f t="shared" si="56"/>
        <v>#REF!</v>
      </c>
      <c r="BA46" s="24" t="e">
        <f t="shared" si="37"/>
        <v>#REF!</v>
      </c>
      <c r="BB46" s="24" t="e">
        <f t="shared" si="38"/>
        <v>#REF!</v>
      </c>
      <c r="BC46" s="24" t="e">
        <f t="shared" si="39"/>
        <v>#REF!</v>
      </c>
      <c r="BD46" s="24" t="e">
        <f t="shared" si="57"/>
        <v>#REF!</v>
      </c>
      <c r="BE46" s="24" t="e">
        <f t="shared" si="40"/>
        <v>#REF!</v>
      </c>
      <c r="BF46" s="24" t="e">
        <f t="shared" si="41"/>
        <v>#REF!</v>
      </c>
      <c r="BG46" s="24" t="e">
        <f t="shared" si="42"/>
        <v>#REF!</v>
      </c>
      <c r="BH46" s="12"/>
      <c r="BI46" s="12"/>
      <c r="BJ46" s="12"/>
      <c r="BK46" s="12"/>
    </row>
    <row r="47" spans="1:63" s="8" customFormat="1" x14ac:dyDescent="0.25">
      <c r="A47" s="19" t="e">
        <f>[1]Input!#REF!</f>
        <v>#REF!</v>
      </c>
      <c r="B47" s="19" t="e">
        <f>[1]Input!#REF!</f>
        <v>#REF!</v>
      </c>
      <c r="C47" s="19" t="e">
        <f>[1]Input!#REF!</f>
        <v>#REF!</v>
      </c>
      <c r="D47" s="20" t="e">
        <f>[1]Input!#REF!</f>
        <v>#REF!</v>
      </c>
      <c r="E47" s="21" t="e">
        <f t="shared" si="43"/>
        <v>#REF!</v>
      </c>
      <c r="F47" s="22" t="e">
        <f t="shared" si="44"/>
        <v>#REF!</v>
      </c>
      <c r="G47" s="23" t="e">
        <f>[1]Input!#REF!</f>
        <v>#REF!</v>
      </c>
      <c r="H47" s="24" t="e">
        <f t="shared" si="45"/>
        <v>#REF!</v>
      </c>
      <c r="I47" s="24" t="e">
        <f t="shared" si="4"/>
        <v>#REF!</v>
      </c>
      <c r="J47" s="24" t="e">
        <f t="shared" si="5"/>
        <v>#REF!</v>
      </c>
      <c r="K47" s="24" t="e">
        <f t="shared" si="6"/>
        <v>#REF!</v>
      </c>
      <c r="L47" s="24" t="e">
        <f t="shared" si="46"/>
        <v>#REF!</v>
      </c>
      <c r="M47" s="24" t="e">
        <f t="shared" si="7"/>
        <v>#REF!</v>
      </c>
      <c r="N47" s="24" t="e">
        <f t="shared" si="8"/>
        <v>#REF!</v>
      </c>
      <c r="O47" s="24" t="e">
        <f t="shared" si="9"/>
        <v>#REF!</v>
      </c>
      <c r="P47" s="24" t="e">
        <f t="shared" si="47"/>
        <v>#REF!</v>
      </c>
      <c r="Q47" s="24" t="e">
        <f t="shared" si="10"/>
        <v>#REF!</v>
      </c>
      <c r="R47" s="24" t="e">
        <f t="shared" si="11"/>
        <v>#REF!</v>
      </c>
      <c r="S47" s="24" t="e">
        <f t="shared" si="12"/>
        <v>#REF!</v>
      </c>
      <c r="T47" s="24" t="e">
        <f t="shared" si="48"/>
        <v>#REF!</v>
      </c>
      <c r="U47" s="24" t="e">
        <f t="shared" si="13"/>
        <v>#REF!</v>
      </c>
      <c r="V47" s="24" t="e">
        <f t="shared" si="14"/>
        <v>#REF!</v>
      </c>
      <c r="W47" s="24" t="e">
        <f t="shared" si="15"/>
        <v>#REF!</v>
      </c>
      <c r="X47" s="24" t="e">
        <f t="shared" si="49"/>
        <v>#REF!</v>
      </c>
      <c r="Y47" s="24" t="e">
        <f t="shared" si="16"/>
        <v>#REF!</v>
      </c>
      <c r="Z47" s="24" t="e">
        <f t="shared" si="17"/>
        <v>#REF!</v>
      </c>
      <c r="AA47" s="24" t="e">
        <f t="shared" si="18"/>
        <v>#REF!</v>
      </c>
      <c r="AB47" s="24" t="e">
        <f t="shared" si="50"/>
        <v>#REF!</v>
      </c>
      <c r="AC47" s="24" t="e">
        <f t="shared" si="19"/>
        <v>#REF!</v>
      </c>
      <c r="AD47" s="24" t="e">
        <f t="shared" si="20"/>
        <v>#REF!</v>
      </c>
      <c r="AE47" s="24" t="e">
        <f t="shared" si="21"/>
        <v>#REF!</v>
      </c>
      <c r="AF47" s="24" t="e">
        <f t="shared" si="51"/>
        <v>#REF!</v>
      </c>
      <c r="AG47" s="24" t="e">
        <f t="shared" si="22"/>
        <v>#REF!</v>
      </c>
      <c r="AH47" s="24" t="e">
        <f t="shared" si="23"/>
        <v>#REF!</v>
      </c>
      <c r="AI47" s="24" t="e">
        <f t="shared" si="24"/>
        <v>#REF!</v>
      </c>
      <c r="AJ47" s="24" t="e">
        <f t="shared" si="52"/>
        <v>#REF!</v>
      </c>
      <c r="AK47" s="24" t="e">
        <f t="shared" si="25"/>
        <v>#REF!</v>
      </c>
      <c r="AL47" s="24" t="e">
        <f t="shared" si="26"/>
        <v>#REF!</v>
      </c>
      <c r="AM47" s="24" t="e">
        <f t="shared" si="27"/>
        <v>#REF!</v>
      </c>
      <c r="AN47" s="24" t="e">
        <f t="shared" si="53"/>
        <v>#REF!</v>
      </c>
      <c r="AO47" s="24" t="e">
        <f t="shared" si="28"/>
        <v>#REF!</v>
      </c>
      <c r="AP47" s="24" t="e">
        <f t="shared" si="29"/>
        <v>#REF!</v>
      </c>
      <c r="AQ47" s="24" t="e">
        <f t="shared" si="30"/>
        <v>#REF!</v>
      </c>
      <c r="AR47" s="24" t="e">
        <f t="shared" si="54"/>
        <v>#REF!</v>
      </c>
      <c r="AS47" s="24" t="e">
        <f t="shared" si="31"/>
        <v>#REF!</v>
      </c>
      <c r="AT47" s="24" t="e">
        <f t="shared" si="32"/>
        <v>#REF!</v>
      </c>
      <c r="AU47" s="24" t="e">
        <f t="shared" si="33"/>
        <v>#REF!</v>
      </c>
      <c r="AV47" s="24" t="e">
        <f t="shared" si="55"/>
        <v>#REF!</v>
      </c>
      <c r="AW47" s="24" t="e">
        <f t="shared" si="34"/>
        <v>#REF!</v>
      </c>
      <c r="AX47" s="24" t="e">
        <f t="shared" si="35"/>
        <v>#REF!</v>
      </c>
      <c r="AY47" s="24" t="e">
        <f t="shared" si="36"/>
        <v>#REF!</v>
      </c>
      <c r="AZ47" s="24" t="e">
        <f t="shared" si="56"/>
        <v>#REF!</v>
      </c>
      <c r="BA47" s="24" t="e">
        <f t="shared" si="37"/>
        <v>#REF!</v>
      </c>
      <c r="BB47" s="24" t="e">
        <f t="shared" si="38"/>
        <v>#REF!</v>
      </c>
      <c r="BC47" s="24" t="e">
        <f t="shared" si="39"/>
        <v>#REF!</v>
      </c>
      <c r="BD47" s="24" t="e">
        <f t="shared" si="57"/>
        <v>#REF!</v>
      </c>
      <c r="BE47" s="24" t="e">
        <f t="shared" si="40"/>
        <v>#REF!</v>
      </c>
      <c r="BF47" s="24" t="e">
        <f t="shared" si="41"/>
        <v>#REF!</v>
      </c>
      <c r="BG47" s="24" t="e">
        <f t="shared" si="42"/>
        <v>#REF!</v>
      </c>
      <c r="BH47" s="12"/>
      <c r="BI47" s="12"/>
      <c r="BJ47" s="12"/>
      <c r="BK47" s="12"/>
    </row>
    <row r="48" spans="1:63" s="8" customFormat="1" x14ac:dyDescent="0.25">
      <c r="A48" s="19" t="e">
        <f>[1]Input!#REF!</f>
        <v>#REF!</v>
      </c>
      <c r="B48" s="19" t="e">
        <f>[1]Input!#REF!</f>
        <v>#REF!</v>
      </c>
      <c r="C48" s="19" t="e">
        <f>[1]Input!#REF!</f>
        <v>#REF!</v>
      </c>
      <c r="D48" s="20" t="e">
        <f>[1]Input!#REF!</f>
        <v>#REF!</v>
      </c>
      <c r="E48" s="21" t="e">
        <f t="shared" si="43"/>
        <v>#REF!</v>
      </c>
      <c r="F48" s="22" t="e">
        <f t="shared" si="44"/>
        <v>#REF!</v>
      </c>
      <c r="G48" s="23" t="e">
        <f>[1]Input!#REF!</f>
        <v>#REF!</v>
      </c>
      <c r="H48" s="24" t="e">
        <f t="shared" si="45"/>
        <v>#REF!</v>
      </c>
      <c r="I48" s="24" t="e">
        <f t="shared" si="4"/>
        <v>#REF!</v>
      </c>
      <c r="J48" s="24" t="e">
        <f t="shared" si="5"/>
        <v>#REF!</v>
      </c>
      <c r="K48" s="24" t="e">
        <f t="shared" si="6"/>
        <v>#REF!</v>
      </c>
      <c r="L48" s="24" t="e">
        <f t="shared" si="46"/>
        <v>#REF!</v>
      </c>
      <c r="M48" s="24" t="e">
        <f t="shared" si="7"/>
        <v>#REF!</v>
      </c>
      <c r="N48" s="24" t="e">
        <f t="shared" si="8"/>
        <v>#REF!</v>
      </c>
      <c r="O48" s="24" t="e">
        <f t="shared" si="9"/>
        <v>#REF!</v>
      </c>
      <c r="P48" s="24" t="e">
        <f t="shared" si="47"/>
        <v>#REF!</v>
      </c>
      <c r="Q48" s="24" t="e">
        <f t="shared" si="10"/>
        <v>#REF!</v>
      </c>
      <c r="R48" s="24" t="e">
        <f t="shared" si="11"/>
        <v>#REF!</v>
      </c>
      <c r="S48" s="24" t="e">
        <f t="shared" si="12"/>
        <v>#REF!</v>
      </c>
      <c r="T48" s="24" t="e">
        <f t="shared" si="48"/>
        <v>#REF!</v>
      </c>
      <c r="U48" s="24" t="e">
        <f t="shared" si="13"/>
        <v>#REF!</v>
      </c>
      <c r="V48" s="24" t="e">
        <f t="shared" si="14"/>
        <v>#REF!</v>
      </c>
      <c r="W48" s="24" t="e">
        <f t="shared" si="15"/>
        <v>#REF!</v>
      </c>
      <c r="X48" s="24" t="e">
        <f t="shared" si="49"/>
        <v>#REF!</v>
      </c>
      <c r="Y48" s="24" t="e">
        <f t="shared" si="16"/>
        <v>#REF!</v>
      </c>
      <c r="Z48" s="24" t="e">
        <f t="shared" si="17"/>
        <v>#REF!</v>
      </c>
      <c r="AA48" s="24" t="e">
        <f t="shared" si="18"/>
        <v>#REF!</v>
      </c>
      <c r="AB48" s="24" t="e">
        <f t="shared" si="50"/>
        <v>#REF!</v>
      </c>
      <c r="AC48" s="24" t="e">
        <f t="shared" si="19"/>
        <v>#REF!</v>
      </c>
      <c r="AD48" s="24" t="e">
        <f t="shared" si="20"/>
        <v>#REF!</v>
      </c>
      <c r="AE48" s="24" t="e">
        <f t="shared" si="21"/>
        <v>#REF!</v>
      </c>
      <c r="AF48" s="24" t="e">
        <f t="shared" si="51"/>
        <v>#REF!</v>
      </c>
      <c r="AG48" s="24" t="e">
        <f t="shared" si="22"/>
        <v>#REF!</v>
      </c>
      <c r="AH48" s="24" t="e">
        <f t="shared" si="23"/>
        <v>#REF!</v>
      </c>
      <c r="AI48" s="24" t="e">
        <f t="shared" si="24"/>
        <v>#REF!</v>
      </c>
      <c r="AJ48" s="24" t="e">
        <f t="shared" si="52"/>
        <v>#REF!</v>
      </c>
      <c r="AK48" s="24" t="e">
        <f t="shared" si="25"/>
        <v>#REF!</v>
      </c>
      <c r="AL48" s="24" t="e">
        <f t="shared" si="26"/>
        <v>#REF!</v>
      </c>
      <c r="AM48" s="24" t="e">
        <f t="shared" si="27"/>
        <v>#REF!</v>
      </c>
      <c r="AN48" s="24" t="e">
        <f t="shared" si="53"/>
        <v>#REF!</v>
      </c>
      <c r="AO48" s="24" t="e">
        <f t="shared" si="28"/>
        <v>#REF!</v>
      </c>
      <c r="AP48" s="24" t="e">
        <f t="shared" si="29"/>
        <v>#REF!</v>
      </c>
      <c r="AQ48" s="24" t="e">
        <f t="shared" si="30"/>
        <v>#REF!</v>
      </c>
      <c r="AR48" s="24" t="e">
        <f t="shared" si="54"/>
        <v>#REF!</v>
      </c>
      <c r="AS48" s="24" t="e">
        <f t="shared" si="31"/>
        <v>#REF!</v>
      </c>
      <c r="AT48" s="24" t="e">
        <f t="shared" si="32"/>
        <v>#REF!</v>
      </c>
      <c r="AU48" s="24" t="e">
        <f t="shared" si="33"/>
        <v>#REF!</v>
      </c>
      <c r="AV48" s="24" t="e">
        <f t="shared" si="55"/>
        <v>#REF!</v>
      </c>
      <c r="AW48" s="24" t="e">
        <f t="shared" si="34"/>
        <v>#REF!</v>
      </c>
      <c r="AX48" s="24" t="e">
        <f t="shared" si="35"/>
        <v>#REF!</v>
      </c>
      <c r="AY48" s="24" t="e">
        <f t="shared" si="36"/>
        <v>#REF!</v>
      </c>
      <c r="AZ48" s="24" t="e">
        <f t="shared" si="56"/>
        <v>#REF!</v>
      </c>
      <c r="BA48" s="24" t="e">
        <f t="shared" si="37"/>
        <v>#REF!</v>
      </c>
      <c r="BB48" s="24" t="e">
        <f t="shared" si="38"/>
        <v>#REF!</v>
      </c>
      <c r="BC48" s="24" t="e">
        <f t="shared" si="39"/>
        <v>#REF!</v>
      </c>
      <c r="BD48" s="24" t="e">
        <f t="shared" si="57"/>
        <v>#REF!</v>
      </c>
      <c r="BE48" s="24" t="e">
        <f t="shared" si="40"/>
        <v>#REF!</v>
      </c>
      <c r="BF48" s="24" t="e">
        <f t="shared" si="41"/>
        <v>#REF!</v>
      </c>
      <c r="BG48" s="24" t="e">
        <f t="shared" si="42"/>
        <v>#REF!</v>
      </c>
      <c r="BH48" s="12"/>
      <c r="BI48" s="12"/>
      <c r="BJ48" s="12"/>
      <c r="BK48" s="12"/>
    </row>
    <row r="49" spans="1:63" s="8" customFormat="1" x14ac:dyDescent="0.25">
      <c r="A49" s="19" t="e">
        <f>[1]Input!#REF!</f>
        <v>#REF!</v>
      </c>
      <c r="B49" s="19" t="e">
        <f>[1]Input!#REF!</f>
        <v>#REF!</v>
      </c>
      <c r="C49" s="19" t="e">
        <f>[1]Input!#REF!</f>
        <v>#REF!</v>
      </c>
      <c r="D49" s="20" t="e">
        <f>[1]Input!#REF!</f>
        <v>#REF!</v>
      </c>
      <c r="E49" s="21" t="e">
        <f t="shared" si="43"/>
        <v>#REF!</v>
      </c>
      <c r="F49" s="22" t="e">
        <f t="shared" si="44"/>
        <v>#REF!</v>
      </c>
      <c r="G49" s="23" t="e">
        <f>[1]Input!#REF!</f>
        <v>#REF!</v>
      </c>
      <c r="H49" s="24" t="e">
        <f t="shared" si="45"/>
        <v>#REF!</v>
      </c>
      <c r="I49" s="24" t="e">
        <f t="shared" si="4"/>
        <v>#REF!</v>
      </c>
      <c r="J49" s="24" t="e">
        <f t="shared" si="5"/>
        <v>#REF!</v>
      </c>
      <c r="K49" s="24" t="e">
        <f t="shared" si="6"/>
        <v>#REF!</v>
      </c>
      <c r="L49" s="24" t="e">
        <f t="shared" si="46"/>
        <v>#REF!</v>
      </c>
      <c r="M49" s="24" t="e">
        <f t="shared" si="7"/>
        <v>#REF!</v>
      </c>
      <c r="N49" s="24" t="e">
        <f t="shared" si="8"/>
        <v>#REF!</v>
      </c>
      <c r="O49" s="24" t="e">
        <f t="shared" si="9"/>
        <v>#REF!</v>
      </c>
      <c r="P49" s="24" t="e">
        <f t="shared" si="47"/>
        <v>#REF!</v>
      </c>
      <c r="Q49" s="24" t="e">
        <f t="shared" si="10"/>
        <v>#REF!</v>
      </c>
      <c r="R49" s="24" t="e">
        <f t="shared" si="11"/>
        <v>#REF!</v>
      </c>
      <c r="S49" s="24" t="e">
        <f t="shared" si="12"/>
        <v>#REF!</v>
      </c>
      <c r="T49" s="24" t="e">
        <f t="shared" si="48"/>
        <v>#REF!</v>
      </c>
      <c r="U49" s="24" t="e">
        <f t="shared" si="13"/>
        <v>#REF!</v>
      </c>
      <c r="V49" s="24" t="e">
        <f t="shared" si="14"/>
        <v>#REF!</v>
      </c>
      <c r="W49" s="24" t="e">
        <f t="shared" si="15"/>
        <v>#REF!</v>
      </c>
      <c r="X49" s="24" t="e">
        <f t="shared" si="49"/>
        <v>#REF!</v>
      </c>
      <c r="Y49" s="24" t="e">
        <f t="shared" si="16"/>
        <v>#REF!</v>
      </c>
      <c r="Z49" s="24" t="e">
        <f t="shared" si="17"/>
        <v>#REF!</v>
      </c>
      <c r="AA49" s="24" t="e">
        <f t="shared" si="18"/>
        <v>#REF!</v>
      </c>
      <c r="AB49" s="24" t="e">
        <f t="shared" si="50"/>
        <v>#REF!</v>
      </c>
      <c r="AC49" s="24" t="e">
        <f t="shared" si="19"/>
        <v>#REF!</v>
      </c>
      <c r="AD49" s="24" t="e">
        <f t="shared" si="20"/>
        <v>#REF!</v>
      </c>
      <c r="AE49" s="24" t="e">
        <f t="shared" si="21"/>
        <v>#REF!</v>
      </c>
      <c r="AF49" s="24" t="e">
        <f t="shared" si="51"/>
        <v>#REF!</v>
      </c>
      <c r="AG49" s="24" t="e">
        <f t="shared" si="22"/>
        <v>#REF!</v>
      </c>
      <c r="AH49" s="24" t="e">
        <f t="shared" si="23"/>
        <v>#REF!</v>
      </c>
      <c r="AI49" s="24" t="e">
        <f t="shared" si="24"/>
        <v>#REF!</v>
      </c>
      <c r="AJ49" s="24" t="e">
        <f t="shared" si="52"/>
        <v>#REF!</v>
      </c>
      <c r="AK49" s="24" t="e">
        <f t="shared" si="25"/>
        <v>#REF!</v>
      </c>
      <c r="AL49" s="24" t="e">
        <f t="shared" si="26"/>
        <v>#REF!</v>
      </c>
      <c r="AM49" s="24" t="e">
        <f t="shared" si="27"/>
        <v>#REF!</v>
      </c>
      <c r="AN49" s="24" t="e">
        <f t="shared" si="53"/>
        <v>#REF!</v>
      </c>
      <c r="AO49" s="24" t="e">
        <f t="shared" si="28"/>
        <v>#REF!</v>
      </c>
      <c r="AP49" s="24" t="e">
        <f t="shared" si="29"/>
        <v>#REF!</v>
      </c>
      <c r="AQ49" s="24" t="e">
        <f t="shared" si="30"/>
        <v>#REF!</v>
      </c>
      <c r="AR49" s="24" t="e">
        <f t="shared" si="54"/>
        <v>#REF!</v>
      </c>
      <c r="AS49" s="24" t="e">
        <f t="shared" si="31"/>
        <v>#REF!</v>
      </c>
      <c r="AT49" s="24" t="e">
        <f t="shared" si="32"/>
        <v>#REF!</v>
      </c>
      <c r="AU49" s="24" t="e">
        <f t="shared" si="33"/>
        <v>#REF!</v>
      </c>
      <c r="AV49" s="24" t="e">
        <f t="shared" si="55"/>
        <v>#REF!</v>
      </c>
      <c r="AW49" s="24" t="e">
        <f t="shared" si="34"/>
        <v>#REF!</v>
      </c>
      <c r="AX49" s="24" t="e">
        <f t="shared" si="35"/>
        <v>#REF!</v>
      </c>
      <c r="AY49" s="24" t="e">
        <f t="shared" si="36"/>
        <v>#REF!</v>
      </c>
      <c r="AZ49" s="24" t="e">
        <f t="shared" si="56"/>
        <v>#REF!</v>
      </c>
      <c r="BA49" s="24" t="e">
        <f t="shared" si="37"/>
        <v>#REF!</v>
      </c>
      <c r="BB49" s="24" t="e">
        <f t="shared" si="38"/>
        <v>#REF!</v>
      </c>
      <c r="BC49" s="24" t="e">
        <f t="shared" si="39"/>
        <v>#REF!</v>
      </c>
      <c r="BD49" s="24" t="e">
        <f t="shared" si="57"/>
        <v>#REF!</v>
      </c>
      <c r="BE49" s="24" t="e">
        <f t="shared" si="40"/>
        <v>#REF!</v>
      </c>
      <c r="BF49" s="24" t="e">
        <f t="shared" si="41"/>
        <v>#REF!</v>
      </c>
      <c r="BG49" s="24" t="e">
        <f t="shared" si="42"/>
        <v>#REF!</v>
      </c>
      <c r="BH49" s="12"/>
      <c r="BI49" s="12"/>
      <c r="BJ49" s="12"/>
      <c r="BK49" s="12"/>
    </row>
    <row r="50" spans="1:63" s="8" customFormat="1" ht="15" customHeight="1" x14ac:dyDescent="0.25">
      <c r="A50" s="19" t="str">
        <f>[1]Input!T35</f>
        <v>Depreciation (Depn)</v>
      </c>
      <c r="B50" s="19" t="str">
        <f>[1]Input!U35</f>
        <v>Plant, Structures, and Improvements (35)</v>
      </c>
      <c r="C50" s="19" t="str">
        <f>[1]Input!V35</f>
        <v>Wells</v>
      </c>
      <c r="D50" s="20">
        <f>[1]Input!W35</f>
        <v>33786</v>
      </c>
      <c r="E50" s="21">
        <f t="shared" si="43"/>
        <v>35</v>
      </c>
      <c r="F50" s="22">
        <f t="shared" si="44"/>
        <v>0</v>
      </c>
      <c r="G50" s="23">
        <f>[1]Input!Z35</f>
        <v>1254</v>
      </c>
      <c r="H50" s="24">
        <f t="shared" si="45"/>
        <v>35.828571428571536</v>
      </c>
      <c r="I50" s="24">
        <f t="shared" si="4"/>
        <v>830.63389432485326</v>
      </c>
      <c r="J50" s="24">
        <f t="shared" si="5"/>
        <v>866.46246575342479</v>
      </c>
      <c r="K50" s="24">
        <f t="shared" si="6"/>
        <v>387.53753424657521</v>
      </c>
      <c r="L50" s="24">
        <f t="shared" si="46"/>
        <v>35.828571428571422</v>
      </c>
      <c r="M50" s="24">
        <f t="shared" si="7"/>
        <v>827.5909197651664</v>
      </c>
      <c r="N50" s="24">
        <f t="shared" si="8"/>
        <v>863.41949119373783</v>
      </c>
      <c r="O50" s="24">
        <f t="shared" si="9"/>
        <v>390.58050880626217</v>
      </c>
      <c r="P50" s="24">
        <f t="shared" si="47"/>
        <v>35.828571428571422</v>
      </c>
      <c r="Q50" s="24">
        <f t="shared" si="10"/>
        <v>824.54794520547955</v>
      </c>
      <c r="R50" s="24">
        <f t="shared" si="11"/>
        <v>860.37651663405097</v>
      </c>
      <c r="S50" s="24">
        <f t="shared" si="12"/>
        <v>393.62348336594903</v>
      </c>
      <c r="T50" s="24">
        <f t="shared" si="48"/>
        <v>35.828571428571422</v>
      </c>
      <c r="U50" s="24">
        <f t="shared" si="13"/>
        <v>821.60313111545997</v>
      </c>
      <c r="V50" s="24">
        <f t="shared" si="14"/>
        <v>857.4317025440314</v>
      </c>
      <c r="W50" s="24">
        <f t="shared" si="15"/>
        <v>396.5682974559686</v>
      </c>
      <c r="X50" s="24">
        <f t="shared" si="49"/>
        <v>35.828571428571422</v>
      </c>
      <c r="Y50" s="24">
        <f t="shared" si="16"/>
        <v>818.56015655577312</v>
      </c>
      <c r="Z50" s="24">
        <f t="shared" si="17"/>
        <v>854.38872798434454</v>
      </c>
      <c r="AA50" s="24">
        <f t="shared" si="18"/>
        <v>399.61127201565546</v>
      </c>
      <c r="AB50" s="24">
        <f t="shared" si="50"/>
        <v>35.828571428571422</v>
      </c>
      <c r="AC50" s="24">
        <f t="shared" si="19"/>
        <v>815.61534246575354</v>
      </c>
      <c r="AD50" s="24">
        <f t="shared" si="20"/>
        <v>851.44391389432496</v>
      </c>
      <c r="AE50" s="24">
        <f t="shared" si="21"/>
        <v>402.55608610567504</v>
      </c>
      <c r="AF50" s="24">
        <f t="shared" si="51"/>
        <v>35.828571428571422</v>
      </c>
      <c r="AG50" s="24">
        <f t="shared" si="22"/>
        <v>812.57236790606657</v>
      </c>
      <c r="AH50" s="24">
        <f t="shared" si="23"/>
        <v>848.400939334638</v>
      </c>
      <c r="AI50" s="24">
        <f t="shared" si="24"/>
        <v>405.599060665362</v>
      </c>
      <c r="AJ50" s="24">
        <f t="shared" si="52"/>
        <v>35.828571428571422</v>
      </c>
      <c r="AK50" s="24">
        <f t="shared" si="25"/>
        <v>809.72571428571439</v>
      </c>
      <c r="AL50" s="24">
        <f t="shared" si="26"/>
        <v>845.55428571428581</v>
      </c>
      <c r="AM50" s="24">
        <f t="shared" si="27"/>
        <v>408.44571428571419</v>
      </c>
      <c r="AN50" s="24">
        <f t="shared" si="53"/>
        <v>35.828571428571536</v>
      </c>
      <c r="AO50" s="24">
        <f t="shared" si="28"/>
        <v>806.68273972602742</v>
      </c>
      <c r="AP50" s="24">
        <f t="shared" si="29"/>
        <v>842.51131115459896</v>
      </c>
      <c r="AQ50" s="24">
        <f t="shared" si="30"/>
        <v>411.48868884540104</v>
      </c>
      <c r="AR50" s="24">
        <f t="shared" si="54"/>
        <v>35.828571428571422</v>
      </c>
      <c r="AS50" s="24">
        <f t="shared" si="31"/>
        <v>803.63976516634057</v>
      </c>
      <c r="AT50" s="24">
        <f t="shared" si="32"/>
        <v>839.46833659491199</v>
      </c>
      <c r="AU50" s="24">
        <f t="shared" si="33"/>
        <v>414.53166340508801</v>
      </c>
      <c r="AV50" s="24">
        <f t="shared" si="55"/>
        <v>35.828571428571422</v>
      </c>
      <c r="AW50" s="24">
        <f t="shared" si="34"/>
        <v>800.69495107632099</v>
      </c>
      <c r="AX50" s="24">
        <f t="shared" si="35"/>
        <v>836.52352250489241</v>
      </c>
      <c r="AY50" s="24">
        <f t="shared" si="36"/>
        <v>417.47647749510759</v>
      </c>
      <c r="AZ50" s="24">
        <f t="shared" si="56"/>
        <v>35.828571428571422</v>
      </c>
      <c r="BA50" s="24">
        <f t="shared" si="37"/>
        <v>797.65197651663414</v>
      </c>
      <c r="BB50" s="24">
        <f t="shared" si="38"/>
        <v>833.48054794520556</v>
      </c>
      <c r="BC50" s="24">
        <f t="shared" si="39"/>
        <v>420.51945205479444</v>
      </c>
      <c r="BD50" s="24">
        <f t="shared" si="57"/>
        <v>35.828571428571422</v>
      </c>
      <c r="BE50" s="24">
        <f t="shared" si="40"/>
        <v>794.70716242661456</v>
      </c>
      <c r="BF50" s="24">
        <f t="shared" si="41"/>
        <v>830.53573385518598</v>
      </c>
      <c r="BG50" s="24">
        <f t="shared" si="42"/>
        <v>423.46426614481402</v>
      </c>
      <c r="BH50" s="12"/>
      <c r="BI50" s="12"/>
      <c r="BJ50" s="12"/>
      <c r="BK50" s="12"/>
    </row>
    <row r="51" spans="1:63" s="8" customFormat="1" x14ac:dyDescent="0.25">
      <c r="A51" s="19" t="str">
        <f>[1]Input!T36</f>
        <v>Depreciation (Depn)</v>
      </c>
      <c r="B51" s="19" t="str">
        <f>[1]Input!U36</f>
        <v>Pumping and Water Treatment (20)</v>
      </c>
      <c r="C51" s="19" t="str">
        <f>[1]Input!V36</f>
        <v>Pumping</v>
      </c>
      <c r="D51" s="20">
        <f>[1]Input!W36</f>
        <v>33786</v>
      </c>
      <c r="E51" s="21">
        <f t="shared" si="43"/>
        <v>20</v>
      </c>
      <c r="F51" s="22">
        <f t="shared" si="44"/>
        <v>0</v>
      </c>
      <c r="G51" s="23">
        <f>[1]Input!Z36</f>
        <v>1792</v>
      </c>
      <c r="H51" s="24">
        <f t="shared" si="45"/>
        <v>0</v>
      </c>
      <c r="I51" s="24">
        <f t="shared" si="4"/>
        <v>1792</v>
      </c>
      <c r="J51" s="24">
        <f t="shared" si="5"/>
        <v>1792</v>
      </c>
      <c r="K51" s="24">
        <f t="shared" si="6"/>
        <v>0</v>
      </c>
      <c r="L51" s="24">
        <f t="shared" si="46"/>
        <v>0</v>
      </c>
      <c r="M51" s="24">
        <f t="shared" si="7"/>
        <v>1792</v>
      </c>
      <c r="N51" s="24">
        <f t="shared" si="8"/>
        <v>1792</v>
      </c>
      <c r="O51" s="24">
        <f t="shared" si="9"/>
        <v>0</v>
      </c>
      <c r="P51" s="24">
        <f t="shared" si="47"/>
        <v>0</v>
      </c>
      <c r="Q51" s="24">
        <f t="shared" si="10"/>
        <v>1792</v>
      </c>
      <c r="R51" s="24">
        <f t="shared" si="11"/>
        <v>1792</v>
      </c>
      <c r="S51" s="24">
        <f t="shared" si="12"/>
        <v>0</v>
      </c>
      <c r="T51" s="24">
        <f t="shared" si="48"/>
        <v>0</v>
      </c>
      <c r="U51" s="24">
        <f t="shared" si="13"/>
        <v>1792</v>
      </c>
      <c r="V51" s="24">
        <f t="shared" si="14"/>
        <v>1792</v>
      </c>
      <c r="W51" s="24">
        <f t="shared" si="15"/>
        <v>0</v>
      </c>
      <c r="X51" s="24">
        <f t="shared" si="49"/>
        <v>0</v>
      </c>
      <c r="Y51" s="24">
        <f t="shared" si="16"/>
        <v>1792</v>
      </c>
      <c r="Z51" s="24">
        <f t="shared" si="17"/>
        <v>1792</v>
      </c>
      <c r="AA51" s="24">
        <f t="shared" si="18"/>
        <v>0</v>
      </c>
      <c r="AB51" s="24">
        <f t="shared" si="50"/>
        <v>0</v>
      </c>
      <c r="AC51" s="24">
        <f t="shared" si="19"/>
        <v>1792</v>
      </c>
      <c r="AD51" s="24">
        <f t="shared" si="20"/>
        <v>1792</v>
      </c>
      <c r="AE51" s="24">
        <f t="shared" si="21"/>
        <v>0</v>
      </c>
      <c r="AF51" s="24">
        <f t="shared" si="51"/>
        <v>0</v>
      </c>
      <c r="AG51" s="24">
        <f t="shared" si="22"/>
        <v>1792</v>
      </c>
      <c r="AH51" s="24">
        <f t="shared" si="23"/>
        <v>1792</v>
      </c>
      <c r="AI51" s="24">
        <f t="shared" si="24"/>
        <v>0</v>
      </c>
      <c r="AJ51" s="24">
        <f t="shared" si="52"/>
        <v>0</v>
      </c>
      <c r="AK51" s="24">
        <f t="shared" si="25"/>
        <v>1792</v>
      </c>
      <c r="AL51" s="24">
        <f t="shared" si="26"/>
        <v>1792</v>
      </c>
      <c r="AM51" s="24">
        <f t="shared" si="27"/>
        <v>0</v>
      </c>
      <c r="AN51" s="24">
        <f t="shared" si="53"/>
        <v>0</v>
      </c>
      <c r="AO51" s="24">
        <f t="shared" si="28"/>
        <v>1792</v>
      </c>
      <c r="AP51" s="24">
        <f t="shared" si="29"/>
        <v>1792</v>
      </c>
      <c r="AQ51" s="24">
        <f t="shared" si="30"/>
        <v>0</v>
      </c>
      <c r="AR51" s="24">
        <f t="shared" si="54"/>
        <v>0</v>
      </c>
      <c r="AS51" s="24">
        <f t="shared" si="31"/>
        <v>1792</v>
      </c>
      <c r="AT51" s="24">
        <f t="shared" si="32"/>
        <v>1792</v>
      </c>
      <c r="AU51" s="24">
        <f t="shared" si="33"/>
        <v>0</v>
      </c>
      <c r="AV51" s="24">
        <f t="shared" si="55"/>
        <v>0</v>
      </c>
      <c r="AW51" s="24">
        <f t="shared" si="34"/>
        <v>1792</v>
      </c>
      <c r="AX51" s="24">
        <f t="shared" si="35"/>
        <v>1792</v>
      </c>
      <c r="AY51" s="24">
        <f t="shared" si="36"/>
        <v>0</v>
      </c>
      <c r="AZ51" s="24">
        <f t="shared" si="56"/>
        <v>0</v>
      </c>
      <c r="BA51" s="24">
        <f t="shared" si="37"/>
        <v>1792</v>
      </c>
      <c r="BB51" s="24">
        <f t="shared" si="38"/>
        <v>1792</v>
      </c>
      <c r="BC51" s="24">
        <f t="shared" si="39"/>
        <v>0</v>
      </c>
      <c r="BD51" s="24">
        <f t="shared" si="57"/>
        <v>0</v>
      </c>
      <c r="BE51" s="24">
        <f t="shared" si="40"/>
        <v>1792</v>
      </c>
      <c r="BF51" s="24">
        <f t="shared" si="41"/>
        <v>1792</v>
      </c>
      <c r="BG51" s="24">
        <f t="shared" si="42"/>
        <v>0</v>
      </c>
      <c r="BH51" s="12"/>
      <c r="BI51" s="12"/>
      <c r="BJ51" s="12"/>
      <c r="BK51" s="12"/>
    </row>
    <row r="52" spans="1:63" s="8" customFormat="1" x14ac:dyDescent="0.25">
      <c r="A52" s="19" t="str">
        <f>[1]Input!T37</f>
        <v>Depreciation (Depn)</v>
      </c>
      <c r="B52" s="19" t="str">
        <f>[1]Input!U37</f>
        <v>Mains and Reservoirs (50)</v>
      </c>
      <c r="C52" s="19" t="str">
        <f>[1]Input!V37</f>
        <v>Distribution</v>
      </c>
      <c r="D52" s="20">
        <f>[1]Input!W37</f>
        <v>33786</v>
      </c>
      <c r="E52" s="21">
        <f t="shared" si="43"/>
        <v>50</v>
      </c>
      <c r="F52" s="22">
        <f t="shared" si="44"/>
        <v>0</v>
      </c>
      <c r="G52" s="23">
        <f>[1]Input!Z37</f>
        <v>2689</v>
      </c>
      <c r="H52" s="24">
        <f t="shared" si="45"/>
        <v>53.779999999999973</v>
      </c>
      <c r="I52" s="24">
        <f t="shared" si="4"/>
        <v>1246.8119452054796</v>
      </c>
      <c r="J52" s="24">
        <f t="shared" si="5"/>
        <v>1300.5919452054795</v>
      </c>
      <c r="K52" s="24">
        <f t="shared" si="6"/>
        <v>1388.4080547945205</v>
      </c>
      <c r="L52" s="24">
        <f t="shared" si="46"/>
        <v>53.779999999999973</v>
      </c>
      <c r="M52" s="24">
        <f t="shared" si="7"/>
        <v>1242.2443287671233</v>
      </c>
      <c r="N52" s="24">
        <f t="shared" si="8"/>
        <v>1296.0243287671233</v>
      </c>
      <c r="O52" s="24">
        <f t="shared" si="9"/>
        <v>1392.9756712328767</v>
      </c>
      <c r="P52" s="24">
        <f t="shared" si="47"/>
        <v>53.7800000000002</v>
      </c>
      <c r="Q52" s="24">
        <f t="shared" si="10"/>
        <v>1237.6767123287671</v>
      </c>
      <c r="R52" s="24">
        <f t="shared" si="11"/>
        <v>1291.4567123287673</v>
      </c>
      <c r="S52" s="24">
        <f t="shared" si="12"/>
        <v>1397.5432876712327</v>
      </c>
      <c r="T52" s="24">
        <f t="shared" si="48"/>
        <v>53.779999999999973</v>
      </c>
      <c r="U52" s="24">
        <f t="shared" si="13"/>
        <v>1233.2564383561644</v>
      </c>
      <c r="V52" s="24">
        <f t="shared" si="14"/>
        <v>1287.0364383561644</v>
      </c>
      <c r="W52" s="24">
        <f t="shared" si="15"/>
        <v>1401.9635616438356</v>
      </c>
      <c r="X52" s="24">
        <f t="shared" si="49"/>
        <v>53.779999999999973</v>
      </c>
      <c r="Y52" s="24">
        <f t="shared" si="16"/>
        <v>1228.6888219178084</v>
      </c>
      <c r="Z52" s="24">
        <f t="shared" si="17"/>
        <v>1282.4688219178083</v>
      </c>
      <c r="AA52" s="24">
        <f t="shared" si="18"/>
        <v>1406.5311780821917</v>
      </c>
      <c r="AB52" s="24">
        <f t="shared" si="50"/>
        <v>53.779999999999973</v>
      </c>
      <c r="AC52" s="24">
        <f t="shared" si="19"/>
        <v>1224.2685479452055</v>
      </c>
      <c r="AD52" s="24">
        <f t="shared" si="20"/>
        <v>1278.0485479452054</v>
      </c>
      <c r="AE52" s="24">
        <f t="shared" si="21"/>
        <v>1410.9514520547946</v>
      </c>
      <c r="AF52" s="24">
        <f t="shared" si="51"/>
        <v>53.779999999999973</v>
      </c>
      <c r="AG52" s="24">
        <f t="shared" si="22"/>
        <v>1219.7009315068494</v>
      </c>
      <c r="AH52" s="24">
        <f t="shared" si="23"/>
        <v>1273.4809315068494</v>
      </c>
      <c r="AI52" s="24">
        <f t="shared" si="24"/>
        <v>1415.5190684931506</v>
      </c>
      <c r="AJ52" s="24">
        <f t="shared" si="52"/>
        <v>53.779999999999973</v>
      </c>
      <c r="AK52" s="24">
        <f t="shared" si="25"/>
        <v>1215.4280000000001</v>
      </c>
      <c r="AL52" s="24">
        <f t="shared" si="26"/>
        <v>1269.2080000000001</v>
      </c>
      <c r="AM52" s="24">
        <f t="shared" si="27"/>
        <v>1419.7919999999999</v>
      </c>
      <c r="AN52" s="24">
        <f t="shared" si="53"/>
        <v>53.779999999999973</v>
      </c>
      <c r="AO52" s="24">
        <f t="shared" si="28"/>
        <v>1210.8603835616439</v>
      </c>
      <c r="AP52" s="24">
        <f t="shared" si="29"/>
        <v>1264.6403835616438</v>
      </c>
      <c r="AQ52" s="24">
        <f t="shared" si="30"/>
        <v>1424.3596164383562</v>
      </c>
      <c r="AR52" s="24">
        <f t="shared" si="54"/>
        <v>53.7800000000002</v>
      </c>
      <c r="AS52" s="24">
        <f t="shared" si="31"/>
        <v>1206.2927671232876</v>
      </c>
      <c r="AT52" s="24">
        <f t="shared" si="32"/>
        <v>1260.0727671232878</v>
      </c>
      <c r="AU52" s="24">
        <f t="shared" si="33"/>
        <v>1428.9272328767122</v>
      </c>
      <c r="AV52" s="24">
        <f t="shared" si="55"/>
        <v>53.779999999999973</v>
      </c>
      <c r="AW52" s="24">
        <f t="shared" si="34"/>
        <v>1201.8724931506849</v>
      </c>
      <c r="AX52" s="24">
        <f t="shared" si="35"/>
        <v>1255.6524931506849</v>
      </c>
      <c r="AY52" s="24">
        <f t="shared" si="36"/>
        <v>1433.3475068493151</v>
      </c>
      <c r="AZ52" s="24">
        <f t="shared" si="56"/>
        <v>53.779999999999973</v>
      </c>
      <c r="BA52" s="24">
        <f t="shared" si="37"/>
        <v>1197.3048767123289</v>
      </c>
      <c r="BB52" s="24">
        <f t="shared" si="38"/>
        <v>1251.0848767123289</v>
      </c>
      <c r="BC52" s="24">
        <f t="shared" si="39"/>
        <v>1437.9151232876711</v>
      </c>
      <c r="BD52" s="24">
        <f t="shared" si="57"/>
        <v>53.779999999999973</v>
      </c>
      <c r="BE52" s="24">
        <f t="shared" si="40"/>
        <v>1192.884602739726</v>
      </c>
      <c r="BF52" s="24">
        <f t="shared" si="41"/>
        <v>1246.664602739726</v>
      </c>
      <c r="BG52" s="24">
        <f t="shared" si="42"/>
        <v>1442.335397260274</v>
      </c>
      <c r="BH52" s="12"/>
      <c r="BI52" s="12"/>
      <c r="BJ52" s="12"/>
      <c r="BK52" s="12"/>
    </row>
    <row r="53" spans="1:63" s="8" customFormat="1" x14ac:dyDescent="0.25">
      <c r="A53" s="19" t="str">
        <f>[1]Input!T38</f>
        <v>Depreciation (Depn)</v>
      </c>
      <c r="B53" s="19" t="str">
        <f>[1]Input!U38</f>
        <v>Mains and Reservoirs (50)</v>
      </c>
      <c r="C53" s="19" t="str">
        <f>[1]Input!V38</f>
        <v>Transmission</v>
      </c>
      <c r="D53" s="20">
        <f>[1]Input!W38</f>
        <v>33786</v>
      </c>
      <c r="E53" s="21">
        <f t="shared" si="43"/>
        <v>50</v>
      </c>
      <c r="F53" s="22">
        <f t="shared" si="44"/>
        <v>0</v>
      </c>
      <c r="G53" s="23">
        <f>[1]Input!Z38</f>
        <v>10932</v>
      </c>
      <c r="H53" s="24">
        <f t="shared" si="45"/>
        <v>218.64000000000033</v>
      </c>
      <c r="I53" s="24">
        <f t="shared" si="4"/>
        <v>5068.8539178082192</v>
      </c>
      <c r="J53" s="24">
        <f t="shared" si="5"/>
        <v>5287.4939178082195</v>
      </c>
      <c r="K53" s="24">
        <f t="shared" si="6"/>
        <v>5644.5060821917805</v>
      </c>
      <c r="L53" s="24">
        <f t="shared" si="46"/>
        <v>218.63999999999942</v>
      </c>
      <c r="M53" s="24">
        <f t="shared" si="7"/>
        <v>5050.2844931506852</v>
      </c>
      <c r="N53" s="24">
        <f t="shared" si="8"/>
        <v>5268.9244931506846</v>
      </c>
      <c r="O53" s="24">
        <f t="shared" si="9"/>
        <v>5663.0755068493154</v>
      </c>
      <c r="P53" s="24">
        <f t="shared" si="47"/>
        <v>218.64000000000033</v>
      </c>
      <c r="Q53" s="24">
        <f t="shared" si="10"/>
        <v>5031.7150684931503</v>
      </c>
      <c r="R53" s="24">
        <f t="shared" si="11"/>
        <v>5250.3550684931506</v>
      </c>
      <c r="S53" s="24">
        <f t="shared" si="12"/>
        <v>5681.6449315068494</v>
      </c>
      <c r="T53" s="24">
        <f t="shared" si="48"/>
        <v>218.64000000000033</v>
      </c>
      <c r="U53" s="24">
        <f t="shared" si="13"/>
        <v>5013.7446575342465</v>
      </c>
      <c r="V53" s="24">
        <f t="shared" si="14"/>
        <v>5232.3846575342468</v>
      </c>
      <c r="W53" s="24">
        <f t="shared" si="15"/>
        <v>5699.6153424657532</v>
      </c>
      <c r="X53" s="24">
        <f t="shared" si="49"/>
        <v>218.63999999999942</v>
      </c>
      <c r="Y53" s="24">
        <f t="shared" si="16"/>
        <v>4995.1752328767125</v>
      </c>
      <c r="Z53" s="24">
        <f t="shared" si="17"/>
        <v>5213.8152328767119</v>
      </c>
      <c r="AA53" s="24">
        <f t="shared" si="18"/>
        <v>5718.1847671232881</v>
      </c>
      <c r="AB53" s="24">
        <f t="shared" si="50"/>
        <v>218.64000000000033</v>
      </c>
      <c r="AC53" s="24">
        <f t="shared" si="19"/>
        <v>4977.2048219178077</v>
      </c>
      <c r="AD53" s="24">
        <f t="shared" si="20"/>
        <v>5195.8448219178081</v>
      </c>
      <c r="AE53" s="24">
        <f t="shared" si="21"/>
        <v>5736.1551780821919</v>
      </c>
      <c r="AF53" s="24">
        <f t="shared" si="51"/>
        <v>218.64000000000033</v>
      </c>
      <c r="AG53" s="24">
        <f t="shared" si="22"/>
        <v>4958.6353972602737</v>
      </c>
      <c r="AH53" s="24">
        <f t="shared" si="23"/>
        <v>5177.2753972602741</v>
      </c>
      <c r="AI53" s="24">
        <f t="shared" si="24"/>
        <v>5754.7246027397259</v>
      </c>
      <c r="AJ53" s="24">
        <f t="shared" si="52"/>
        <v>218.63999999999942</v>
      </c>
      <c r="AK53" s="24">
        <f t="shared" si="25"/>
        <v>4941.2640000000001</v>
      </c>
      <c r="AL53" s="24">
        <f t="shared" si="26"/>
        <v>5159.9039999999995</v>
      </c>
      <c r="AM53" s="24">
        <f t="shared" si="27"/>
        <v>5772.0960000000005</v>
      </c>
      <c r="AN53" s="24">
        <f t="shared" si="53"/>
        <v>218.63999999999942</v>
      </c>
      <c r="AO53" s="24">
        <f t="shared" si="28"/>
        <v>4922.6945753424661</v>
      </c>
      <c r="AP53" s="24">
        <f t="shared" si="29"/>
        <v>5141.3345753424655</v>
      </c>
      <c r="AQ53" s="24">
        <f t="shared" si="30"/>
        <v>5790.6654246575345</v>
      </c>
      <c r="AR53" s="24">
        <f t="shared" si="54"/>
        <v>218.64000000000033</v>
      </c>
      <c r="AS53" s="24">
        <f t="shared" si="31"/>
        <v>4904.1251506849312</v>
      </c>
      <c r="AT53" s="24">
        <f t="shared" si="32"/>
        <v>5122.7651506849315</v>
      </c>
      <c r="AU53" s="24">
        <f t="shared" si="33"/>
        <v>5809.2348493150685</v>
      </c>
      <c r="AV53" s="24">
        <f t="shared" si="55"/>
        <v>218.64000000000033</v>
      </c>
      <c r="AW53" s="24">
        <f t="shared" si="34"/>
        <v>4886.1547397260274</v>
      </c>
      <c r="AX53" s="24">
        <f t="shared" si="35"/>
        <v>5104.7947397260277</v>
      </c>
      <c r="AY53" s="24">
        <f t="shared" si="36"/>
        <v>5827.2052602739723</v>
      </c>
      <c r="AZ53" s="24">
        <f t="shared" si="56"/>
        <v>218.63999999999942</v>
      </c>
      <c r="BA53" s="24">
        <f t="shared" si="37"/>
        <v>4867.5853150684934</v>
      </c>
      <c r="BB53" s="24">
        <f t="shared" si="38"/>
        <v>5086.2253150684928</v>
      </c>
      <c r="BC53" s="24">
        <f t="shared" si="39"/>
        <v>5845.7746849315072</v>
      </c>
      <c r="BD53" s="24">
        <f t="shared" si="57"/>
        <v>218.64000000000033</v>
      </c>
      <c r="BE53" s="24">
        <f t="shared" si="40"/>
        <v>4849.6149041095887</v>
      </c>
      <c r="BF53" s="24">
        <f t="shared" si="41"/>
        <v>5068.254904109589</v>
      </c>
      <c r="BG53" s="24">
        <f t="shared" si="42"/>
        <v>5863.745095890411</v>
      </c>
      <c r="BH53" s="12"/>
      <c r="BI53" s="12"/>
      <c r="BJ53" s="12"/>
      <c r="BK53" s="12"/>
    </row>
    <row r="54" spans="1:63" s="8" customFormat="1" x14ac:dyDescent="0.25">
      <c r="A54" s="19" t="str">
        <f>[1]Input!T39</f>
        <v>Depreciation (Depn)</v>
      </c>
      <c r="B54" s="19" t="str">
        <f>[1]Input!U39</f>
        <v>Plant, Other (40)</v>
      </c>
      <c r="C54" s="19" t="str">
        <f>[1]Input!V39</f>
        <v>Services</v>
      </c>
      <c r="D54" s="20">
        <f>[1]Input!W39</f>
        <v>33786</v>
      </c>
      <c r="E54" s="21">
        <f t="shared" si="43"/>
        <v>40</v>
      </c>
      <c r="F54" s="22">
        <f t="shared" si="44"/>
        <v>0</v>
      </c>
      <c r="G54" s="23">
        <f>[1]Input!Z39</f>
        <v>896</v>
      </c>
      <c r="H54" s="24">
        <f t="shared" si="45"/>
        <v>22.399999999999977</v>
      </c>
      <c r="I54" s="24">
        <f t="shared" si="4"/>
        <v>519.31178082191775</v>
      </c>
      <c r="J54" s="24">
        <f t="shared" si="5"/>
        <v>541.71178082191773</v>
      </c>
      <c r="K54" s="24">
        <f t="shared" si="6"/>
        <v>354.28821917808227</v>
      </c>
      <c r="L54" s="24">
        <f t="shared" si="46"/>
        <v>22.399999999999977</v>
      </c>
      <c r="M54" s="24">
        <f t="shared" si="7"/>
        <v>517.40931506849313</v>
      </c>
      <c r="N54" s="24">
        <f t="shared" si="8"/>
        <v>539.80931506849311</v>
      </c>
      <c r="O54" s="24">
        <f t="shared" si="9"/>
        <v>356.19068493150689</v>
      </c>
      <c r="P54" s="24">
        <f t="shared" si="47"/>
        <v>22.399999999999977</v>
      </c>
      <c r="Q54" s="24">
        <f t="shared" si="10"/>
        <v>515.50684931506839</v>
      </c>
      <c r="R54" s="24">
        <f t="shared" si="11"/>
        <v>537.90684931506837</v>
      </c>
      <c r="S54" s="24">
        <f t="shared" si="12"/>
        <v>358.09315068493163</v>
      </c>
      <c r="T54" s="24">
        <f t="shared" si="48"/>
        <v>22.399999999999977</v>
      </c>
      <c r="U54" s="24">
        <f t="shared" si="13"/>
        <v>513.66575342465751</v>
      </c>
      <c r="V54" s="24">
        <f t="shared" si="14"/>
        <v>536.06575342465749</v>
      </c>
      <c r="W54" s="24">
        <f t="shared" si="15"/>
        <v>359.93424657534251</v>
      </c>
      <c r="X54" s="24">
        <f t="shared" si="49"/>
        <v>22.400000000000034</v>
      </c>
      <c r="Y54" s="24">
        <f t="shared" si="16"/>
        <v>511.76328767123283</v>
      </c>
      <c r="Z54" s="24">
        <f t="shared" si="17"/>
        <v>534.16328767123287</v>
      </c>
      <c r="AA54" s="24">
        <f t="shared" si="18"/>
        <v>361.83671232876713</v>
      </c>
      <c r="AB54" s="24">
        <f t="shared" si="50"/>
        <v>22.400000000000034</v>
      </c>
      <c r="AC54" s="24">
        <f t="shared" si="19"/>
        <v>509.92219178082183</v>
      </c>
      <c r="AD54" s="24">
        <f t="shared" si="20"/>
        <v>532.32219178082187</v>
      </c>
      <c r="AE54" s="24">
        <f t="shared" si="21"/>
        <v>363.67780821917813</v>
      </c>
      <c r="AF54" s="24">
        <f t="shared" si="51"/>
        <v>22.400000000000034</v>
      </c>
      <c r="AG54" s="24">
        <f t="shared" si="22"/>
        <v>508.01972602739721</v>
      </c>
      <c r="AH54" s="24">
        <f t="shared" si="23"/>
        <v>530.41972602739725</v>
      </c>
      <c r="AI54" s="24">
        <f t="shared" si="24"/>
        <v>365.58027397260275</v>
      </c>
      <c r="AJ54" s="24">
        <f t="shared" si="52"/>
        <v>22.400000000000034</v>
      </c>
      <c r="AK54" s="24">
        <f t="shared" si="25"/>
        <v>506.23999999999995</v>
      </c>
      <c r="AL54" s="24">
        <f t="shared" si="26"/>
        <v>528.64</v>
      </c>
      <c r="AM54" s="24">
        <f t="shared" si="27"/>
        <v>367.36</v>
      </c>
      <c r="AN54" s="24">
        <f t="shared" si="53"/>
        <v>22.399999999999977</v>
      </c>
      <c r="AO54" s="24">
        <f t="shared" si="28"/>
        <v>504.33753424657527</v>
      </c>
      <c r="AP54" s="24">
        <f t="shared" si="29"/>
        <v>526.73753424657525</v>
      </c>
      <c r="AQ54" s="24">
        <f t="shared" si="30"/>
        <v>369.26246575342475</v>
      </c>
      <c r="AR54" s="24">
        <f t="shared" si="54"/>
        <v>22.400000000000034</v>
      </c>
      <c r="AS54" s="24">
        <f t="shared" si="31"/>
        <v>502.4350684931506</v>
      </c>
      <c r="AT54" s="24">
        <f t="shared" si="32"/>
        <v>524.83506849315063</v>
      </c>
      <c r="AU54" s="24">
        <f t="shared" si="33"/>
        <v>371.16493150684937</v>
      </c>
      <c r="AV54" s="24">
        <f t="shared" si="55"/>
        <v>22.399999999999977</v>
      </c>
      <c r="AW54" s="24">
        <f t="shared" si="34"/>
        <v>500.59397260273965</v>
      </c>
      <c r="AX54" s="24">
        <f t="shared" si="35"/>
        <v>522.99397260273963</v>
      </c>
      <c r="AY54" s="24">
        <f t="shared" si="36"/>
        <v>373.00602739726037</v>
      </c>
      <c r="AZ54" s="24">
        <f t="shared" si="56"/>
        <v>22.399999999999977</v>
      </c>
      <c r="BA54" s="24">
        <f t="shared" si="37"/>
        <v>498.69150684931503</v>
      </c>
      <c r="BB54" s="24">
        <f t="shared" si="38"/>
        <v>521.09150684931501</v>
      </c>
      <c r="BC54" s="24">
        <f t="shared" si="39"/>
        <v>374.90849315068499</v>
      </c>
      <c r="BD54" s="24">
        <f t="shared" si="57"/>
        <v>22.399999999999977</v>
      </c>
      <c r="BE54" s="24">
        <f t="shared" si="40"/>
        <v>496.85041095890404</v>
      </c>
      <c r="BF54" s="24">
        <f t="shared" si="41"/>
        <v>519.25041095890401</v>
      </c>
      <c r="BG54" s="24">
        <f t="shared" si="42"/>
        <v>376.74958904109599</v>
      </c>
      <c r="BH54" s="12"/>
      <c r="BI54" s="12"/>
      <c r="BJ54" s="12"/>
      <c r="BK54" s="12"/>
    </row>
    <row r="55" spans="1:63" s="8" customFormat="1" x14ac:dyDescent="0.25">
      <c r="A55" s="19" t="str">
        <f>[1]Input!T40</f>
        <v>Depreciation (Depn)</v>
      </c>
      <c r="B55" s="19" t="str">
        <f>[1]Input!U40</f>
        <v>Plant, Other (40)</v>
      </c>
      <c r="C55" s="19" t="str">
        <f>[1]Input!V40</f>
        <v>Hydrants</v>
      </c>
      <c r="D55" s="20">
        <f>[1]Input!W40</f>
        <v>33786</v>
      </c>
      <c r="E55" s="21">
        <f t="shared" si="43"/>
        <v>40</v>
      </c>
      <c r="F55" s="22">
        <f t="shared" si="44"/>
        <v>0</v>
      </c>
      <c r="G55" s="23">
        <f>[1]Input!Z40</f>
        <v>358</v>
      </c>
      <c r="H55" s="24">
        <f t="shared" si="45"/>
        <v>8.9499999999999886</v>
      </c>
      <c r="I55" s="24">
        <f t="shared" si="4"/>
        <v>207.49287671232878</v>
      </c>
      <c r="J55" s="24">
        <f t="shared" si="5"/>
        <v>216.44287671232877</v>
      </c>
      <c r="K55" s="24">
        <f t="shared" si="6"/>
        <v>141.55712328767123</v>
      </c>
      <c r="L55" s="24">
        <f t="shared" si="46"/>
        <v>8.9499999999999886</v>
      </c>
      <c r="M55" s="24">
        <f t="shared" si="7"/>
        <v>206.7327397260274</v>
      </c>
      <c r="N55" s="24">
        <f t="shared" si="8"/>
        <v>215.68273972602739</v>
      </c>
      <c r="O55" s="24">
        <f t="shared" si="9"/>
        <v>142.31726027397261</v>
      </c>
      <c r="P55" s="24">
        <f t="shared" si="47"/>
        <v>8.9500000000000171</v>
      </c>
      <c r="Q55" s="24">
        <f t="shared" si="10"/>
        <v>205.97260273972603</v>
      </c>
      <c r="R55" s="24">
        <f t="shared" si="11"/>
        <v>214.92260273972605</v>
      </c>
      <c r="S55" s="24">
        <f t="shared" si="12"/>
        <v>143.07739726027395</v>
      </c>
      <c r="T55" s="24">
        <f t="shared" si="48"/>
        <v>8.9499999999999886</v>
      </c>
      <c r="U55" s="24">
        <f t="shared" si="13"/>
        <v>205.23698630136988</v>
      </c>
      <c r="V55" s="24">
        <f t="shared" si="14"/>
        <v>214.18698630136987</v>
      </c>
      <c r="W55" s="24">
        <f t="shared" si="15"/>
        <v>143.81301369863013</v>
      </c>
      <c r="X55" s="24">
        <f t="shared" si="49"/>
        <v>8.9499999999999886</v>
      </c>
      <c r="Y55" s="24">
        <f t="shared" si="16"/>
        <v>204.47684931506851</v>
      </c>
      <c r="Z55" s="24">
        <f t="shared" si="17"/>
        <v>213.42684931506849</v>
      </c>
      <c r="AA55" s="24">
        <f t="shared" si="18"/>
        <v>144.57315068493151</v>
      </c>
      <c r="AB55" s="24">
        <f t="shared" si="50"/>
        <v>8.9499999999999886</v>
      </c>
      <c r="AC55" s="24">
        <f t="shared" si="19"/>
        <v>203.74123287671233</v>
      </c>
      <c r="AD55" s="24">
        <f t="shared" si="20"/>
        <v>212.69123287671232</v>
      </c>
      <c r="AE55" s="24">
        <f t="shared" si="21"/>
        <v>145.30876712328768</v>
      </c>
      <c r="AF55" s="24">
        <f t="shared" si="51"/>
        <v>8.9500000000000171</v>
      </c>
      <c r="AG55" s="24">
        <f t="shared" si="22"/>
        <v>202.98109589041096</v>
      </c>
      <c r="AH55" s="24">
        <f t="shared" si="23"/>
        <v>211.93109589041097</v>
      </c>
      <c r="AI55" s="24">
        <f t="shared" si="24"/>
        <v>146.06890410958903</v>
      </c>
      <c r="AJ55" s="24">
        <f t="shared" si="52"/>
        <v>8.9499999999999886</v>
      </c>
      <c r="AK55" s="24">
        <f t="shared" si="25"/>
        <v>202.27</v>
      </c>
      <c r="AL55" s="24">
        <f t="shared" si="26"/>
        <v>211.22</v>
      </c>
      <c r="AM55" s="24">
        <f t="shared" si="27"/>
        <v>146.78</v>
      </c>
      <c r="AN55" s="24">
        <f t="shared" si="53"/>
        <v>8.9499999999999886</v>
      </c>
      <c r="AO55" s="24">
        <f t="shared" si="28"/>
        <v>201.50986301369863</v>
      </c>
      <c r="AP55" s="24">
        <f t="shared" si="29"/>
        <v>210.45986301369862</v>
      </c>
      <c r="AQ55" s="24">
        <f t="shared" si="30"/>
        <v>147.54013698630138</v>
      </c>
      <c r="AR55" s="24">
        <f t="shared" si="54"/>
        <v>8.9500000000000171</v>
      </c>
      <c r="AS55" s="24">
        <f t="shared" si="31"/>
        <v>200.74972602739726</v>
      </c>
      <c r="AT55" s="24">
        <f t="shared" si="32"/>
        <v>209.69972602739728</v>
      </c>
      <c r="AU55" s="24">
        <f t="shared" si="33"/>
        <v>148.30027397260272</v>
      </c>
      <c r="AV55" s="24">
        <f t="shared" si="55"/>
        <v>8.9499999999999886</v>
      </c>
      <c r="AW55" s="24">
        <f t="shared" si="34"/>
        <v>200.01410958904111</v>
      </c>
      <c r="AX55" s="24">
        <f t="shared" si="35"/>
        <v>208.9641095890411</v>
      </c>
      <c r="AY55" s="24">
        <f t="shared" si="36"/>
        <v>149.0358904109589</v>
      </c>
      <c r="AZ55" s="24">
        <f t="shared" si="56"/>
        <v>8.9499999999999886</v>
      </c>
      <c r="BA55" s="24">
        <f t="shared" si="37"/>
        <v>199.25397260273974</v>
      </c>
      <c r="BB55" s="24">
        <f t="shared" si="38"/>
        <v>208.20397260273973</v>
      </c>
      <c r="BC55" s="24">
        <f t="shared" si="39"/>
        <v>149.79602739726027</v>
      </c>
      <c r="BD55" s="24">
        <f t="shared" si="57"/>
        <v>8.9500000000000171</v>
      </c>
      <c r="BE55" s="24">
        <f t="shared" si="40"/>
        <v>198.51835616438356</v>
      </c>
      <c r="BF55" s="24">
        <f t="shared" si="41"/>
        <v>207.46835616438358</v>
      </c>
      <c r="BG55" s="24">
        <f t="shared" si="42"/>
        <v>150.53164383561642</v>
      </c>
      <c r="BH55" s="12"/>
      <c r="BI55" s="12"/>
      <c r="BJ55" s="12"/>
      <c r="BK55" s="12"/>
    </row>
    <row r="56" spans="1:63" s="8" customFormat="1" ht="15" customHeight="1" x14ac:dyDescent="0.25">
      <c r="A56" s="19" t="str">
        <f>[1]Input!T41</f>
        <v>Depreciation (Depn)</v>
      </c>
      <c r="B56" s="19" t="str">
        <f>[1]Input!U41</f>
        <v>Pumping and Water Treatment (20)</v>
      </c>
      <c r="C56" s="19" t="str">
        <f>[1]Input!V41</f>
        <v>Meters</v>
      </c>
      <c r="D56" s="20">
        <f>[1]Input!W41</f>
        <v>33786</v>
      </c>
      <c r="E56" s="21">
        <f t="shared" si="43"/>
        <v>20</v>
      </c>
      <c r="F56" s="22">
        <f t="shared" si="44"/>
        <v>0</v>
      </c>
      <c r="G56" s="23">
        <f>[1]Input!Z41</f>
        <v>3974</v>
      </c>
      <c r="H56" s="24">
        <f t="shared" si="45"/>
        <v>0</v>
      </c>
      <c r="I56" s="24">
        <f t="shared" si="4"/>
        <v>3974</v>
      </c>
      <c r="J56" s="24">
        <f t="shared" si="5"/>
        <v>3974</v>
      </c>
      <c r="K56" s="24">
        <f t="shared" si="6"/>
        <v>0</v>
      </c>
      <c r="L56" s="24">
        <f t="shared" si="46"/>
        <v>0</v>
      </c>
      <c r="M56" s="24">
        <f t="shared" si="7"/>
        <v>3974</v>
      </c>
      <c r="N56" s="24">
        <f t="shared" si="8"/>
        <v>3974</v>
      </c>
      <c r="O56" s="24">
        <f t="shared" si="9"/>
        <v>0</v>
      </c>
      <c r="P56" s="24">
        <f t="shared" si="47"/>
        <v>0</v>
      </c>
      <c r="Q56" s="24">
        <f t="shared" si="10"/>
        <v>3974</v>
      </c>
      <c r="R56" s="24">
        <f t="shared" si="11"/>
        <v>3974</v>
      </c>
      <c r="S56" s="24">
        <f t="shared" si="12"/>
        <v>0</v>
      </c>
      <c r="T56" s="24">
        <f t="shared" si="48"/>
        <v>0</v>
      </c>
      <c r="U56" s="24">
        <f t="shared" si="13"/>
        <v>3974</v>
      </c>
      <c r="V56" s="24">
        <f t="shared" si="14"/>
        <v>3974</v>
      </c>
      <c r="W56" s="24">
        <f t="shared" si="15"/>
        <v>0</v>
      </c>
      <c r="X56" s="24">
        <f t="shared" si="49"/>
        <v>0</v>
      </c>
      <c r="Y56" s="24">
        <f t="shared" si="16"/>
        <v>3974</v>
      </c>
      <c r="Z56" s="24">
        <f t="shared" si="17"/>
        <v>3974</v>
      </c>
      <c r="AA56" s="24">
        <f t="shared" si="18"/>
        <v>0</v>
      </c>
      <c r="AB56" s="24">
        <f t="shared" si="50"/>
        <v>0</v>
      </c>
      <c r="AC56" s="24">
        <f t="shared" si="19"/>
        <v>3974</v>
      </c>
      <c r="AD56" s="24">
        <f t="shared" si="20"/>
        <v>3974</v>
      </c>
      <c r="AE56" s="24">
        <f t="shared" si="21"/>
        <v>0</v>
      </c>
      <c r="AF56" s="24">
        <f t="shared" si="51"/>
        <v>0</v>
      </c>
      <c r="AG56" s="24">
        <f t="shared" si="22"/>
        <v>3974</v>
      </c>
      <c r="AH56" s="24">
        <f t="shared" si="23"/>
        <v>3974</v>
      </c>
      <c r="AI56" s="24">
        <f t="shared" si="24"/>
        <v>0</v>
      </c>
      <c r="AJ56" s="24">
        <f t="shared" si="52"/>
        <v>0</v>
      </c>
      <c r="AK56" s="24">
        <f t="shared" si="25"/>
        <v>3974</v>
      </c>
      <c r="AL56" s="24">
        <f t="shared" si="26"/>
        <v>3974</v>
      </c>
      <c r="AM56" s="24">
        <f t="shared" si="27"/>
        <v>0</v>
      </c>
      <c r="AN56" s="24">
        <f t="shared" si="53"/>
        <v>0</v>
      </c>
      <c r="AO56" s="24">
        <f t="shared" si="28"/>
        <v>3974</v>
      </c>
      <c r="AP56" s="24">
        <f t="shared" si="29"/>
        <v>3974</v>
      </c>
      <c r="AQ56" s="24">
        <f t="shared" si="30"/>
        <v>0</v>
      </c>
      <c r="AR56" s="24">
        <f t="shared" si="54"/>
        <v>0</v>
      </c>
      <c r="AS56" s="24">
        <f t="shared" si="31"/>
        <v>3974</v>
      </c>
      <c r="AT56" s="24">
        <f t="shared" si="32"/>
        <v>3974</v>
      </c>
      <c r="AU56" s="24">
        <f t="shared" si="33"/>
        <v>0</v>
      </c>
      <c r="AV56" s="24">
        <f t="shared" si="55"/>
        <v>0</v>
      </c>
      <c r="AW56" s="24">
        <f t="shared" si="34"/>
        <v>3974</v>
      </c>
      <c r="AX56" s="24">
        <f t="shared" si="35"/>
        <v>3974</v>
      </c>
      <c r="AY56" s="24">
        <f t="shared" si="36"/>
        <v>0</v>
      </c>
      <c r="AZ56" s="24">
        <f t="shared" si="56"/>
        <v>0</v>
      </c>
      <c r="BA56" s="24">
        <f t="shared" si="37"/>
        <v>3974</v>
      </c>
      <c r="BB56" s="24">
        <f t="shared" si="38"/>
        <v>3974</v>
      </c>
      <c r="BC56" s="24">
        <f t="shared" si="39"/>
        <v>0</v>
      </c>
      <c r="BD56" s="24">
        <f t="shared" si="57"/>
        <v>0</v>
      </c>
      <c r="BE56" s="24">
        <f t="shared" si="40"/>
        <v>3974</v>
      </c>
      <c r="BF56" s="24">
        <f t="shared" si="41"/>
        <v>3974</v>
      </c>
      <c r="BG56" s="24">
        <f t="shared" si="42"/>
        <v>0</v>
      </c>
      <c r="BH56" s="12"/>
      <c r="BI56" s="12"/>
      <c r="BJ56" s="12"/>
      <c r="BK56" s="12"/>
    </row>
    <row r="57" spans="1:63" s="8" customFormat="1" x14ac:dyDescent="0.25">
      <c r="A57" s="19" t="str">
        <f>[1]Input!T42</f>
        <v>Depreciation (Depn)</v>
      </c>
      <c r="B57" s="19" t="str">
        <f>[1]Input!U42</f>
        <v>Pumping and Water Treatment (20)</v>
      </c>
      <c r="C57" s="19" t="str">
        <f>[1]Input!V42</f>
        <v>Pressure tank</v>
      </c>
      <c r="D57" s="20">
        <f>[1]Input!W42</f>
        <v>38534</v>
      </c>
      <c r="E57" s="21">
        <f t="shared" si="43"/>
        <v>20</v>
      </c>
      <c r="F57" s="22">
        <f t="shared" si="44"/>
        <v>0</v>
      </c>
      <c r="G57" s="23">
        <f>[1]Input!Z42</f>
        <v>3714</v>
      </c>
      <c r="H57" s="24">
        <f t="shared" si="45"/>
        <v>185.70000000000005</v>
      </c>
      <c r="I57" s="24">
        <f t="shared" si="4"/>
        <v>1889.5610958904106</v>
      </c>
      <c r="J57" s="24">
        <f t="shared" si="5"/>
        <v>2075.2610958904106</v>
      </c>
      <c r="K57" s="24">
        <f t="shared" si="6"/>
        <v>1638.7389041095894</v>
      </c>
      <c r="L57" s="24">
        <f t="shared" si="46"/>
        <v>185.70000000000005</v>
      </c>
      <c r="M57" s="24">
        <f t="shared" si="7"/>
        <v>1873.7893150684929</v>
      </c>
      <c r="N57" s="24">
        <f t="shared" si="8"/>
        <v>2059.4893150684929</v>
      </c>
      <c r="O57" s="24">
        <f t="shared" si="9"/>
        <v>1654.5106849315071</v>
      </c>
      <c r="P57" s="24">
        <f t="shared" si="47"/>
        <v>185.70000000000005</v>
      </c>
      <c r="Q57" s="24">
        <f t="shared" si="10"/>
        <v>1858.017534246575</v>
      </c>
      <c r="R57" s="24">
        <f t="shared" si="11"/>
        <v>2043.717534246575</v>
      </c>
      <c r="S57" s="24">
        <f t="shared" si="12"/>
        <v>1670.282465753425</v>
      </c>
      <c r="T57" s="24">
        <f t="shared" si="48"/>
        <v>185.70000000000005</v>
      </c>
      <c r="U57" s="24">
        <f t="shared" si="13"/>
        <v>1842.7545205479448</v>
      </c>
      <c r="V57" s="24">
        <f t="shared" si="14"/>
        <v>2028.4545205479449</v>
      </c>
      <c r="W57" s="24">
        <f t="shared" si="15"/>
        <v>1685.5454794520551</v>
      </c>
      <c r="X57" s="24">
        <f t="shared" si="49"/>
        <v>185.69999999999982</v>
      </c>
      <c r="Y57" s="24">
        <f t="shared" si="16"/>
        <v>1826.9827397260271</v>
      </c>
      <c r="Z57" s="24">
        <f t="shared" si="17"/>
        <v>2012.682739726027</v>
      </c>
      <c r="AA57" s="24">
        <f t="shared" si="18"/>
        <v>1701.317260273973</v>
      </c>
      <c r="AB57" s="24">
        <f t="shared" si="50"/>
        <v>185.70000000000005</v>
      </c>
      <c r="AC57" s="24">
        <f t="shared" si="19"/>
        <v>1811.719726027397</v>
      </c>
      <c r="AD57" s="24">
        <f t="shared" si="20"/>
        <v>1997.419726027397</v>
      </c>
      <c r="AE57" s="24">
        <f t="shared" si="21"/>
        <v>1716.580273972603</v>
      </c>
      <c r="AF57" s="24">
        <f t="shared" si="51"/>
        <v>185.70000000000005</v>
      </c>
      <c r="AG57" s="24">
        <f t="shared" si="22"/>
        <v>1795.9479452054791</v>
      </c>
      <c r="AH57" s="24">
        <f t="shared" si="23"/>
        <v>1981.6479452054791</v>
      </c>
      <c r="AI57" s="24">
        <f t="shared" si="24"/>
        <v>1732.3520547945209</v>
      </c>
      <c r="AJ57" s="24">
        <f t="shared" si="52"/>
        <v>185.70000000000005</v>
      </c>
      <c r="AK57" s="24">
        <f t="shared" si="25"/>
        <v>1781.1936986301366</v>
      </c>
      <c r="AL57" s="24">
        <f t="shared" si="26"/>
        <v>1966.8936986301367</v>
      </c>
      <c r="AM57" s="24">
        <f t="shared" si="27"/>
        <v>1747.1063013698633</v>
      </c>
      <c r="AN57" s="24">
        <f t="shared" si="53"/>
        <v>185.69999999999982</v>
      </c>
      <c r="AO57" s="24">
        <f t="shared" si="28"/>
        <v>1765.421917808219</v>
      </c>
      <c r="AP57" s="24">
        <f t="shared" si="29"/>
        <v>1951.1219178082188</v>
      </c>
      <c r="AQ57" s="24">
        <f t="shared" si="30"/>
        <v>1762.8780821917812</v>
      </c>
      <c r="AR57" s="24">
        <f t="shared" si="54"/>
        <v>185.70000000000005</v>
      </c>
      <c r="AS57" s="24">
        <f t="shared" si="31"/>
        <v>1749.650136986301</v>
      </c>
      <c r="AT57" s="24">
        <f t="shared" si="32"/>
        <v>1935.3501369863011</v>
      </c>
      <c r="AU57" s="24">
        <f t="shared" si="33"/>
        <v>1778.6498630136989</v>
      </c>
      <c r="AV57" s="24">
        <f t="shared" si="55"/>
        <v>185.70000000000005</v>
      </c>
      <c r="AW57" s="24">
        <f t="shared" si="34"/>
        <v>1734.3871232876709</v>
      </c>
      <c r="AX57" s="24">
        <f t="shared" si="35"/>
        <v>1920.0871232876709</v>
      </c>
      <c r="AY57" s="24">
        <f t="shared" si="36"/>
        <v>1793.9128767123291</v>
      </c>
      <c r="AZ57" s="24">
        <f t="shared" si="56"/>
        <v>185.69999999999982</v>
      </c>
      <c r="BA57" s="24">
        <f t="shared" si="37"/>
        <v>1718.6153424657532</v>
      </c>
      <c r="BB57" s="24">
        <f t="shared" si="38"/>
        <v>1904.315342465753</v>
      </c>
      <c r="BC57" s="24">
        <f t="shared" si="39"/>
        <v>1809.684657534247</v>
      </c>
      <c r="BD57" s="24">
        <f t="shared" si="57"/>
        <v>185.70000000000005</v>
      </c>
      <c r="BE57" s="24">
        <f t="shared" si="40"/>
        <v>1703.352328767123</v>
      </c>
      <c r="BF57" s="24">
        <f t="shared" si="41"/>
        <v>1889.0523287671231</v>
      </c>
      <c r="BG57" s="24">
        <f t="shared" si="42"/>
        <v>1824.9476712328769</v>
      </c>
      <c r="BH57" s="12"/>
      <c r="BI57" s="12"/>
      <c r="BJ57" s="12"/>
      <c r="BK57" s="12"/>
    </row>
    <row r="58" spans="1:63" s="8" customFormat="1" x14ac:dyDescent="0.25">
      <c r="A58" s="19" t="str">
        <f>[1]Input!T43</f>
        <v>Depreciation (Depn)</v>
      </c>
      <c r="B58" s="19" t="str">
        <f>[1]Input!U43</f>
        <v>Pumping and Water Treatment (20)</v>
      </c>
      <c r="C58" s="19" t="str">
        <f>[1]Input!V43</f>
        <v>Meters</v>
      </c>
      <c r="D58" s="20">
        <f>[1]Input!W43</f>
        <v>38899</v>
      </c>
      <c r="E58" s="21">
        <f t="shared" si="43"/>
        <v>20</v>
      </c>
      <c r="F58" s="22">
        <f t="shared" si="44"/>
        <v>0</v>
      </c>
      <c r="G58" s="23">
        <f>[1]Input!Z43</f>
        <v>356</v>
      </c>
      <c r="H58" s="24">
        <f t="shared" si="45"/>
        <v>17.799999999999983</v>
      </c>
      <c r="I58" s="24">
        <f t="shared" si="4"/>
        <v>163.32109589041096</v>
      </c>
      <c r="J58" s="24">
        <f t="shared" si="5"/>
        <v>181.12109589041094</v>
      </c>
      <c r="K58" s="24">
        <f t="shared" si="6"/>
        <v>174.87890410958906</v>
      </c>
      <c r="L58" s="24">
        <f t="shared" si="46"/>
        <v>17.800000000000011</v>
      </c>
      <c r="M58" s="24">
        <f t="shared" si="7"/>
        <v>161.80931506849313</v>
      </c>
      <c r="N58" s="24">
        <f t="shared" si="8"/>
        <v>179.60931506849315</v>
      </c>
      <c r="O58" s="24">
        <f t="shared" si="9"/>
        <v>176.39068493150685</v>
      </c>
      <c r="P58" s="24">
        <f t="shared" si="47"/>
        <v>17.799999999999983</v>
      </c>
      <c r="Q58" s="24">
        <f t="shared" si="10"/>
        <v>160.29753424657534</v>
      </c>
      <c r="R58" s="24">
        <f t="shared" si="11"/>
        <v>178.09753424657532</v>
      </c>
      <c r="S58" s="24">
        <f t="shared" si="12"/>
        <v>177.90246575342468</v>
      </c>
      <c r="T58" s="24">
        <f t="shared" si="48"/>
        <v>17.799999999999983</v>
      </c>
      <c r="U58" s="24">
        <f t="shared" si="13"/>
        <v>158.8345205479452</v>
      </c>
      <c r="V58" s="24">
        <f t="shared" si="14"/>
        <v>176.63452054794519</v>
      </c>
      <c r="W58" s="24">
        <f t="shared" si="15"/>
        <v>179.36547945205481</v>
      </c>
      <c r="X58" s="24">
        <f t="shared" si="49"/>
        <v>17.800000000000011</v>
      </c>
      <c r="Y58" s="24">
        <f t="shared" si="16"/>
        <v>157.32273972602738</v>
      </c>
      <c r="Z58" s="24">
        <f t="shared" si="17"/>
        <v>175.12273972602739</v>
      </c>
      <c r="AA58" s="24">
        <f t="shared" si="18"/>
        <v>180.87726027397261</v>
      </c>
      <c r="AB58" s="24">
        <f t="shared" si="50"/>
        <v>17.800000000000011</v>
      </c>
      <c r="AC58" s="24">
        <f t="shared" si="19"/>
        <v>155.85972602739724</v>
      </c>
      <c r="AD58" s="24">
        <f t="shared" si="20"/>
        <v>173.65972602739726</v>
      </c>
      <c r="AE58" s="24">
        <f t="shared" si="21"/>
        <v>182.34027397260274</v>
      </c>
      <c r="AF58" s="24">
        <f t="shared" si="51"/>
        <v>17.799999999999983</v>
      </c>
      <c r="AG58" s="24">
        <f t="shared" si="22"/>
        <v>154.34794520547945</v>
      </c>
      <c r="AH58" s="24">
        <f t="shared" si="23"/>
        <v>172.14794520547943</v>
      </c>
      <c r="AI58" s="24">
        <f t="shared" si="24"/>
        <v>183.85205479452057</v>
      </c>
      <c r="AJ58" s="24">
        <f t="shared" si="52"/>
        <v>17.800000000000011</v>
      </c>
      <c r="AK58" s="24">
        <f t="shared" si="25"/>
        <v>152.93369863013697</v>
      </c>
      <c r="AL58" s="24">
        <f t="shared" si="26"/>
        <v>170.73369863013698</v>
      </c>
      <c r="AM58" s="24">
        <f t="shared" si="27"/>
        <v>185.26630136986302</v>
      </c>
      <c r="AN58" s="24">
        <f t="shared" si="53"/>
        <v>17.799999999999983</v>
      </c>
      <c r="AO58" s="24">
        <f t="shared" si="28"/>
        <v>151.42191780821918</v>
      </c>
      <c r="AP58" s="24">
        <f t="shared" si="29"/>
        <v>169.22191780821916</v>
      </c>
      <c r="AQ58" s="24">
        <f t="shared" si="30"/>
        <v>186.77808219178084</v>
      </c>
      <c r="AR58" s="24">
        <f t="shared" si="54"/>
        <v>17.800000000000011</v>
      </c>
      <c r="AS58" s="24">
        <f t="shared" si="31"/>
        <v>149.91013698630135</v>
      </c>
      <c r="AT58" s="24">
        <f t="shared" si="32"/>
        <v>167.71013698630136</v>
      </c>
      <c r="AU58" s="24">
        <f t="shared" si="33"/>
        <v>188.28986301369864</v>
      </c>
      <c r="AV58" s="24">
        <f t="shared" si="55"/>
        <v>17.800000000000011</v>
      </c>
      <c r="AW58" s="24">
        <f t="shared" si="34"/>
        <v>148.44712328767122</v>
      </c>
      <c r="AX58" s="24">
        <f t="shared" si="35"/>
        <v>166.24712328767123</v>
      </c>
      <c r="AY58" s="24">
        <f t="shared" si="36"/>
        <v>189.75287671232877</v>
      </c>
      <c r="AZ58" s="24">
        <f t="shared" si="56"/>
        <v>17.799999999999983</v>
      </c>
      <c r="BA58" s="24">
        <f t="shared" si="37"/>
        <v>146.93534246575342</v>
      </c>
      <c r="BB58" s="24">
        <f t="shared" si="38"/>
        <v>164.7353424657534</v>
      </c>
      <c r="BC58" s="24">
        <f t="shared" si="39"/>
        <v>191.2646575342466</v>
      </c>
      <c r="BD58" s="24">
        <f t="shared" si="57"/>
        <v>17.799999999999983</v>
      </c>
      <c r="BE58" s="24">
        <f t="shared" si="40"/>
        <v>145.47232876712329</v>
      </c>
      <c r="BF58" s="24">
        <f t="shared" si="41"/>
        <v>163.27232876712327</v>
      </c>
      <c r="BG58" s="24">
        <f t="shared" si="42"/>
        <v>192.72767123287673</v>
      </c>
      <c r="BH58" s="12"/>
      <c r="BI58" s="12"/>
      <c r="BJ58" s="12"/>
      <c r="BK58" s="12"/>
    </row>
    <row r="59" spans="1:63" s="8" customFormat="1" x14ac:dyDescent="0.25">
      <c r="A59" s="19" t="str">
        <f>[1]Input!T44</f>
        <v>Depreciation (Depn)</v>
      </c>
      <c r="B59" s="19" t="str">
        <f>[1]Input!U44</f>
        <v>Pumping and Water Treatment (20)</v>
      </c>
      <c r="C59" s="19" t="str">
        <f>[1]Input!V44</f>
        <v>Meters</v>
      </c>
      <c r="D59" s="20">
        <f>[1]Input!W44</f>
        <v>39264</v>
      </c>
      <c r="E59" s="21">
        <f t="shared" si="43"/>
        <v>20</v>
      </c>
      <c r="F59" s="22">
        <f t="shared" si="44"/>
        <v>0</v>
      </c>
      <c r="G59" s="23">
        <f>[1]Input!Z44</f>
        <v>229</v>
      </c>
      <c r="H59" s="24">
        <f t="shared" si="45"/>
        <v>11.450000000000003</v>
      </c>
      <c r="I59" s="24">
        <f t="shared" si="4"/>
        <v>93.607671232876712</v>
      </c>
      <c r="J59" s="24">
        <f t="shared" si="5"/>
        <v>105.05767123287671</v>
      </c>
      <c r="K59" s="24">
        <f t="shared" si="6"/>
        <v>123.94232876712329</v>
      </c>
      <c r="L59" s="24">
        <f t="shared" si="46"/>
        <v>11.450000000000003</v>
      </c>
      <c r="M59" s="24">
        <f t="shared" si="7"/>
        <v>92.635205479452054</v>
      </c>
      <c r="N59" s="24">
        <f t="shared" si="8"/>
        <v>104.08520547945206</v>
      </c>
      <c r="O59" s="24">
        <f t="shared" si="9"/>
        <v>124.91479452054794</v>
      </c>
      <c r="P59" s="24">
        <f t="shared" si="47"/>
        <v>11.450000000000003</v>
      </c>
      <c r="Q59" s="24">
        <f t="shared" si="10"/>
        <v>91.662739726027397</v>
      </c>
      <c r="R59" s="24">
        <f t="shared" si="11"/>
        <v>103.1127397260274</v>
      </c>
      <c r="S59" s="24">
        <f t="shared" si="12"/>
        <v>125.8872602739726</v>
      </c>
      <c r="T59" s="24">
        <f t="shared" si="48"/>
        <v>11.450000000000003</v>
      </c>
      <c r="U59" s="24">
        <f t="shared" si="13"/>
        <v>90.721643835616433</v>
      </c>
      <c r="V59" s="24">
        <f t="shared" si="14"/>
        <v>102.17164383561644</v>
      </c>
      <c r="W59" s="24">
        <f t="shared" si="15"/>
        <v>126.82835616438356</v>
      </c>
      <c r="X59" s="24">
        <f t="shared" si="49"/>
        <v>11.450000000000003</v>
      </c>
      <c r="Y59" s="24">
        <f t="shared" si="16"/>
        <v>89.749178082191776</v>
      </c>
      <c r="Z59" s="24">
        <f t="shared" si="17"/>
        <v>101.19917808219178</v>
      </c>
      <c r="AA59" s="24">
        <f t="shared" si="18"/>
        <v>127.80082191780822</v>
      </c>
      <c r="AB59" s="24">
        <f t="shared" si="50"/>
        <v>11.450000000000003</v>
      </c>
      <c r="AC59" s="24">
        <f t="shared" si="19"/>
        <v>88.808082191780827</v>
      </c>
      <c r="AD59" s="24">
        <f t="shared" si="20"/>
        <v>100.25808219178083</v>
      </c>
      <c r="AE59" s="24">
        <f t="shared" si="21"/>
        <v>128.74191780821917</v>
      </c>
      <c r="AF59" s="24">
        <f t="shared" si="51"/>
        <v>11.450000000000003</v>
      </c>
      <c r="AG59" s="24">
        <f t="shared" si="22"/>
        <v>87.835616438356169</v>
      </c>
      <c r="AH59" s="24">
        <f t="shared" si="23"/>
        <v>99.285616438356172</v>
      </c>
      <c r="AI59" s="24">
        <f t="shared" si="24"/>
        <v>129.71438356164384</v>
      </c>
      <c r="AJ59" s="24">
        <f t="shared" si="52"/>
        <v>11.450000000000003</v>
      </c>
      <c r="AK59" s="24">
        <f t="shared" si="25"/>
        <v>86.9258904109589</v>
      </c>
      <c r="AL59" s="24">
        <f t="shared" si="26"/>
        <v>98.375890410958903</v>
      </c>
      <c r="AM59" s="24">
        <f t="shared" si="27"/>
        <v>130.6241095890411</v>
      </c>
      <c r="AN59" s="24">
        <f t="shared" si="53"/>
        <v>11.450000000000003</v>
      </c>
      <c r="AO59" s="24">
        <f t="shared" si="28"/>
        <v>85.953424657534242</v>
      </c>
      <c r="AP59" s="24">
        <f t="shared" si="29"/>
        <v>97.403424657534245</v>
      </c>
      <c r="AQ59" s="24">
        <f t="shared" si="30"/>
        <v>131.59657534246577</v>
      </c>
      <c r="AR59" s="24">
        <f t="shared" si="54"/>
        <v>11.450000000000003</v>
      </c>
      <c r="AS59" s="24">
        <f t="shared" si="31"/>
        <v>84.980958904109585</v>
      </c>
      <c r="AT59" s="24">
        <f t="shared" si="32"/>
        <v>96.430958904109588</v>
      </c>
      <c r="AU59" s="24">
        <f t="shared" si="33"/>
        <v>132.56904109589041</v>
      </c>
      <c r="AV59" s="24">
        <f t="shared" si="55"/>
        <v>11.449999999999989</v>
      </c>
      <c r="AW59" s="24">
        <f t="shared" si="34"/>
        <v>84.039863013698636</v>
      </c>
      <c r="AX59" s="24">
        <f t="shared" si="35"/>
        <v>95.489863013698624</v>
      </c>
      <c r="AY59" s="24">
        <f t="shared" si="36"/>
        <v>133.51013698630138</v>
      </c>
      <c r="AZ59" s="24">
        <f t="shared" si="56"/>
        <v>11.449999999999989</v>
      </c>
      <c r="BA59" s="24">
        <f t="shared" si="37"/>
        <v>83.067397260273978</v>
      </c>
      <c r="BB59" s="24">
        <f t="shared" si="38"/>
        <v>94.517397260273967</v>
      </c>
      <c r="BC59" s="24">
        <f t="shared" si="39"/>
        <v>134.48260273972602</v>
      </c>
      <c r="BD59" s="24">
        <f t="shared" si="57"/>
        <v>11.450000000000003</v>
      </c>
      <c r="BE59" s="24">
        <f t="shared" si="40"/>
        <v>82.126301369863015</v>
      </c>
      <c r="BF59" s="24">
        <f t="shared" si="41"/>
        <v>93.576301369863017</v>
      </c>
      <c r="BG59" s="24">
        <f t="shared" si="42"/>
        <v>135.42369863013698</v>
      </c>
      <c r="BH59" s="12"/>
      <c r="BI59" s="12"/>
      <c r="BJ59" s="12"/>
      <c r="BK59" s="12"/>
    </row>
    <row r="60" spans="1:63" s="8" customFormat="1" x14ac:dyDescent="0.25">
      <c r="A60" s="19" t="str">
        <f>[1]Input!T45</f>
        <v>Depreciation (Depn)</v>
      </c>
      <c r="B60" s="19" t="str">
        <f>[1]Input!U45</f>
        <v>Pumping and Water Treatment (20)</v>
      </c>
      <c r="C60" s="19" t="str">
        <f>[1]Input!V45</f>
        <v>Meters</v>
      </c>
      <c r="D60" s="20">
        <f>[1]Input!W45</f>
        <v>41456</v>
      </c>
      <c r="E60" s="21">
        <f t="shared" si="43"/>
        <v>20</v>
      </c>
      <c r="F60" s="22">
        <f t="shared" si="44"/>
        <v>0</v>
      </c>
      <c r="G60" s="23">
        <f>[1]Input!Z45</f>
        <v>498</v>
      </c>
      <c r="H60" s="24">
        <f t="shared" si="45"/>
        <v>24.9</v>
      </c>
      <c r="I60" s="24">
        <f t="shared" si="4"/>
        <v>54.029589041095882</v>
      </c>
      <c r="J60" s="24">
        <f t="shared" si="5"/>
        <v>78.92958904109588</v>
      </c>
      <c r="K60" s="24">
        <f t="shared" si="6"/>
        <v>419.07041095890412</v>
      </c>
      <c r="L60" s="24">
        <f t="shared" si="46"/>
        <v>24.9</v>
      </c>
      <c r="M60" s="24">
        <f t="shared" si="7"/>
        <v>51.914794520547936</v>
      </c>
      <c r="N60" s="24">
        <f t="shared" si="8"/>
        <v>76.814794520547935</v>
      </c>
      <c r="O60" s="24">
        <f t="shared" si="9"/>
        <v>421.18520547945207</v>
      </c>
      <c r="P60" s="24">
        <f t="shared" si="47"/>
        <v>24.899999999999991</v>
      </c>
      <c r="Q60" s="24">
        <f t="shared" si="10"/>
        <v>49.8</v>
      </c>
      <c r="R60" s="24">
        <f t="shared" si="11"/>
        <v>74.699999999999989</v>
      </c>
      <c r="S60" s="24">
        <f t="shared" si="12"/>
        <v>423.3</v>
      </c>
      <c r="T60" s="24">
        <f t="shared" si="48"/>
        <v>24.899999999999991</v>
      </c>
      <c r="U60" s="24">
        <f t="shared" si="13"/>
        <v>47.753424657534239</v>
      </c>
      <c r="V60" s="24">
        <f t="shared" si="14"/>
        <v>72.653424657534231</v>
      </c>
      <c r="W60" s="24">
        <f t="shared" si="15"/>
        <v>425.34657534246577</v>
      </c>
      <c r="X60" s="24">
        <f t="shared" si="49"/>
        <v>24.900000000000006</v>
      </c>
      <c r="Y60" s="24">
        <f t="shared" si="16"/>
        <v>45.638630136986293</v>
      </c>
      <c r="Z60" s="24">
        <f t="shared" si="17"/>
        <v>70.538630136986299</v>
      </c>
      <c r="AA60" s="24">
        <f t="shared" si="18"/>
        <v>427.46136986301372</v>
      </c>
      <c r="AB60" s="24">
        <f t="shared" si="50"/>
        <v>24.9</v>
      </c>
      <c r="AC60" s="24">
        <f t="shared" si="19"/>
        <v>43.592054794520543</v>
      </c>
      <c r="AD60" s="24">
        <f t="shared" si="20"/>
        <v>68.492054794520541</v>
      </c>
      <c r="AE60" s="24">
        <f t="shared" si="21"/>
        <v>429.50794520547947</v>
      </c>
      <c r="AF60" s="24">
        <f t="shared" si="51"/>
        <v>24.9</v>
      </c>
      <c r="AG60" s="24">
        <f t="shared" si="22"/>
        <v>41.477260273972597</v>
      </c>
      <c r="AH60" s="24">
        <f t="shared" si="23"/>
        <v>66.377260273972595</v>
      </c>
      <c r="AI60" s="24">
        <f t="shared" si="24"/>
        <v>431.62273972602742</v>
      </c>
      <c r="AJ60" s="24">
        <f t="shared" si="52"/>
        <v>24.900000000000006</v>
      </c>
      <c r="AK60" s="24">
        <f t="shared" si="25"/>
        <v>39.498904109589034</v>
      </c>
      <c r="AL60" s="24">
        <f t="shared" si="26"/>
        <v>64.39890410958904</v>
      </c>
      <c r="AM60" s="24">
        <f t="shared" si="27"/>
        <v>433.60109589041099</v>
      </c>
      <c r="AN60" s="24">
        <f t="shared" si="53"/>
        <v>24.9</v>
      </c>
      <c r="AO60" s="24">
        <f t="shared" si="28"/>
        <v>37.384109589041088</v>
      </c>
      <c r="AP60" s="24">
        <f t="shared" si="29"/>
        <v>62.284109589041087</v>
      </c>
      <c r="AQ60" s="24">
        <f t="shared" si="30"/>
        <v>435.71589041095893</v>
      </c>
      <c r="AR60" s="24">
        <f t="shared" si="54"/>
        <v>24.899999999999991</v>
      </c>
      <c r="AS60" s="24">
        <f t="shared" si="31"/>
        <v>35.26931506849315</v>
      </c>
      <c r="AT60" s="24">
        <f t="shared" si="32"/>
        <v>60.169315068493141</v>
      </c>
      <c r="AU60" s="24">
        <f t="shared" si="33"/>
        <v>437.83068493150688</v>
      </c>
      <c r="AV60" s="24">
        <f t="shared" si="55"/>
        <v>24.9</v>
      </c>
      <c r="AW60" s="24">
        <f t="shared" si="34"/>
        <v>33.222739726027392</v>
      </c>
      <c r="AX60" s="24">
        <f t="shared" si="35"/>
        <v>58.12273972602739</v>
      </c>
      <c r="AY60" s="24">
        <f t="shared" si="36"/>
        <v>439.87726027397264</v>
      </c>
      <c r="AZ60" s="24">
        <f t="shared" si="56"/>
        <v>24.899999999999995</v>
      </c>
      <c r="BA60" s="24">
        <f t="shared" si="37"/>
        <v>31.107945205479449</v>
      </c>
      <c r="BB60" s="24">
        <f t="shared" si="38"/>
        <v>56.007945205479444</v>
      </c>
      <c r="BC60" s="24">
        <f t="shared" si="39"/>
        <v>441.99205479452053</v>
      </c>
      <c r="BD60" s="24">
        <f t="shared" si="57"/>
        <v>24.9</v>
      </c>
      <c r="BE60" s="24">
        <f t="shared" si="40"/>
        <v>29.061369863013695</v>
      </c>
      <c r="BF60" s="24">
        <f t="shared" si="41"/>
        <v>53.961369863013694</v>
      </c>
      <c r="BG60" s="24">
        <f t="shared" si="42"/>
        <v>444.03863013698628</v>
      </c>
      <c r="BH60" s="12"/>
      <c r="BI60" s="12"/>
      <c r="BJ60" s="12"/>
      <c r="BK60" s="12"/>
    </row>
    <row r="61" spans="1:63" s="8" customFormat="1" x14ac:dyDescent="0.25">
      <c r="A61" s="19" t="e">
        <f>[1]Input!#REF!</f>
        <v>#REF!</v>
      </c>
      <c r="B61" s="19" t="e">
        <f>[1]Input!#REF!</f>
        <v>#REF!</v>
      </c>
      <c r="C61" s="19" t="e">
        <f>[1]Input!#REF!</f>
        <v>#REF!</v>
      </c>
      <c r="D61" s="20" t="e">
        <f>[1]Input!#REF!</f>
        <v>#REF!</v>
      </c>
      <c r="E61" s="21" t="e">
        <f t="shared" si="43"/>
        <v>#REF!</v>
      </c>
      <c r="F61" s="22" t="e">
        <f t="shared" si="44"/>
        <v>#REF!</v>
      </c>
      <c r="G61" s="23" t="e">
        <f>[1]Input!#REF!</f>
        <v>#REF!</v>
      </c>
      <c r="H61" s="24" t="e">
        <f t="shared" si="45"/>
        <v>#REF!</v>
      </c>
      <c r="I61" s="24" t="e">
        <f t="shared" si="4"/>
        <v>#REF!</v>
      </c>
      <c r="J61" s="24" t="e">
        <f t="shared" si="5"/>
        <v>#REF!</v>
      </c>
      <c r="K61" s="24" t="e">
        <f t="shared" si="6"/>
        <v>#REF!</v>
      </c>
      <c r="L61" s="24" t="e">
        <f t="shared" si="46"/>
        <v>#REF!</v>
      </c>
      <c r="M61" s="24" t="e">
        <f t="shared" si="7"/>
        <v>#REF!</v>
      </c>
      <c r="N61" s="24" t="e">
        <f t="shared" si="8"/>
        <v>#REF!</v>
      </c>
      <c r="O61" s="24" t="e">
        <f t="shared" si="9"/>
        <v>#REF!</v>
      </c>
      <c r="P61" s="24" t="e">
        <f t="shared" si="47"/>
        <v>#REF!</v>
      </c>
      <c r="Q61" s="24" t="e">
        <f t="shared" si="10"/>
        <v>#REF!</v>
      </c>
      <c r="R61" s="24" t="e">
        <f t="shared" si="11"/>
        <v>#REF!</v>
      </c>
      <c r="S61" s="24" t="e">
        <f t="shared" si="12"/>
        <v>#REF!</v>
      </c>
      <c r="T61" s="24" t="e">
        <f t="shared" si="48"/>
        <v>#REF!</v>
      </c>
      <c r="U61" s="24" t="e">
        <f t="shared" si="13"/>
        <v>#REF!</v>
      </c>
      <c r="V61" s="24" t="e">
        <f t="shared" si="14"/>
        <v>#REF!</v>
      </c>
      <c r="W61" s="24" t="e">
        <f t="shared" si="15"/>
        <v>#REF!</v>
      </c>
      <c r="X61" s="24" t="e">
        <f t="shared" si="49"/>
        <v>#REF!</v>
      </c>
      <c r="Y61" s="24" t="e">
        <f t="shared" si="16"/>
        <v>#REF!</v>
      </c>
      <c r="Z61" s="24" t="e">
        <f t="shared" si="17"/>
        <v>#REF!</v>
      </c>
      <c r="AA61" s="24" t="e">
        <f t="shared" si="18"/>
        <v>#REF!</v>
      </c>
      <c r="AB61" s="24" t="e">
        <f t="shared" si="50"/>
        <v>#REF!</v>
      </c>
      <c r="AC61" s="24" t="e">
        <f t="shared" si="19"/>
        <v>#REF!</v>
      </c>
      <c r="AD61" s="24" t="e">
        <f t="shared" si="20"/>
        <v>#REF!</v>
      </c>
      <c r="AE61" s="24" t="e">
        <f t="shared" si="21"/>
        <v>#REF!</v>
      </c>
      <c r="AF61" s="24" t="e">
        <f t="shared" si="51"/>
        <v>#REF!</v>
      </c>
      <c r="AG61" s="24" t="e">
        <f t="shared" si="22"/>
        <v>#REF!</v>
      </c>
      <c r="AH61" s="24" t="e">
        <f t="shared" si="23"/>
        <v>#REF!</v>
      </c>
      <c r="AI61" s="24" t="e">
        <f t="shared" si="24"/>
        <v>#REF!</v>
      </c>
      <c r="AJ61" s="24" t="e">
        <f t="shared" si="52"/>
        <v>#REF!</v>
      </c>
      <c r="AK61" s="24" t="e">
        <f t="shared" si="25"/>
        <v>#REF!</v>
      </c>
      <c r="AL61" s="24" t="e">
        <f t="shared" si="26"/>
        <v>#REF!</v>
      </c>
      <c r="AM61" s="24" t="e">
        <f t="shared" si="27"/>
        <v>#REF!</v>
      </c>
      <c r="AN61" s="24" t="e">
        <f t="shared" si="53"/>
        <v>#REF!</v>
      </c>
      <c r="AO61" s="24" t="e">
        <f t="shared" si="28"/>
        <v>#REF!</v>
      </c>
      <c r="AP61" s="24" t="e">
        <f t="shared" si="29"/>
        <v>#REF!</v>
      </c>
      <c r="AQ61" s="24" t="e">
        <f t="shared" si="30"/>
        <v>#REF!</v>
      </c>
      <c r="AR61" s="24" t="e">
        <f t="shared" si="54"/>
        <v>#REF!</v>
      </c>
      <c r="AS61" s="24" t="e">
        <f t="shared" si="31"/>
        <v>#REF!</v>
      </c>
      <c r="AT61" s="24" t="e">
        <f t="shared" si="32"/>
        <v>#REF!</v>
      </c>
      <c r="AU61" s="24" t="e">
        <f t="shared" si="33"/>
        <v>#REF!</v>
      </c>
      <c r="AV61" s="24" t="e">
        <f t="shared" si="55"/>
        <v>#REF!</v>
      </c>
      <c r="AW61" s="24" t="e">
        <f t="shared" si="34"/>
        <v>#REF!</v>
      </c>
      <c r="AX61" s="24" t="e">
        <f t="shared" si="35"/>
        <v>#REF!</v>
      </c>
      <c r="AY61" s="24" t="e">
        <f t="shared" si="36"/>
        <v>#REF!</v>
      </c>
      <c r="AZ61" s="24" t="e">
        <f t="shared" si="56"/>
        <v>#REF!</v>
      </c>
      <c r="BA61" s="24" t="e">
        <f t="shared" si="37"/>
        <v>#REF!</v>
      </c>
      <c r="BB61" s="24" t="e">
        <f t="shared" si="38"/>
        <v>#REF!</v>
      </c>
      <c r="BC61" s="24" t="e">
        <f t="shared" si="39"/>
        <v>#REF!</v>
      </c>
      <c r="BD61" s="24" t="e">
        <f t="shared" si="57"/>
        <v>#REF!</v>
      </c>
      <c r="BE61" s="24" t="e">
        <f t="shared" si="40"/>
        <v>#REF!</v>
      </c>
      <c r="BF61" s="24" t="e">
        <f t="shared" si="41"/>
        <v>#REF!</v>
      </c>
      <c r="BG61" s="24" t="e">
        <f t="shared" si="42"/>
        <v>#REF!</v>
      </c>
      <c r="BH61" s="12"/>
      <c r="BI61" s="12"/>
      <c r="BJ61" s="12"/>
      <c r="BK61" s="12"/>
    </row>
    <row r="62" spans="1:63" s="8" customFormat="1" ht="15" customHeight="1" x14ac:dyDescent="0.25">
      <c r="A62" s="19" t="e">
        <f>[1]Input!#REF!</f>
        <v>#REF!</v>
      </c>
      <c r="B62" s="19" t="e">
        <f>[1]Input!#REF!</f>
        <v>#REF!</v>
      </c>
      <c r="C62" s="19" t="e">
        <f>[1]Input!#REF!</f>
        <v>#REF!</v>
      </c>
      <c r="D62" s="20" t="e">
        <f>[1]Input!#REF!</f>
        <v>#REF!</v>
      </c>
      <c r="E62" s="21" t="e">
        <f t="shared" si="43"/>
        <v>#REF!</v>
      </c>
      <c r="F62" s="22" t="e">
        <f t="shared" si="44"/>
        <v>#REF!</v>
      </c>
      <c r="G62" s="23" t="e">
        <f>[1]Input!#REF!</f>
        <v>#REF!</v>
      </c>
      <c r="H62" s="24" t="e">
        <f t="shared" si="45"/>
        <v>#REF!</v>
      </c>
      <c r="I62" s="24" t="e">
        <f t="shared" si="4"/>
        <v>#REF!</v>
      </c>
      <c r="J62" s="24" t="e">
        <f t="shared" si="5"/>
        <v>#REF!</v>
      </c>
      <c r="K62" s="24" t="e">
        <f t="shared" si="6"/>
        <v>#REF!</v>
      </c>
      <c r="L62" s="24" t="e">
        <f t="shared" si="46"/>
        <v>#REF!</v>
      </c>
      <c r="M62" s="24" t="e">
        <f t="shared" si="7"/>
        <v>#REF!</v>
      </c>
      <c r="N62" s="24" t="e">
        <f t="shared" si="8"/>
        <v>#REF!</v>
      </c>
      <c r="O62" s="24" t="e">
        <f t="shared" si="9"/>
        <v>#REF!</v>
      </c>
      <c r="P62" s="24" t="e">
        <f t="shared" si="47"/>
        <v>#REF!</v>
      </c>
      <c r="Q62" s="24" t="e">
        <f t="shared" si="10"/>
        <v>#REF!</v>
      </c>
      <c r="R62" s="24" t="e">
        <f t="shared" si="11"/>
        <v>#REF!</v>
      </c>
      <c r="S62" s="24" t="e">
        <f t="shared" si="12"/>
        <v>#REF!</v>
      </c>
      <c r="T62" s="24" t="e">
        <f t="shared" si="48"/>
        <v>#REF!</v>
      </c>
      <c r="U62" s="24" t="e">
        <f t="shared" si="13"/>
        <v>#REF!</v>
      </c>
      <c r="V62" s="24" t="e">
        <f t="shared" si="14"/>
        <v>#REF!</v>
      </c>
      <c r="W62" s="24" t="e">
        <f t="shared" si="15"/>
        <v>#REF!</v>
      </c>
      <c r="X62" s="24" t="e">
        <f t="shared" si="49"/>
        <v>#REF!</v>
      </c>
      <c r="Y62" s="24" t="e">
        <f t="shared" si="16"/>
        <v>#REF!</v>
      </c>
      <c r="Z62" s="24" t="e">
        <f t="shared" si="17"/>
        <v>#REF!</v>
      </c>
      <c r="AA62" s="24" t="e">
        <f t="shared" si="18"/>
        <v>#REF!</v>
      </c>
      <c r="AB62" s="24" t="e">
        <f t="shared" si="50"/>
        <v>#REF!</v>
      </c>
      <c r="AC62" s="24" t="e">
        <f t="shared" si="19"/>
        <v>#REF!</v>
      </c>
      <c r="AD62" s="24" t="e">
        <f t="shared" si="20"/>
        <v>#REF!</v>
      </c>
      <c r="AE62" s="24" t="e">
        <f t="shared" si="21"/>
        <v>#REF!</v>
      </c>
      <c r="AF62" s="24" t="e">
        <f t="shared" si="51"/>
        <v>#REF!</v>
      </c>
      <c r="AG62" s="24" t="e">
        <f t="shared" si="22"/>
        <v>#REF!</v>
      </c>
      <c r="AH62" s="24" t="e">
        <f t="shared" si="23"/>
        <v>#REF!</v>
      </c>
      <c r="AI62" s="24" t="e">
        <f t="shared" si="24"/>
        <v>#REF!</v>
      </c>
      <c r="AJ62" s="24" t="e">
        <f t="shared" si="52"/>
        <v>#REF!</v>
      </c>
      <c r="AK62" s="24" t="e">
        <f t="shared" si="25"/>
        <v>#REF!</v>
      </c>
      <c r="AL62" s="24" t="e">
        <f t="shared" si="26"/>
        <v>#REF!</v>
      </c>
      <c r="AM62" s="24" t="e">
        <f t="shared" si="27"/>
        <v>#REF!</v>
      </c>
      <c r="AN62" s="24" t="e">
        <f t="shared" si="53"/>
        <v>#REF!</v>
      </c>
      <c r="AO62" s="24" t="e">
        <f t="shared" si="28"/>
        <v>#REF!</v>
      </c>
      <c r="AP62" s="24" t="e">
        <f t="shared" si="29"/>
        <v>#REF!</v>
      </c>
      <c r="AQ62" s="24" t="e">
        <f t="shared" si="30"/>
        <v>#REF!</v>
      </c>
      <c r="AR62" s="24" t="e">
        <f t="shared" si="54"/>
        <v>#REF!</v>
      </c>
      <c r="AS62" s="24" t="e">
        <f t="shared" si="31"/>
        <v>#REF!</v>
      </c>
      <c r="AT62" s="24" t="e">
        <f t="shared" si="32"/>
        <v>#REF!</v>
      </c>
      <c r="AU62" s="24" t="e">
        <f t="shared" si="33"/>
        <v>#REF!</v>
      </c>
      <c r="AV62" s="24" t="e">
        <f t="shared" si="55"/>
        <v>#REF!</v>
      </c>
      <c r="AW62" s="24" t="e">
        <f t="shared" si="34"/>
        <v>#REF!</v>
      </c>
      <c r="AX62" s="24" t="e">
        <f t="shared" si="35"/>
        <v>#REF!</v>
      </c>
      <c r="AY62" s="24" t="e">
        <f t="shared" si="36"/>
        <v>#REF!</v>
      </c>
      <c r="AZ62" s="24" t="e">
        <f t="shared" si="56"/>
        <v>#REF!</v>
      </c>
      <c r="BA62" s="24" t="e">
        <f t="shared" si="37"/>
        <v>#REF!</v>
      </c>
      <c r="BB62" s="24" t="e">
        <f t="shared" si="38"/>
        <v>#REF!</v>
      </c>
      <c r="BC62" s="24" t="e">
        <f t="shared" si="39"/>
        <v>#REF!</v>
      </c>
      <c r="BD62" s="24" t="e">
        <f t="shared" si="57"/>
        <v>#REF!</v>
      </c>
      <c r="BE62" s="24" t="e">
        <f t="shared" si="40"/>
        <v>#REF!</v>
      </c>
      <c r="BF62" s="24" t="e">
        <f t="shared" si="41"/>
        <v>#REF!</v>
      </c>
      <c r="BG62" s="24" t="e">
        <f t="shared" si="42"/>
        <v>#REF!</v>
      </c>
      <c r="BH62" s="12"/>
      <c r="BI62" s="26"/>
      <c r="BJ62" s="12"/>
      <c r="BK62" s="12"/>
    </row>
    <row r="63" spans="1:63" s="8" customFormat="1" x14ac:dyDescent="0.25">
      <c r="A63" s="19" t="e">
        <f>[1]Input!#REF!</f>
        <v>#REF!</v>
      </c>
      <c r="B63" s="19" t="e">
        <f>[1]Input!#REF!</f>
        <v>#REF!</v>
      </c>
      <c r="C63" s="19" t="e">
        <f>[1]Input!#REF!</f>
        <v>#REF!</v>
      </c>
      <c r="D63" s="20" t="e">
        <f>[1]Input!#REF!</f>
        <v>#REF!</v>
      </c>
      <c r="E63" s="21" t="e">
        <f t="shared" si="43"/>
        <v>#REF!</v>
      </c>
      <c r="F63" s="22" t="e">
        <f t="shared" si="44"/>
        <v>#REF!</v>
      </c>
      <c r="G63" s="23" t="e">
        <f>[1]Input!#REF!</f>
        <v>#REF!</v>
      </c>
      <c r="H63" s="24" t="e">
        <f t="shared" si="45"/>
        <v>#REF!</v>
      </c>
      <c r="I63" s="24" t="e">
        <f t="shared" si="4"/>
        <v>#REF!</v>
      </c>
      <c r="J63" s="24" t="e">
        <f t="shared" si="5"/>
        <v>#REF!</v>
      </c>
      <c r="K63" s="24" t="e">
        <f t="shared" si="6"/>
        <v>#REF!</v>
      </c>
      <c r="L63" s="24" t="e">
        <f t="shared" si="46"/>
        <v>#REF!</v>
      </c>
      <c r="M63" s="24" t="e">
        <f t="shared" si="7"/>
        <v>#REF!</v>
      </c>
      <c r="N63" s="24" t="e">
        <f t="shared" si="8"/>
        <v>#REF!</v>
      </c>
      <c r="O63" s="24" t="e">
        <f t="shared" si="9"/>
        <v>#REF!</v>
      </c>
      <c r="P63" s="24" t="e">
        <f t="shared" si="47"/>
        <v>#REF!</v>
      </c>
      <c r="Q63" s="24" t="e">
        <f t="shared" si="10"/>
        <v>#REF!</v>
      </c>
      <c r="R63" s="24" t="e">
        <f t="shared" si="11"/>
        <v>#REF!</v>
      </c>
      <c r="S63" s="24" t="e">
        <f t="shared" si="12"/>
        <v>#REF!</v>
      </c>
      <c r="T63" s="24" t="e">
        <f t="shared" si="48"/>
        <v>#REF!</v>
      </c>
      <c r="U63" s="24" t="e">
        <f t="shared" si="13"/>
        <v>#REF!</v>
      </c>
      <c r="V63" s="24" t="e">
        <f t="shared" si="14"/>
        <v>#REF!</v>
      </c>
      <c r="W63" s="24" t="e">
        <f t="shared" si="15"/>
        <v>#REF!</v>
      </c>
      <c r="X63" s="24" t="e">
        <f t="shared" si="49"/>
        <v>#REF!</v>
      </c>
      <c r="Y63" s="24" t="e">
        <f t="shared" si="16"/>
        <v>#REF!</v>
      </c>
      <c r="Z63" s="24" t="e">
        <f t="shared" si="17"/>
        <v>#REF!</v>
      </c>
      <c r="AA63" s="24" t="e">
        <f t="shared" si="18"/>
        <v>#REF!</v>
      </c>
      <c r="AB63" s="24" t="e">
        <f t="shared" si="50"/>
        <v>#REF!</v>
      </c>
      <c r="AC63" s="24" t="e">
        <f t="shared" si="19"/>
        <v>#REF!</v>
      </c>
      <c r="AD63" s="24" t="e">
        <f t="shared" si="20"/>
        <v>#REF!</v>
      </c>
      <c r="AE63" s="24" t="e">
        <f t="shared" si="21"/>
        <v>#REF!</v>
      </c>
      <c r="AF63" s="24" t="e">
        <f t="shared" si="51"/>
        <v>#REF!</v>
      </c>
      <c r="AG63" s="24" t="e">
        <f t="shared" si="22"/>
        <v>#REF!</v>
      </c>
      <c r="AH63" s="24" t="e">
        <f t="shared" si="23"/>
        <v>#REF!</v>
      </c>
      <c r="AI63" s="24" t="e">
        <f t="shared" si="24"/>
        <v>#REF!</v>
      </c>
      <c r="AJ63" s="24" t="e">
        <f t="shared" si="52"/>
        <v>#REF!</v>
      </c>
      <c r="AK63" s="24" t="e">
        <f t="shared" si="25"/>
        <v>#REF!</v>
      </c>
      <c r="AL63" s="24" t="e">
        <f t="shared" si="26"/>
        <v>#REF!</v>
      </c>
      <c r="AM63" s="24" t="e">
        <f t="shared" si="27"/>
        <v>#REF!</v>
      </c>
      <c r="AN63" s="24" t="e">
        <f t="shared" si="53"/>
        <v>#REF!</v>
      </c>
      <c r="AO63" s="24" t="e">
        <f t="shared" si="28"/>
        <v>#REF!</v>
      </c>
      <c r="AP63" s="24" t="e">
        <f t="shared" si="29"/>
        <v>#REF!</v>
      </c>
      <c r="AQ63" s="24" t="e">
        <f t="shared" si="30"/>
        <v>#REF!</v>
      </c>
      <c r="AR63" s="24" t="e">
        <f t="shared" si="54"/>
        <v>#REF!</v>
      </c>
      <c r="AS63" s="24" t="e">
        <f t="shared" si="31"/>
        <v>#REF!</v>
      </c>
      <c r="AT63" s="24" t="e">
        <f t="shared" si="32"/>
        <v>#REF!</v>
      </c>
      <c r="AU63" s="24" t="e">
        <f t="shared" si="33"/>
        <v>#REF!</v>
      </c>
      <c r="AV63" s="24" t="e">
        <f t="shared" si="55"/>
        <v>#REF!</v>
      </c>
      <c r="AW63" s="24" t="e">
        <f t="shared" si="34"/>
        <v>#REF!</v>
      </c>
      <c r="AX63" s="24" t="e">
        <f t="shared" si="35"/>
        <v>#REF!</v>
      </c>
      <c r="AY63" s="24" t="e">
        <f t="shared" si="36"/>
        <v>#REF!</v>
      </c>
      <c r="AZ63" s="24" t="e">
        <f t="shared" si="56"/>
        <v>#REF!</v>
      </c>
      <c r="BA63" s="24" t="e">
        <f t="shared" si="37"/>
        <v>#REF!</v>
      </c>
      <c r="BB63" s="24" t="e">
        <f t="shared" si="38"/>
        <v>#REF!</v>
      </c>
      <c r="BC63" s="24" t="e">
        <f t="shared" si="39"/>
        <v>#REF!</v>
      </c>
      <c r="BD63" s="24" t="e">
        <f t="shared" si="57"/>
        <v>#REF!</v>
      </c>
      <c r="BE63" s="24" t="e">
        <f t="shared" si="40"/>
        <v>#REF!</v>
      </c>
      <c r="BF63" s="24" t="e">
        <f t="shared" si="41"/>
        <v>#REF!</v>
      </c>
      <c r="BG63" s="24" t="e">
        <f t="shared" si="42"/>
        <v>#REF!</v>
      </c>
      <c r="BH63" s="12"/>
      <c r="BI63" s="27"/>
      <c r="BJ63" s="12"/>
      <c r="BK63" s="12"/>
    </row>
    <row r="64" spans="1:63" s="8" customFormat="1" x14ac:dyDescent="0.25">
      <c r="A64" s="19" t="e">
        <f>[1]Input!#REF!</f>
        <v>#REF!</v>
      </c>
      <c r="B64" s="19" t="e">
        <f>[1]Input!#REF!</f>
        <v>#REF!</v>
      </c>
      <c r="C64" s="19" t="e">
        <f>[1]Input!#REF!</f>
        <v>#REF!</v>
      </c>
      <c r="D64" s="20" t="e">
        <f>[1]Input!#REF!</f>
        <v>#REF!</v>
      </c>
      <c r="E64" s="21" t="e">
        <f t="shared" si="43"/>
        <v>#REF!</v>
      </c>
      <c r="F64" s="22" t="e">
        <f t="shared" si="44"/>
        <v>#REF!</v>
      </c>
      <c r="G64" s="23" t="e">
        <f>[1]Input!#REF!</f>
        <v>#REF!</v>
      </c>
      <c r="H64" s="24" t="e">
        <f t="shared" si="45"/>
        <v>#REF!</v>
      </c>
      <c r="I64" s="24" t="e">
        <f t="shared" si="4"/>
        <v>#REF!</v>
      </c>
      <c r="J64" s="24" t="e">
        <f t="shared" si="5"/>
        <v>#REF!</v>
      </c>
      <c r="K64" s="24" t="e">
        <f t="shared" si="6"/>
        <v>#REF!</v>
      </c>
      <c r="L64" s="24" t="e">
        <f t="shared" si="46"/>
        <v>#REF!</v>
      </c>
      <c r="M64" s="24" t="e">
        <f t="shared" si="7"/>
        <v>#REF!</v>
      </c>
      <c r="N64" s="24" t="e">
        <f t="shared" si="8"/>
        <v>#REF!</v>
      </c>
      <c r="O64" s="24" t="e">
        <f t="shared" si="9"/>
        <v>#REF!</v>
      </c>
      <c r="P64" s="24" t="e">
        <f t="shared" si="47"/>
        <v>#REF!</v>
      </c>
      <c r="Q64" s="24" t="e">
        <f t="shared" si="10"/>
        <v>#REF!</v>
      </c>
      <c r="R64" s="24" t="e">
        <f t="shared" si="11"/>
        <v>#REF!</v>
      </c>
      <c r="S64" s="24" t="e">
        <f t="shared" si="12"/>
        <v>#REF!</v>
      </c>
      <c r="T64" s="24" t="e">
        <f t="shared" si="48"/>
        <v>#REF!</v>
      </c>
      <c r="U64" s="24" t="e">
        <f t="shared" si="13"/>
        <v>#REF!</v>
      </c>
      <c r="V64" s="24" t="e">
        <f t="shared" si="14"/>
        <v>#REF!</v>
      </c>
      <c r="W64" s="24" t="e">
        <f t="shared" si="15"/>
        <v>#REF!</v>
      </c>
      <c r="X64" s="24" t="e">
        <f t="shared" si="49"/>
        <v>#REF!</v>
      </c>
      <c r="Y64" s="24" t="e">
        <f t="shared" si="16"/>
        <v>#REF!</v>
      </c>
      <c r="Z64" s="24" t="e">
        <f t="shared" si="17"/>
        <v>#REF!</v>
      </c>
      <c r="AA64" s="24" t="e">
        <f t="shared" si="18"/>
        <v>#REF!</v>
      </c>
      <c r="AB64" s="24" t="e">
        <f t="shared" si="50"/>
        <v>#REF!</v>
      </c>
      <c r="AC64" s="24" t="e">
        <f t="shared" si="19"/>
        <v>#REF!</v>
      </c>
      <c r="AD64" s="24" t="e">
        <f t="shared" si="20"/>
        <v>#REF!</v>
      </c>
      <c r="AE64" s="24" t="e">
        <f t="shared" si="21"/>
        <v>#REF!</v>
      </c>
      <c r="AF64" s="24" t="e">
        <f t="shared" si="51"/>
        <v>#REF!</v>
      </c>
      <c r="AG64" s="24" t="e">
        <f t="shared" si="22"/>
        <v>#REF!</v>
      </c>
      <c r="AH64" s="24" t="e">
        <f t="shared" si="23"/>
        <v>#REF!</v>
      </c>
      <c r="AI64" s="24" t="e">
        <f t="shared" si="24"/>
        <v>#REF!</v>
      </c>
      <c r="AJ64" s="24" t="e">
        <f t="shared" si="52"/>
        <v>#REF!</v>
      </c>
      <c r="AK64" s="24" t="e">
        <f t="shared" si="25"/>
        <v>#REF!</v>
      </c>
      <c r="AL64" s="24" t="e">
        <f t="shared" si="26"/>
        <v>#REF!</v>
      </c>
      <c r="AM64" s="24" t="e">
        <f t="shared" si="27"/>
        <v>#REF!</v>
      </c>
      <c r="AN64" s="24" t="e">
        <f t="shared" si="53"/>
        <v>#REF!</v>
      </c>
      <c r="AO64" s="24" t="e">
        <f t="shared" si="28"/>
        <v>#REF!</v>
      </c>
      <c r="AP64" s="24" t="e">
        <f t="shared" si="29"/>
        <v>#REF!</v>
      </c>
      <c r="AQ64" s="24" t="e">
        <f t="shared" si="30"/>
        <v>#REF!</v>
      </c>
      <c r="AR64" s="24" t="e">
        <f t="shared" si="54"/>
        <v>#REF!</v>
      </c>
      <c r="AS64" s="24" t="e">
        <f t="shared" si="31"/>
        <v>#REF!</v>
      </c>
      <c r="AT64" s="24" t="e">
        <f t="shared" si="32"/>
        <v>#REF!</v>
      </c>
      <c r="AU64" s="24" t="e">
        <f t="shared" si="33"/>
        <v>#REF!</v>
      </c>
      <c r="AV64" s="24" t="e">
        <f t="shared" si="55"/>
        <v>#REF!</v>
      </c>
      <c r="AW64" s="24" t="e">
        <f t="shared" si="34"/>
        <v>#REF!</v>
      </c>
      <c r="AX64" s="24" t="e">
        <f t="shared" si="35"/>
        <v>#REF!</v>
      </c>
      <c r="AY64" s="24" t="e">
        <f t="shared" si="36"/>
        <v>#REF!</v>
      </c>
      <c r="AZ64" s="24" t="e">
        <f t="shared" si="56"/>
        <v>#REF!</v>
      </c>
      <c r="BA64" s="24" t="e">
        <f t="shared" si="37"/>
        <v>#REF!</v>
      </c>
      <c r="BB64" s="24" t="e">
        <f t="shared" si="38"/>
        <v>#REF!</v>
      </c>
      <c r="BC64" s="24" t="e">
        <f t="shared" si="39"/>
        <v>#REF!</v>
      </c>
      <c r="BD64" s="24" t="e">
        <f t="shared" si="57"/>
        <v>#REF!</v>
      </c>
      <c r="BE64" s="24" t="e">
        <f t="shared" si="40"/>
        <v>#REF!</v>
      </c>
      <c r="BF64" s="24" t="e">
        <f t="shared" si="41"/>
        <v>#REF!</v>
      </c>
      <c r="BG64" s="24" t="e">
        <f t="shared" si="42"/>
        <v>#REF!</v>
      </c>
      <c r="BH64" s="12"/>
      <c r="BI64" s="12"/>
      <c r="BJ64" s="12"/>
      <c r="BK64" s="12"/>
    </row>
    <row r="65" spans="1:63" s="8" customFormat="1" x14ac:dyDescent="0.25">
      <c r="A65" s="19" t="e">
        <f>[1]Input!#REF!</f>
        <v>#REF!</v>
      </c>
      <c r="B65" s="19" t="e">
        <f>[1]Input!#REF!</f>
        <v>#REF!</v>
      </c>
      <c r="C65" s="19" t="e">
        <f>[1]Input!#REF!</f>
        <v>#REF!</v>
      </c>
      <c r="D65" s="20" t="e">
        <f>[1]Input!#REF!</f>
        <v>#REF!</v>
      </c>
      <c r="E65" s="21" t="e">
        <f t="shared" si="43"/>
        <v>#REF!</v>
      </c>
      <c r="F65" s="22" t="e">
        <f t="shared" si="44"/>
        <v>#REF!</v>
      </c>
      <c r="G65" s="23" t="e">
        <f>[1]Input!#REF!</f>
        <v>#REF!</v>
      </c>
      <c r="H65" s="24" t="e">
        <f t="shared" si="45"/>
        <v>#REF!</v>
      </c>
      <c r="I65" s="24" t="e">
        <f t="shared" si="4"/>
        <v>#REF!</v>
      </c>
      <c r="J65" s="24" t="e">
        <f t="shared" si="5"/>
        <v>#REF!</v>
      </c>
      <c r="K65" s="24" t="e">
        <f t="shared" si="6"/>
        <v>#REF!</v>
      </c>
      <c r="L65" s="24" t="e">
        <f t="shared" si="46"/>
        <v>#REF!</v>
      </c>
      <c r="M65" s="24" t="e">
        <f t="shared" si="7"/>
        <v>#REF!</v>
      </c>
      <c r="N65" s="24" t="e">
        <f t="shared" si="8"/>
        <v>#REF!</v>
      </c>
      <c r="O65" s="24" t="e">
        <f t="shared" si="9"/>
        <v>#REF!</v>
      </c>
      <c r="P65" s="24" t="e">
        <f t="shared" si="47"/>
        <v>#REF!</v>
      </c>
      <c r="Q65" s="24" t="e">
        <f t="shared" si="10"/>
        <v>#REF!</v>
      </c>
      <c r="R65" s="24" t="e">
        <f t="shared" si="11"/>
        <v>#REF!</v>
      </c>
      <c r="S65" s="24" t="e">
        <f t="shared" si="12"/>
        <v>#REF!</v>
      </c>
      <c r="T65" s="24" t="e">
        <f t="shared" si="48"/>
        <v>#REF!</v>
      </c>
      <c r="U65" s="24" t="e">
        <f t="shared" si="13"/>
        <v>#REF!</v>
      </c>
      <c r="V65" s="24" t="e">
        <f t="shared" si="14"/>
        <v>#REF!</v>
      </c>
      <c r="W65" s="24" t="e">
        <f t="shared" si="15"/>
        <v>#REF!</v>
      </c>
      <c r="X65" s="24" t="e">
        <f t="shared" si="49"/>
        <v>#REF!</v>
      </c>
      <c r="Y65" s="24" t="e">
        <f t="shared" si="16"/>
        <v>#REF!</v>
      </c>
      <c r="Z65" s="24" t="e">
        <f t="shared" si="17"/>
        <v>#REF!</v>
      </c>
      <c r="AA65" s="24" t="e">
        <f t="shared" si="18"/>
        <v>#REF!</v>
      </c>
      <c r="AB65" s="24" t="e">
        <f t="shared" si="50"/>
        <v>#REF!</v>
      </c>
      <c r="AC65" s="24" t="e">
        <f t="shared" si="19"/>
        <v>#REF!</v>
      </c>
      <c r="AD65" s="24" t="e">
        <f t="shared" si="20"/>
        <v>#REF!</v>
      </c>
      <c r="AE65" s="24" t="e">
        <f t="shared" si="21"/>
        <v>#REF!</v>
      </c>
      <c r="AF65" s="24" t="e">
        <f t="shared" si="51"/>
        <v>#REF!</v>
      </c>
      <c r="AG65" s="24" t="e">
        <f t="shared" si="22"/>
        <v>#REF!</v>
      </c>
      <c r="AH65" s="24" t="e">
        <f t="shared" si="23"/>
        <v>#REF!</v>
      </c>
      <c r="AI65" s="24" t="e">
        <f t="shared" si="24"/>
        <v>#REF!</v>
      </c>
      <c r="AJ65" s="24" t="e">
        <f t="shared" si="52"/>
        <v>#REF!</v>
      </c>
      <c r="AK65" s="24" t="e">
        <f t="shared" si="25"/>
        <v>#REF!</v>
      </c>
      <c r="AL65" s="24" t="e">
        <f t="shared" si="26"/>
        <v>#REF!</v>
      </c>
      <c r="AM65" s="24" t="e">
        <f t="shared" si="27"/>
        <v>#REF!</v>
      </c>
      <c r="AN65" s="24" t="e">
        <f t="shared" si="53"/>
        <v>#REF!</v>
      </c>
      <c r="AO65" s="24" t="e">
        <f t="shared" si="28"/>
        <v>#REF!</v>
      </c>
      <c r="AP65" s="24" t="e">
        <f t="shared" si="29"/>
        <v>#REF!</v>
      </c>
      <c r="AQ65" s="24" t="e">
        <f t="shared" si="30"/>
        <v>#REF!</v>
      </c>
      <c r="AR65" s="24" t="e">
        <f t="shared" si="54"/>
        <v>#REF!</v>
      </c>
      <c r="AS65" s="24" t="e">
        <f t="shared" si="31"/>
        <v>#REF!</v>
      </c>
      <c r="AT65" s="24" t="e">
        <f t="shared" si="32"/>
        <v>#REF!</v>
      </c>
      <c r="AU65" s="24" t="e">
        <f t="shared" si="33"/>
        <v>#REF!</v>
      </c>
      <c r="AV65" s="24" t="e">
        <f t="shared" si="55"/>
        <v>#REF!</v>
      </c>
      <c r="AW65" s="24" t="e">
        <f t="shared" si="34"/>
        <v>#REF!</v>
      </c>
      <c r="AX65" s="24" t="e">
        <f t="shared" si="35"/>
        <v>#REF!</v>
      </c>
      <c r="AY65" s="24" t="e">
        <f t="shared" si="36"/>
        <v>#REF!</v>
      </c>
      <c r="AZ65" s="24" t="e">
        <f t="shared" si="56"/>
        <v>#REF!</v>
      </c>
      <c r="BA65" s="24" t="e">
        <f t="shared" si="37"/>
        <v>#REF!</v>
      </c>
      <c r="BB65" s="24" t="e">
        <f t="shared" si="38"/>
        <v>#REF!</v>
      </c>
      <c r="BC65" s="24" t="e">
        <f t="shared" si="39"/>
        <v>#REF!</v>
      </c>
      <c r="BD65" s="24" t="e">
        <f t="shared" si="57"/>
        <v>#REF!</v>
      </c>
      <c r="BE65" s="24" t="e">
        <f t="shared" si="40"/>
        <v>#REF!</v>
      </c>
      <c r="BF65" s="24" t="e">
        <f t="shared" si="41"/>
        <v>#REF!</v>
      </c>
      <c r="BG65" s="24" t="e">
        <f t="shared" si="42"/>
        <v>#REF!</v>
      </c>
      <c r="BH65" s="12"/>
      <c r="BI65" s="12"/>
      <c r="BJ65" s="12"/>
      <c r="BK65" s="12"/>
    </row>
    <row r="66" spans="1:63" s="8" customFormat="1" x14ac:dyDescent="0.25">
      <c r="A66" s="19" t="e">
        <f>[1]Input!#REF!</f>
        <v>#REF!</v>
      </c>
      <c r="B66" s="19" t="e">
        <f>[1]Input!#REF!</f>
        <v>#REF!</v>
      </c>
      <c r="C66" s="19" t="e">
        <f>[1]Input!#REF!</f>
        <v>#REF!</v>
      </c>
      <c r="D66" s="20" t="e">
        <f>[1]Input!#REF!</f>
        <v>#REF!</v>
      </c>
      <c r="E66" s="21" t="e">
        <f t="shared" si="43"/>
        <v>#REF!</v>
      </c>
      <c r="F66" s="22" t="e">
        <f t="shared" si="44"/>
        <v>#REF!</v>
      </c>
      <c r="G66" s="23" t="e">
        <f>[1]Input!#REF!</f>
        <v>#REF!</v>
      </c>
      <c r="H66" s="24" t="e">
        <f t="shared" si="45"/>
        <v>#REF!</v>
      </c>
      <c r="I66" s="24" t="e">
        <f t="shared" si="4"/>
        <v>#REF!</v>
      </c>
      <c r="J66" s="24" t="e">
        <f t="shared" si="5"/>
        <v>#REF!</v>
      </c>
      <c r="K66" s="24" t="e">
        <f t="shared" si="6"/>
        <v>#REF!</v>
      </c>
      <c r="L66" s="24" t="e">
        <f t="shared" si="46"/>
        <v>#REF!</v>
      </c>
      <c r="M66" s="24" t="e">
        <f t="shared" si="7"/>
        <v>#REF!</v>
      </c>
      <c r="N66" s="24" t="e">
        <f t="shared" si="8"/>
        <v>#REF!</v>
      </c>
      <c r="O66" s="24" t="e">
        <f t="shared" si="9"/>
        <v>#REF!</v>
      </c>
      <c r="P66" s="24" t="e">
        <f t="shared" si="47"/>
        <v>#REF!</v>
      </c>
      <c r="Q66" s="24" t="e">
        <f t="shared" si="10"/>
        <v>#REF!</v>
      </c>
      <c r="R66" s="24" t="e">
        <f t="shared" si="11"/>
        <v>#REF!</v>
      </c>
      <c r="S66" s="24" t="e">
        <f t="shared" si="12"/>
        <v>#REF!</v>
      </c>
      <c r="T66" s="24" t="e">
        <f t="shared" si="48"/>
        <v>#REF!</v>
      </c>
      <c r="U66" s="24" t="e">
        <f t="shared" si="13"/>
        <v>#REF!</v>
      </c>
      <c r="V66" s="24" t="e">
        <f t="shared" si="14"/>
        <v>#REF!</v>
      </c>
      <c r="W66" s="24" t="e">
        <f t="shared" si="15"/>
        <v>#REF!</v>
      </c>
      <c r="X66" s="24" t="e">
        <f t="shared" si="49"/>
        <v>#REF!</v>
      </c>
      <c r="Y66" s="24" t="e">
        <f t="shared" si="16"/>
        <v>#REF!</v>
      </c>
      <c r="Z66" s="24" t="e">
        <f t="shared" si="17"/>
        <v>#REF!</v>
      </c>
      <c r="AA66" s="24" t="e">
        <f t="shared" si="18"/>
        <v>#REF!</v>
      </c>
      <c r="AB66" s="24" t="e">
        <f t="shared" si="50"/>
        <v>#REF!</v>
      </c>
      <c r="AC66" s="24" t="e">
        <f t="shared" si="19"/>
        <v>#REF!</v>
      </c>
      <c r="AD66" s="24" t="e">
        <f t="shared" si="20"/>
        <v>#REF!</v>
      </c>
      <c r="AE66" s="24" t="e">
        <f t="shared" si="21"/>
        <v>#REF!</v>
      </c>
      <c r="AF66" s="24" t="e">
        <f t="shared" si="51"/>
        <v>#REF!</v>
      </c>
      <c r="AG66" s="24" t="e">
        <f t="shared" si="22"/>
        <v>#REF!</v>
      </c>
      <c r="AH66" s="24" t="e">
        <f t="shared" si="23"/>
        <v>#REF!</v>
      </c>
      <c r="AI66" s="24" t="e">
        <f t="shared" si="24"/>
        <v>#REF!</v>
      </c>
      <c r="AJ66" s="24" t="e">
        <f t="shared" si="52"/>
        <v>#REF!</v>
      </c>
      <c r="AK66" s="24" t="e">
        <f t="shared" si="25"/>
        <v>#REF!</v>
      </c>
      <c r="AL66" s="24" t="e">
        <f t="shared" si="26"/>
        <v>#REF!</v>
      </c>
      <c r="AM66" s="24" t="e">
        <f t="shared" si="27"/>
        <v>#REF!</v>
      </c>
      <c r="AN66" s="24" t="e">
        <f t="shared" si="53"/>
        <v>#REF!</v>
      </c>
      <c r="AO66" s="24" t="e">
        <f t="shared" si="28"/>
        <v>#REF!</v>
      </c>
      <c r="AP66" s="24" t="e">
        <f t="shared" si="29"/>
        <v>#REF!</v>
      </c>
      <c r="AQ66" s="24" t="e">
        <f t="shared" si="30"/>
        <v>#REF!</v>
      </c>
      <c r="AR66" s="24" t="e">
        <f t="shared" si="54"/>
        <v>#REF!</v>
      </c>
      <c r="AS66" s="24" t="e">
        <f t="shared" si="31"/>
        <v>#REF!</v>
      </c>
      <c r="AT66" s="24" t="e">
        <f t="shared" si="32"/>
        <v>#REF!</v>
      </c>
      <c r="AU66" s="24" t="e">
        <f t="shared" si="33"/>
        <v>#REF!</v>
      </c>
      <c r="AV66" s="24" t="e">
        <f t="shared" si="55"/>
        <v>#REF!</v>
      </c>
      <c r="AW66" s="24" t="e">
        <f t="shared" si="34"/>
        <v>#REF!</v>
      </c>
      <c r="AX66" s="24" t="e">
        <f t="shared" si="35"/>
        <v>#REF!</v>
      </c>
      <c r="AY66" s="24" t="e">
        <f t="shared" si="36"/>
        <v>#REF!</v>
      </c>
      <c r="AZ66" s="24" t="e">
        <f t="shared" si="56"/>
        <v>#REF!</v>
      </c>
      <c r="BA66" s="24" t="e">
        <f t="shared" si="37"/>
        <v>#REF!</v>
      </c>
      <c r="BB66" s="24" t="e">
        <f t="shared" si="38"/>
        <v>#REF!</v>
      </c>
      <c r="BC66" s="24" t="e">
        <f t="shared" si="39"/>
        <v>#REF!</v>
      </c>
      <c r="BD66" s="24" t="e">
        <f t="shared" si="57"/>
        <v>#REF!</v>
      </c>
      <c r="BE66" s="24" t="e">
        <f t="shared" si="40"/>
        <v>#REF!</v>
      </c>
      <c r="BF66" s="24" t="e">
        <f t="shared" si="41"/>
        <v>#REF!</v>
      </c>
      <c r="BG66" s="24" t="e">
        <f t="shared" si="42"/>
        <v>#REF!</v>
      </c>
      <c r="BH66" s="12"/>
      <c r="BI66" s="12"/>
      <c r="BJ66" s="12"/>
      <c r="BK66" s="12"/>
    </row>
    <row r="67" spans="1:63" s="8" customFormat="1" x14ac:dyDescent="0.25">
      <c r="A67" s="19" t="e">
        <f>[1]Input!#REF!</f>
        <v>#REF!</v>
      </c>
      <c r="B67" s="19" t="e">
        <f>[1]Input!#REF!</f>
        <v>#REF!</v>
      </c>
      <c r="C67" s="19" t="e">
        <f>[1]Input!#REF!</f>
        <v>#REF!</v>
      </c>
      <c r="D67" s="20" t="e">
        <f>[1]Input!#REF!</f>
        <v>#REF!</v>
      </c>
      <c r="E67" s="21" t="e">
        <f t="shared" si="43"/>
        <v>#REF!</v>
      </c>
      <c r="F67" s="22" t="e">
        <f t="shared" si="44"/>
        <v>#REF!</v>
      </c>
      <c r="G67" s="23" t="e">
        <f>[1]Input!#REF!</f>
        <v>#REF!</v>
      </c>
      <c r="H67" s="24" t="e">
        <f t="shared" si="45"/>
        <v>#REF!</v>
      </c>
      <c r="I67" s="24" t="e">
        <f t="shared" si="4"/>
        <v>#REF!</v>
      </c>
      <c r="J67" s="24" t="e">
        <f t="shared" si="5"/>
        <v>#REF!</v>
      </c>
      <c r="K67" s="24" t="e">
        <f t="shared" si="6"/>
        <v>#REF!</v>
      </c>
      <c r="L67" s="24" t="e">
        <f t="shared" si="46"/>
        <v>#REF!</v>
      </c>
      <c r="M67" s="24" t="e">
        <f t="shared" si="7"/>
        <v>#REF!</v>
      </c>
      <c r="N67" s="24" t="e">
        <f t="shared" si="8"/>
        <v>#REF!</v>
      </c>
      <c r="O67" s="24" t="e">
        <f t="shared" si="9"/>
        <v>#REF!</v>
      </c>
      <c r="P67" s="24" t="e">
        <f t="shared" si="47"/>
        <v>#REF!</v>
      </c>
      <c r="Q67" s="24" t="e">
        <f t="shared" si="10"/>
        <v>#REF!</v>
      </c>
      <c r="R67" s="24" t="e">
        <f t="shared" si="11"/>
        <v>#REF!</v>
      </c>
      <c r="S67" s="24" t="e">
        <f t="shared" si="12"/>
        <v>#REF!</v>
      </c>
      <c r="T67" s="24" t="e">
        <f t="shared" si="48"/>
        <v>#REF!</v>
      </c>
      <c r="U67" s="24" t="e">
        <f t="shared" si="13"/>
        <v>#REF!</v>
      </c>
      <c r="V67" s="24" t="e">
        <f t="shared" si="14"/>
        <v>#REF!</v>
      </c>
      <c r="W67" s="24" t="e">
        <f t="shared" si="15"/>
        <v>#REF!</v>
      </c>
      <c r="X67" s="24" t="e">
        <f t="shared" si="49"/>
        <v>#REF!</v>
      </c>
      <c r="Y67" s="24" t="e">
        <f t="shared" si="16"/>
        <v>#REF!</v>
      </c>
      <c r="Z67" s="24" t="e">
        <f t="shared" si="17"/>
        <v>#REF!</v>
      </c>
      <c r="AA67" s="24" t="e">
        <f t="shared" si="18"/>
        <v>#REF!</v>
      </c>
      <c r="AB67" s="24" t="e">
        <f t="shared" si="50"/>
        <v>#REF!</v>
      </c>
      <c r="AC67" s="24" t="e">
        <f t="shared" si="19"/>
        <v>#REF!</v>
      </c>
      <c r="AD67" s="24" t="e">
        <f t="shared" si="20"/>
        <v>#REF!</v>
      </c>
      <c r="AE67" s="24" t="e">
        <f t="shared" si="21"/>
        <v>#REF!</v>
      </c>
      <c r="AF67" s="24" t="e">
        <f t="shared" si="51"/>
        <v>#REF!</v>
      </c>
      <c r="AG67" s="24" t="e">
        <f t="shared" si="22"/>
        <v>#REF!</v>
      </c>
      <c r="AH67" s="24" t="e">
        <f t="shared" si="23"/>
        <v>#REF!</v>
      </c>
      <c r="AI67" s="24" t="e">
        <f t="shared" si="24"/>
        <v>#REF!</v>
      </c>
      <c r="AJ67" s="24" t="e">
        <f t="shared" si="52"/>
        <v>#REF!</v>
      </c>
      <c r="AK67" s="24" t="e">
        <f t="shared" si="25"/>
        <v>#REF!</v>
      </c>
      <c r="AL67" s="24" t="e">
        <f t="shared" si="26"/>
        <v>#REF!</v>
      </c>
      <c r="AM67" s="24" t="e">
        <f t="shared" si="27"/>
        <v>#REF!</v>
      </c>
      <c r="AN67" s="24" t="e">
        <f t="shared" si="53"/>
        <v>#REF!</v>
      </c>
      <c r="AO67" s="24" t="e">
        <f t="shared" si="28"/>
        <v>#REF!</v>
      </c>
      <c r="AP67" s="24" t="e">
        <f t="shared" si="29"/>
        <v>#REF!</v>
      </c>
      <c r="AQ67" s="24" t="e">
        <f t="shared" si="30"/>
        <v>#REF!</v>
      </c>
      <c r="AR67" s="24" t="e">
        <f t="shared" si="54"/>
        <v>#REF!</v>
      </c>
      <c r="AS67" s="24" t="e">
        <f t="shared" si="31"/>
        <v>#REF!</v>
      </c>
      <c r="AT67" s="24" t="e">
        <f t="shared" si="32"/>
        <v>#REF!</v>
      </c>
      <c r="AU67" s="24" t="e">
        <f t="shared" si="33"/>
        <v>#REF!</v>
      </c>
      <c r="AV67" s="24" t="e">
        <f t="shared" si="55"/>
        <v>#REF!</v>
      </c>
      <c r="AW67" s="24" t="e">
        <f t="shared" si="34"/>
        <v>#REF!</v>
      </c>
      <c r="AX67" s="24" t="e">
        <f t="shared" si="35"/>
        <v>#REF!</v>
      </c>
      <c r="AY67" s="24" t="e">
        <f t="shared" si="36"/>
        <v>#REF!</v>
      </c>
      <c r="AZ67" s="24" t="e">
        <f t="shared" si="56"/>
        <v>#REF!</v>
      </c>
      <c r="BA67" s="24" t="e">
        <f t="shared" si="37"/>
        <v>#REF!</v>
      </c>
      <c r="BB67" s="24" t="e">
        <f t="shared" si="38"/>
        <v>#REF!</v>
      </c>
      <c r="BC67" s="24" t="e">
        <f t="shared" si="39"/>
        <v>#REF!</v>
      </c>
      <c r="BD67" s="24" t="e">
        <f t="shared" si="57"/>
        <v>#REF!</v>
      </c>
      <c r="BE67" s="24" t="e">
        <f t="shared" si="40"/>
        <v>#REF!</v>
      </c>
      <c r="BF67" s="24" t="e">
        <f t="shared" si="41"/>
        <v>#REF!</v>
      </c>
      <c r="BG67" s="24" t="e">
        <f t="shared" si="42"/>
        <v>#REF!</v>
      </c>
      <c r="BH67" s="12"/>
      <c r="BI67" s="12"/>
      <c r="BJ67" s="12"/>
      <c r="BK67" s="12"/>
    </row>
    <row r="68" spans="1:63" s="8" customFormat="1" ht="15" customHeight="1" x14ac:dyDescent="0.25">
      <c r="A68" s="19" t="e">
        <f>[1]Input!#REF!</f>
        <v>#REF!</v>
      </c>
      <c r="B68" s="19" t="e">
        <f>[1]Input!#REF!</f>
        <v>#REF!</v>
      </c>
      <c r="C68" s="19" t="e">
        <f>[1]Input!#REF!</f>
        <v>#REF!</v>
      </c>
      <c r="D68" s="20" t="e">
        <f>[1]Input!#REF!</f>
        <v>#REF!</v>
      </c>
      <c r="E68" s="21" t="e">
        <f t="shared" si="43"/>
        <v>#REF!</v>
      </c>
      <c r="F68" s="22" t="e">
        <f t="shared" si="44"/>
        <v>#REF!</v>
      </c>
      <c r="G68" s="23" t="e">
        <f>[1]Input!#REF!</f>
        <v>#REF!</v>
      </c>
      <c r="H68" s="24" t="e">
        <f t="shared" si="45"/>
        <v>#REF!</v>
      </c>
      <c r="I68" s="24" t="e">
        <f t="shared" si="4"/>
        <v>#REF!</v>
      </c>
      <c r="J68" s="24" t="e">
        <f t="shared" si="5"/>
        <v>#REF!</v>
      </c>
      <c r="K68" s="24" t="e">
        <f t="shared" si="6"/>
        <v>#REF!</v>
      </c>
      <c r="L68" s="24" t="e">
        <f t="shared" si="46"/>
        <v>#REF!</v>
      </c>
      <c r="M68" s="24" t="e">
        <f t="shared" si="7"/>
        <v>#REF!</v>
      </c>
      <c r="N68" s="24" t="e">
        <f t="shared" si="8"/>
        <v>#REF!</v>
      </c>
      <c r="O68" s="24" t="e">
        <f t="shared" si="9"/>
        <v>#REF!</v>
      </c>
      <c r="P68" s="24" t="e">
        <f t="shared" si="47"/>
        <v>#REF!</v>
      </c>
      <c r="Q68" s="24" t="e">
        <f t="shared" si="10"/>
        <v>#REF!</v>
      </c>
      <c r="R68" s="24" t="e">
        <f t="shared" si="11"/>
        <v>#REF!</v>
      </c>
      <c r="S68" s="24" t="e">
        <f t="shared" si="12"/>
        <v>#REF!</v>
      </c>
      <c r="T68" s="24" t="e">
        <f t="shared" si="48"/>
        <v>#REF!</v>
      </c>
      <c r="U68" s="24" t="e">
        <f t="shared" si="13"/>
        <v>#REF!</v>
      </c>
      <c r="V68" s="24" t="e">
        <f t="shared" si="14"/>
        <v>#REF!</v>
      </c>
      <c r="W68" s="24" t="e">
        <f t="shared" si="15"/>
        <v>#REF!</v>
      </c>
      <c r="X68" s="24" t="e">
        <f t="shared" si="49"/>
        <v>#REF!</v>
      </c>
      <c r="Y68" s="24" t="e">
        <f t="shared" si="16"/>
        <v>#REF!</v>
      </c>
      <c r="Z68" s="24" t="e">
        <f t="shared" si="17"/>
        <v>#REF!</v>
      </c>
      <c r="AA68" s="24" t="e">
        <f t="shared" si="18"/>
        <v>#REF!</v>
      </c>
      <c r="AB68" s="24" t="e">
        <f t="shared" si="50"/>
        <v>#REF!</v>
      </c>
      <c r="AC68" s="24" t="e">
        <f t="shared" si="19"/>
        <v>#REF!</v>
      </c>
      <c r="AD68" s="24" t="e">
        <f t="shared" si="20"/>
        <v>#REF!</v>
      </c>
      <c r="AE68" s="24" t="e">
        <f t="shared" si="21"/>
        <v>#REF!</v>
      </c>
      <c r="AF68" s="24" t="e">
        <f t="shared" si="51"/>
        <v>#REF!</v>
      </c>
      <c r="AG68" s="24" t="e">
        <f t="shared" si="22"/>
        <v>#REF!</v>
      </c>
      <c r="AH68" s="24" t="e">
        <f t="shared" si="23"/>
        <v>#REF!</v>
      </c>
      <c r="AI68" s="24" t="e">
        <f t="shared" si="24"/>
        <v>#REF!</v>
      </c>
      <c r="AJ68" s="24" t="e">
        <f t="shared" si="52"/>
        <v>#REF!</v>
      </c>
      <c r="AK68" s="24" t="e">
        <f t="shared" si="25"/>
        <v>#REF!</v>
      </c>
      <c r="AL68" s="24" t="e">
        <f t="shared" si="26"/>
        <v>#REF!</v>
      </c>
      <c r="AM68" s="24" t="e">
        <f t="shared" si="27"/>
        <v>#REF!</v>
      </c>
      <c r="AN68" s="24" t="e">
        <f t="shared" si="53"/>
        <v>#REF!</v>
      </c>
      <c r="AO68" s="24" t="e">
        <f t="shared" si="28"/>
        <v>#REF!</v>
      </c>
      <c r="AP68" s="24" t="e">
        <f t="shared" si="29"/>
        <v>#REF!</v>
      </c>
      <c r="AQ68" s="24" t="e">
        <f t="shared" si="30"/>
        <v>#REF!</v>
      </c>
      <c r="AR68" s="24" t="e">
        <f t="shared" si="54"/>
        <v>#REF!</v>
      </c>
      <c r="AS68" s="24" t="e">
        <f t="shared" si="31"/>
        <v>#REF!</v>
      </c>
      <c r="AT68" s="24" t="e">
        <f t="shared" si="32"/>
        <v>#REF!</v>
      </c>
      <c r="AU68" s="24" t="e">
        <f t="shared" si="33"/>
        <v>#REF!</v>
      </c>
      <c r="AV68" s="24" t="e">
        <f t="shared" si="55"/>
        <v>#REF!</v>
      </c>
      <c r="AW68" s="24" t="e">
        <f t="shared" si="34"/>
        <v>#REF!</v>
      </c>
      <c r="AX68" s="24" t="e">
        <f t="shared" si="35"/>
        <v>#REF!</v>
      </c>
      <c r="AY68" s="24" t="e">
        <f t="shared" si="36"/>
        <v>#REF!</v>
      </c>
      <c r="AZ68" s="24" t="e">
        <f t="shared" si="56"/>
        <v>#REF!</v>
      </c>
      <c r="BA68" s="24" t="e">
        <f t="shared" si="37"/>
        <v>#REF!</v>
      </c>
      <c r="BB68" s="24" t="e">
        <f t="shared" si="38"/>
        <v>#REF!</v>
      </c>
      <c r="BC68" s="24" t="e">
        <f t="shared" si="39"/>
        <v>#REF!</v>
      </c>
      <c r="BD68" s="24" t="e">
        <f t="shared" si="57"/>
        <v>#REF!</v>
      </c>
      <c r="BE68" s="24" t="e">
        <f t="shared" si="40"/>
        <v>#REF!</v>
      </c>
      <c r="BF68" s="24" t="e">
        <f t="shared" si="41"/>
        <v>#REF!</v>
      </c>
      <c r="BG68" s="24" t="e">
        <f t="shared" si="42"/>
        <v>#REF!</v>
      </c>
      <c r="BH68" s="12"/>
      <c r="BI68" s="12"/>
      <c r="BJ68" s="12"/>
      <c r="BK68" s="12"/>
    </row>
    <row r="69" spans="1:63" s="8" customFormat="1" x14ac:dyDescent="0.25">
      <c r="A69" s="19" t="e">
        <f>[1]Input!#REF!</f>
        <v>#REF!</v>
      </c>
      <c r="B69" s="19" t="e">
        <f>[1]Input!#REF!</f>
        <v>#REF!</v>
      </c>
      <c r="C69" s="19" t="e">
        <f>[1]Input!#REF!</f>
        <v>#REF!</v>
      </c>
      <c r="D69" s="20" t="e">
        <f>[1]Input!#REF!</f>
        <v>#REF!</v>
      </c>
      <c r="E69" s="21" t="e">
        <f t="shared" si="43"/>
        <v>#REF!</v>
      </c>
      <c r="F69" s="22" t="e">
        <f t="shared" si="44"/>
        <v>#REF!</v>
      </c>
      <c r="G69" s="23" t="e">
        <f>[1]Input!#REF!</f>
        <v>#REF!</v>
      </c>
      <c r="H69" s="24" t="e">
        <f t="shared" si="45"/>
        <v>#REF!</v>
      </c>
      <c r="I69" s="24" t="e">
        <f t="shared" si="4"/>
        <v>#REF!</v>
      </c>
      <c r="J69" s="24" t="e">
        <f t="shared" si="5"/>
        <v>#REF!</v>
      </c>
      <c r="K69" s="24" t="e">
        <f t="shared" si="6"/>
        <v>#REF!</v>
      </c>
      <c r="L69" s="24" t="e">
        <f t="shared" si="46"/>
        <v>#REF!</v>
      </c>
      <c r="M69" s="24" t="e">
        <f t="shared" si="7"/>
        <v>#REF!</v>
      </c>
      <c r="N69" s="24" t="e">
        <f t="shared" si="8"/>
        <v>#REF!</v>
      </c>
      <c r="O69" s="24" t="e">
        <f t="shared" si="9"/>
        <v>#REF!</v>
      </c>
      <c r="P69" s="24" t="e">
        <f t="shared" si="47"/>
        <v>#REF!</v>
      </c>
      <c r="Q69" s="24" t="e">
        <f t="shared" si="10"/>
        <v>#REF!</v>
      </c>
      <c r="R69" s="24" t="e">
        <f t="shared" si="11"/>
        <v>#REF!</v>
      </c>
      <c r="S69" s="24" t="e">
        <f t="shared" si="12"/>
        <v>#REF!</v>
      </c>
      <c r="T69" s="24" t="e">
        <f t="shared" si="48"/>
        <v>#REF!</v>
      </c>
      <c r="U69" s="24" t="e">
        <f t="shared" si="13"/>
        <v>#REF!</v>
      </c>
      <c r="V69" s="24" t="e">
        <f t="shared" si="14"/>
        <v>#REF!</v>
      </c>
      <c r="W69" s="24" t="e">
        <f t="shared" si="15"/>
        <v>#REF!</v>
      </c>
      <c r="X69" s="24" t="e">
        <f t="shared" si="49"/>
        <v>#REF!</v>
      </c>
      <c r="Y69" s="24" t="e">
        <f t="shared" si="16"/>
        <v>#REF!</v>
      </c>
      <c r="Z69" s="24" t="e">
        <f t="shared" si="17"/>
        <v>#REF!</v>
      </c>
      <c r="AA69" s="24" t="e">
        <f t="shared" si="18"/>
        <v>#REF!</v>
      </c>
      <c r="AB69" s="24" t="e">
        <f t="shared" si="50"/>
        <v>#REF!</v>
      </c>
      <c r="AC69" s="24" t="e">
        <f t="shared" si="19"/>
        <v>#REF!</v>
      </c>
      <c r="AD69" s="24" t="e">
        <f t="shared" si="20"/>
        <v>#REF!</v>
      </c>
      <c r="AE69" s="24" t="e">
        <f t="shared" si="21"/>
        <v>#REF!</v>
      </c>
      <c r="AF69" s="24" t="e">
        <f t="shared" si="51"/>
        <v>#REF!</v>
      </c>
      <c r="AG69" s="24" t="e">
        <f t="shared" si="22"/>
        <v>#REF!</v>
      </c>
      <c r="AH69" s="24" t="e">
        <f t="shared" si="23"/>
        <v>#REF!</v>
      </c>
      <c r="AI69" s="24" t="e">
        <f t="shared" si="24"/>
        <v>#REF!</v>
      </c>
      <c r="AJ69" s="24" t="e">
        <f t="shared" si="52"/>
        <v>#REF!</v>
      </c>
      <c r="AK69" s="24" t="e">
        <f t="shared" si="25"/>
        <v>#REF!</v>
      </c>
      <c r="AL69" s="24" t="e">
        <f t="shared" si="26"/>
        <v>#REF!</v>
      </c>
      <c r="AM69" s="24" t="e">
        <f t="shared" si="27"/>
        <v>#REF!</v>
      </c>
      <c r="AN69" s="24" t="e">
        <f t="shared" si="53"/>
        <v>#REF!</v>
      </c>
      <c r="AO69" s="24" t="e">
        <f t="shared" si="28"/>
        <v>#REF!</v>
      </c>
      <c r="AP69" s="24" t="e">
        <f t="shared" si="29"/>
        <v>#REF!</v>
      </c>
      <c r="AQ69" s="24" t="e">
        <f t="shared" si="30"/>
        <v>#REF!</v>
      </c>
      <c r="AR69" s="24" t="e">
        <f t="shared" si="54"/>
        <v>#REF!</v>
      </c>
      <c r="AS69" s="24" t="e">
        <f t="shared" si="31"/>
        <v>#REF!</v>
      </c>
      <c r="AT69" s="24" t="e">
        <f t="shared" si="32"/>
        <v>#REF!</v>
      </c>
      <c r="AU69" s="24" t="e">
        <f t="shared" si="33"/>
        <v>#REF!</v>
      </c>
      <c r="AV69" s="24" t="e">
        <f t="shared" si="55"/>
        <v>#REF!</v>
      </c>
      <c r="AW69" s="24" t="e">
        <f t="shared" si="34"/>
        <v>#REF!</v>
      </c>
      <c r="AX69" s="24" t="e">
        <f t="shared" si="35"/>
        <v>#REF!</v>
      </c>
      <c r="AY69" s="24" t="e">
        <f t="shared" si="36"/>
        <v>#REF!</v>
      </c>
      <c r="AZ69" s="24" t="e">
        <f t="shared" si="56"/>
        <v>#REF!</v>
      </c>
      <c r="BA69" s="24" t="e">
        <f t="shared" si="37"/>
        <v>#REF!</v>
      </c>
      <c r="BB69" s="24" t="e">
        <f t="shared" si="38"/>
        <v>#REF!</v>
      </c>
      <c r="BC69" s="24" t="e">
        <f t="shared" si="39"/>
        <v>#REF!</v>
      </c>
      <c r="BD69" s="24" t="e">
        <f t="shared" si="57"/>
        <v>#REF!</v>
      </c>
      <c r="BE69" s="24" t="e">
        <f t="shared" si="40"/>
        <v>#REF!</v>
      </c>
      <c r="BF69" s="24" t="e">
        <f t="shared" si="41"/>
        <v>#REF!</v>
      </c>
      <c r="BG69" s="24" t="e">
        <f t="shared" si="42"/>
        <v>#REF!</v>
      </c>
      <c r="BH69" s="12"/>
      <c r="BI69" s="12"/>
      <c r="BJ69" s="12"/>
      <c r="BK69" s="12"/>
    </row>
    <row r="70" spans="1:63" s="8" customFormat="1" x14ac:dyDescent="0.25">
      <c r="A70" s="19" t="e">
        <f>[1]Input!#REF!</f>
        <v>#REF!</v>
      </c>
      <c r="B70" s="19" t="e">
        <f>[1]Input!#REF!</f>
        <v>#REF!</v>
      </c>
      <c r="C70" s="19" t="e">
        <f>[1]Input!#REF!</f>
        <v>#REF!</v>
      </c>
      <c r="D70" s="20" t="e">
        <f>[1]Input!#REF!</f>
        <v>#REF!</v>
      </c>
      <c r="E70" s="21" t="e">
        <f t="shared" si="43"/>
        <v>#REF!</v>
      </c>
      <c r="F70" s="22" t="e">
        <f t="shared" si="44"/>
        <v>#REF!</v>
      </c>
      <c r="G70" s="23" t="e">
        <f>[1]Input!#REF!</f>
        <v>#REF!</v>
      </c>
      <c r="H70" s="24" t="e">
        <f t="shared" si="45"/>
        <v>#REF!</v>
      </c>
      <c r="I70" s="24" t="e">
        <f t="shared" si="4"/>
        <v>#REF!</v>
      </c>
      <c r="J70" s="24" t="e">
        <f t="shared" si="5"/>
        <v>#REF!</v>
      </c>
      <c r="K70" s="24" t="e">
        <f t="shared" si="6"/>
        <v>#REF!</v>
      </c>
      <c r="L70" s="24" t="e">
        <f t="shared" si="46"/>
        <v>#REF!</v>
      </c>
      <c r="M70" s="24" t="e">
        <f t="shared" si="7"/>
        <v>#REF!</v>
      </c>
      <c r="N70" s="24" t="e">
        <f t="shared" si="8"/>
        <v>#REF!</v>
      </c>
      <c r="O70" s="24" t="e">
        <f t="shared" si="9"/>
        <v>#REF!</v>
      </c>
      <c r="P70" s="24" t="e">
        <f t="shared" si="47"/>
        <v>#REF!</v>
      </c>
      <c r="Q70" s="24" t="e">
        <f t="shared" si="10"/>
        <v>#REF!</v>
      </c>
      <c r="R70" s="24" t="e">
        <f t="shared" si="11"/>
        <v>#REF!</v>
      </c>
      <c r="S70" s="24" t="e">
        <f t="shared" si="12"/>
        <v>#REF!</v>
      </c>
      <c r="T70" s="24" t="e">
        <f t="shared" si="48"/>
        <v>#REF!</v>
      </c>
      <c r="U70" s="24" t="e">
        <f t="shared" si="13"/>
        <v>#REF!</v>
      </c>
      <c r="V70" s="24" t="e">
        <f t="shared" si="14"/>
        <v>#REF!</v>
      </c>
      <c r="W70" s="24" t="e">
        <f t="shared" si="15"/>
        <v>#REF!</v>
      </c>
      <c r="X70" s="24" t="e">
        <f t="shared" si="49"/>
        <v>#REF!</v>
      </c>
      <c r="Y70" s="24" t="e">
        <f t="shared" si="16"/>
        <v>#REF!</v>
      </c>
      <c r="Z70" s="24" t="e">
        <f t="shared" si="17"/>
        <v>#REF!</v>
      </c>
      <c r="AA70" s="24" t="e">
        <f t="shared" si="18"/>
        <v>#REF!</v>
      </c>
      <c r="AB70" s="24" t="e">
        <f t="shared" si="50"/>
        <v>#REF!</v>
      </c>
      <c r="AC70" s="24" t="e">
        <f t="shared" si="19"/>
        <v>#REF!</v>
      </c>
      <c r="AD70" s="24" t="e">
        <f t="shared" si="20"/>
        <v>#REF!</v>
      </c>
      <c r="AE70" s="24" t="e">
        <f t="shared" si="21"/>
        <v>#REF!</v>
      </c>
      <c r="AF70" s="24" t="e">
        <f t="shared" si="51"/>
        <v>#REF!</v>
      </c>
      <c r="AG70" s="24" t="e">
        <f t="shared" si="22"/>
        <v>#REF!</v>
      </c>
      <c r="AH70" s="24" t="e">
        <f t="shared" si="23"/>
        <v>#REF!</v>
      </c>
      <c r="AI70" s="24" t="e">
        <f t="shared" si="24"/>
        <v>#REF!</v>
      </c>
      <c r="AJ70" s="24" t="e">
        <f t="shared" si="52"/>
        <v>#REF!</v>
      </c>
      <c r="AK70" s="24" t="e">
        <f t="shared" si="25"/>
        <v>#REF!</v>
      </c>
      <c r="AL70" s="24" t="e">
        <f t="shared" si="26"/>
        <v>#REF!</v>
      </c>
      <c r="AM70" s="24" t="e">
        <f t="shared" si="27"/>
        <v>#REF!</v>
      </c>
      <c r="AN70" s="24" t="e">
        <f t="shared" si="53"/>
        <v>#REF!</v>
      </c>
      <c r="AO70" s="24" t="e">
        <f t="shared" si="28"/>
        <v>#REF!</v>
      </c>
      <c r="AP70" s="24" t="e">
        <f t="shared" si="29"/>
        <v>#REF!</v>
      </c>
      <c r="AQ70" s="24" t="e">
        <f t="shared" si="30"/>
        <v>#REF!</v>
      </c>
      <c r="AR70" s="24" t="e">
        <f t="shared" si="54"/>
        <v>#REF!</v>
      </c>
      <c r="AS70" s="24" t="e">
        <f t="shared" si="31"/>
        <v>#REF!</v>
      </c>
      <c r="AT70" s="24" t="e">
        <f t="shared" si="32"/>
        <v>#REF!</v>
      </c>
      <c r="AU70" s="24" t="e">
        <f t="shared" si="33"/>
        <v>#REF!</v>
      </c>
      <c r="AV70" s="24" t="e">
        <f t="shared" si="55"/>
        <v>#REF!</v>
      </c>
      <c r="AW70" s="24" t="e">
        <f t="shared" si="34"/>
        <v>#REF!</v>
      </c>
      <c r="AX70" s="24" t="e">
        <f t="shared" si="35"/>
        <v>#REF!</v>
      </c>
      <c r="AY70" s="24" t="e">
        <f t="shared" si="36"/>
        <v>#REF!</v>
      </c>
      <c r="AZ70" s="24" t="e">
        <f t="shared" si="56"/>
        <v>#REF!</v>
      </c>
      <c r="BA70" s="24" t="e">
        <f t="shared" si="37"/>
        <v>#REF!</v>
      </c>
      <c r="BB70" s="24" t="e">
        <f t="shared" si="38"/>
        <v>#REF!</v>
      </c>
      <c r="BC70" s="24" t="e">
        <f t="shared" si="39"/>
        <v>#REF!</v>
      </c>
      <c r="BD70" s="24" t="e">
        <f t="shared" si="57"/>
        <v>#REF!</v>
      </c>
      <c r="BE70" s="24" t="e">
        <f t="shared" si="40"/>
        <v>#REF!</v>
      </c>
      <c r="BF70" s="24" t="e">
        <f t="shared" si="41"/>
        <v>#REF!</v>
      </c>
      <c r="BG70" s="24" t="e">
        <f t="shared" si="42"/>
        <v>#REF!</v>
      </c>
      <c r="BH70" s="12"/>
      <c r="BI70" s="12"/>
      <c r="BJ70" s="12"/>
      <c r="BK70" s="12"/>
    </row>
    <row r="71" spans="1:63" s="8" customFormat="1" x14ac:dyDescent="0.25">
      <c r="A71" s="19" t="e">
        <f>[1]Input!#REF!</f>
        <v>#REF!</v>
      </c>
      <c r="B71" s="19" t="e">
        <f>[1]Input!#REF!</f>
        <v>#REF!</v>
      </c>
      <c r="C71" s="19" t="e">
        <f>[1]Input!#REF!</f>
        <v>#REF!</v>
      </c>
      <c r="D71" s="20" t="e">
        <f>[1]Input!#REF!</f>
        <v>#REF!</v>
      </c>
      <c r="E71" s="21" t="e">
        <f t="shared" si="43"/>
        <v>#REF!</v>
      </c>
      <c r="F71" s="22" t="e">
        <f t="shared" si="44"/>
        <v>#REF!</v>
      </c>
      <c r="G71" s="23" t="e">
        <f>[1]Input!#REF!</f>
        <v>#REF!</v>
      </c>
      <c r="H71" s="24" t="e">
        <f t="shared" si="45"/>
        <v>#REF!</v>
      </c>
      <c r="I71" s="24" t="e">
        <f t="shared" si="4"/>
        <v>#REF!</v>
      </c>
      <c r="J71" s="24" t="e">
        <f t="shared" si="5"/>
        <v>#REF!</v>
      </c>
      <c r="K71" s="24" t="e">
        <f t="shared" si="6"/>
        <v>#REF!</v>
      </c>
      <c r="L71" s="24" t="e">
        <f t="shared" si="46"/>
        <v>#REF!</v>
      </c>
      <c r="M71" s="24" t="e">
        <f t="shared" si="7"/>
        <v>#REF!</v>
      </c>
      <c r="N71" s="24" t="e">
        <f t="shared" si="8"/>
        <v>#REF!</v>
      </c>
      <c r="O71" s="24" t="e">
        <f t="shared" si="9"/>
        <v>#REF!</v>
      </c>
      <c r="P71" s="24" t="e">
        <f t="shared" si="47"/>
        <v>#REF!</v>
      </c>
      <c r="Q71" s="24" t="e">
        <f t="shared" si="10"/>
        <v>#REF!</v>
      </c>
      <c r="R71" s="24" t="e">
        <f t="shared" si="11"/>
        <v>#REF!</v>
      </c>
      <c r="S71" s="24" t="e">
        <f t="shared" si="12"/>
        <v>#REF!</v>
      </c>
      <c r="T71" s="24" t="e">
        <f t="shared" si="48"/>
        <v>#REF!</v>
      </c>
      <c r="U71" s="24" t="e">
        <f t="shared" si="13"/>
        <v>#REF!</v>
      </c>
      <c r="V71" s="24" t="e">
        <f t="shared" si="14"/>
        <v>#REF!</v>
      </c>
      <c r="W71" s="24" t="e">
        <f t="shared" si="15"/>
        <v>#REF!</v>
      </c>
      <c r="X71" s="24" t="e">
        <f t="shared" si="49"/>
        <v>#REF!</v>
      </c>
      <c r="Y71" s="24" t="e">
        <f t="shared" si="16"/>
        <v>#REF!</v>
      </c>
      <c r="Z71" s="24" t="e">
        <f t="shared" si="17"/>
        <v>#REF!</v>
      </c>
      <c r="AA71" s="24" t="e">
        <f t="shared" si="18"/>
        <v>#REF!</v>
      </c>
      <c r="AB71" s="24" t="e">
        <f t="shared" si="50"/>
        <v>#REF!</v>
      </c>
      <c r="AC71" s="24" t="e">
        <f t="shared" si="19"/>
        <v>#REF!</v>
      </c>
      <c r="AD71" s="24" t="e">
        <f t="shared" si="20"/>
        <v>#REF!</v>
      </c>
      <c r="AE71" s="24" t="e">
        <f t="shared" si="21"/>
        <v>#REF!</v>
      </c>
      <c r="AF71" s="24" t="e">
        <f t="shared" si="51"/>
        <v>#REF!</v>
      </c>
      <c r="AG71" s="24" t="e">
        <f t="shared" si="22"/>
        <v>#REF!</v>
      </c>
      <c r="AH71" s="24" t="e">
        <f t="shared" si="23"/>
        <v>#REF!</v>
      </c>
      <c r="AI71" s="24" t="e">
        <f t="shared" si="24"/>
        <v>#REF!</v>
      </c>
      <c r="AJ71" s="24" t="e">
        <f t="shared" si="52"/>
        <v>#REF!</v>
      </c>
      <c r="AK71" s="24" t="e">
        <f t="shared" si="25"/>
        <v>#REF!</v>
      </c>
      <c r="AL71" s="24" t="e">
        <f t="shared" si="26"/>
        <v>#REF!</v>
      </c>
      <c r="AM71" s="24" t="e">
        <f t="shared" si="27"/>
        <v>#REF!</v>
      </c>
      <c r="AN71" s="24" t="e">
        <f t="shared" si="53"/>
        <v>#REF!</v>
      </c>
      <c r="AO71" s="24" t="e">
        <f t="shared" si="28"/>
        <v>#REF!</v>
      </c>
      <c r="AP71" s="24" t="e">
        <f t="shared" si="29"/>
        <v>#REF!</v>
      </c>
      <c r="AQ71" s="24" t="e">
        <f t="shared" si="30"/>
        <v>#REF!</v>
      </c>
      <c r="AR71" s="24" t="e">
        <f t="shared" si="54"/>
        <v>#REF!</v>
      </c>
      <c r="AS71" s="24" t="e">
        <f t="shared" si="31"/>
        <v>#REF!</v>
      </c>
      <c r="AT71" s="24" t="e">
        <f t="shared" si="32"/>
        <v>#REF!</v>
      </c>
      <c r="AU71" s="24" t="e">
        <f t="shared" si="33"/>
        <v>#REF!</v>
      </c>
      <c r="AV71" s="24" t="e">
        <f t="shared" si="55"/>
        <v>#REF!</v>
      </c>
      <c r="AW71" s="24" t="e">
        <f t="shared" si="34"/>
        <v>#REF!</v>
      </c>
      <c r="AX71" s="24" t="e">
        <f t="shared" si="35"/>
        <v>#REF!</v>
      </c>
      <c r="AY71" s="24" t="e">
        <f t="shared" si="36"/>
        <v>#REF!</v>
      </c>
      <c r="AZ71" s="24" t="e">
        <f t="shared" si="56"/>
        <v>#REF!</v>
      </c>
      <c r="BA71" s="24" t="e">
        <f t="shared" si="37"/>
        <v>#REF!</v>
      </c>
      <c r="BB71" s="24" t="e">
        <f t="shared" si="38"/>
        <v>#REF!</v>
      </c>
      <c r="BC71" s="24" t="e">
        <f t="shared" si="39"/>
        <v>#REF!</v>
      </c>
      <c r="BD71" s="24" t="e">
        <f t="shared" si="57"/>
        <v>#REF!</v>
      </c>
      <c r="BE71" s="24" t="e">
        <f t="shared" si="40"/>
        <v>#REF!</v>
      </c>
      <c r="BF71" s="24" t="e">
        <f t="shared" si="41"/>
        <v>#REF!</v>
      </c>
      <c r="BG71" s="24" t="e">
        <f t="shared" si="42"/>
        <v>#REF!</v>
      </c>
      <c r="BH71" s="12"/>
      <c r="BI71" s="12"/>
      <c r="BJ71" s="12"/>
      <c r="BK71" s="12"/>
    </row>
    <row r="72" spans="1:63" s="8" customFormat="1" x14ac:dyDescent="0.25">
      <c r="A72" s="19" t="e">
        <f>[1]Input!#REF!</f>
        <v>#REF!</v>
      </c>
      <c r="B72" s="19" t="e">
        <f>[1]Input!#REF!</f>
        <v>#REF!</v>
      </c>
      <c r="C72" s="19" t="e">
        <f>[1]Input!#REF!</f>
        <v>#REF!</v>
      </c>
      <c r="D72" s="20" t="e">
        <f>[1]Input!#REF!</f>
        <v>#REF!</v>
      </c>
      <c r="E72" s="21" t="e">
        <f t="shared" si="43"/>
        <v>#REF!</v>
      </c>
      <c r="F72" s="22" t="e">
        <f t="shared" si="44"/>
        <v>#REF!</v>
      </c>
      <c r="G72" s="23" t="e">
        <f>[1]Input!#REF!</f>
        <v>#REF!</v>
      </c>
      <c r="H72" s="24" t="e">
        <f t="shared" si="45"/>
        <v>#REF!</v>
      </c>
      <c r="I72" s="24" t="e">
        <f t="shared" si="4"/>
        <v>#REF!</v>
      </c>
      <c r="J72" s="24" t="e">
        <f t="shared" si="5"/>
        <v>#REF!</v>
      </c>
      <c r="K72" s="24" t="e">
        <f t="shared" si="6"/>
        <v>#REF!</v>
      </c>
      <c r="L72" s="24" t="e">
        <f t="shared" si="46"/>
        <v>#REF!</v>
      </c>
      <c r="M72" s="24" t="e">
        <f t="shared" si="7"/>
        <v>#REF!</v>
      </c>
      <c r="N72" s="24" t="e">
        <f t="shared" si="8"/>
        <v>#REF!</v>
      </c>
      <c r="O72" s="24" t="e">
        <f t="shared" si="9"/>
        <v>#REF!</v>
      </c>
      <c r="P72" s="24" t="e">
        <f t="shared" si="47"/>
        <v>#REF!</v>
      </c>
      <c r="Q72" s="24" t="e">
        <f t="shared" si="10"/>
        <v>#REF!</v>
      </c>
      <c r="R72" s="24" t="e">
        <f t="shared" si="11"/>
        <v>#REF!</v>
      </c>
      <c r="S72" s="24" t="e">
        <f t="shared" si="12"/>
        <v>#REF!</v>
      </c>
      <c r="T72" s="24" t="e">
        <f t="shared" si="48"/>
        <v>#REF!</v>
      </c>
      <c r="U72" s="24" t="e">
        <f t="shared" si="13"/>
        <v>#REF!</v>
      </c>
      <c r="V72" s="24" t="e">
        <f t="shared" si="14"/>
        <v>#REF!</v>
      </c>
      <c r="W72" s="24" t="e">
        <f t="shared" si="15"/>
        <v>#REF!</v>
      </c>
      <c r="X72" s="24" t="e">
        <f t="shared" si="49"/>
        <v>#REF!</v>
      </c>
      <c r="Y72" s="24" t="e">
        <f t="shared" si="16"/>
        <v>#REF!</v>
      </c>
      <c r="Z72" s="24" t="e">
        <f t="shared" si="17"/>
        <v>#REF!</v>
      </c>
      <c r="AA72" s="24" t="e">
        <f t="shared" si="18"/>
        <v>#REF!</v>
      </c>
      <c r="AB72" s="24" t="e">
        <f t="shared" si="50"/>
        <v>#REF!</v>
      </c>
      <c r="AC72" s="24" t="e">
        <f t="shared" si="19"/>
        <v>#REF!</v>
      </c>
      <c r="AD72" s="24" t="e">
        <f t="shared" si="20"/>
        <v>#REF!</v>
      </c>
      <c r="AE72" s="24" t="e">
        <f t="shared" si="21"/>
        <v>#REF!</v>
      </c>
      <c r="AF72" s="24" t="e">
        <f t="shared" si="51"/>
        <v>#REF!</v>
      </c>
      <c r="AG72" s="24" t="e">
        <f t="shared" si="22"/>
        <v>#REF!</v>
      </c>
      <c r="AH72" s="24" t="e">
        <f t="shared" si="23"/>
        <v>#REF!</v>
      </c>
      <c r="AI72" s="24" t="e">
        <f t="shared" si="24"/>
        <v>#REF!</v>
      </c>
      <c r="AJ72" s="24" t="e">
        <f t="shared" si="52"/>
        <v>#REF!</v>
      </c>
      <c r="AK72" s="24" t="e">
        <f t="shared" si="25"/>
        <v>#REF!</v>
      </c>
      <c r="AL72" s="24" t="e">
        <f t="shared" si="26"/>
        <v>#REF!</v>
      </c>
      <c r="AM72" s="24" t="e">
        <f t="shared" si="27"/>
        <v>#REF!</v>
      </c>
      <c r="AN72" s="24" t="e">
        <f t="shared" si="53"/>
        <v>#REF!</v>
      </c>
      <c r="AO72" s="24" t="e">
        <f t="shared" si="28"/>
        <v>#REF!</v>
      </c>
      <c r="AP72" s="24" t="e">
        <f t="shared" si="29"/>
        <v>#REF!</v>
      </c>
      <c r="AQ72" s="24" t="e">
        <f t="shared" si="30"/>
        <v>#REF!</v>
      </c>
      <c r="AR72" s="24" t="e">
        <f t="shared" si="54"/>
        <v>#REF!</v>
      </c>
      <c r="AS72" s="24" t="e">
        <f t="shared" si="31"/>
        <v>#REF!</v>
      </c>
      <c r="AT72" s="24" t="e">
        <f t="shared" si="32"/>
        <v>#REF!</v>
      </c>
      <c r="AU72" s="24" t="e">
        <f t="shared" si="33"/>
        <v>#REF!</v>
      </c>
      <c r="AV72" s="24" t="e">
        <f t="shared" si="55"/>
        <v>#REF!</v>
      </c>
      <c r="AW72" s="24" t="e">
        <f t="shared" si="34"/>
        <v>#REF!</v>
      </c>
      <c r="AX72" s="24" t="e">
        <f t="shared" si="35"/>
        <v>#REF!</v>
      </c>
      <c r="AY72" s="24" t="e">
        <f t="shared" si="36"/>
        <v>#REF!</v>
      </c>
      <c r="AZ72" s="24" t="e">
        <f t="shared" si="56"/>
        <v>#REF!</v>
      </c>
      <c r="BA72" s="24" t="e">
        <f t="shared" si="37"/>
        <v>#REF!</v>
      </c>
      <c r="BB72" s="24" t="e">
        <f t="shared" si="38"/>
        <v>#REF!</v>
      </c>
      <c r="BC72" s="24" t="e">
        <f t="shared" si="39"/>
        <v>#REF!</v>
      </c>
      <c r="BD72" s="24" t="e">
        <f t="shared" si="57"/>
        <v>#REF!</v>
      </c>
      <c r="BE72" s="24" t="e">
        <f t="shared" si="40"/>
        <v>#REF!</v>
      </c>
      <c r="BF72" s="24" t="e">
        <f t="shared" si="41"/>
        <v>#REF!</v>
      </c>
      <c r="BG72" s="24" t="e">
        <f t="shared" si="42"/>
        <v>#REF!</v>
      </c>
      <c r="BH72" s="12"/>
      <c r="BI72" s="12"/>
      <c r="BJ72" s="12"/>
      <c r="BK72" s="12"/>
    </row>
    <row r="73" spans="1:63" s="8" customFormat="1" x14ac:dyDescent="0.25">
      <c r="A73" s="19" t="e">
        <f>[1]Input!#REF!</f>
        <v>#REF!</v>
      </c>
      <c r="B73" s="19" t="e">
        <f>[1]Input!#REF!</f>
        <v>#REF!</v>
      </c>
      <c r="C73" s="19" t="e">
        <f>[1]Input!#REF!</f>
        <v>#REF!</v>
      </c>
      <c r="D73" s="20" t="e">
        <f>[1]Input!#REF!</f>
        <v>#REF!</v>
      </c>
      <c r="E73" s="21" t="e">
        <f t="shared" si="43"/>
        <v>#REF!</v>
      </c>
      <c r="F73" s="22" t="e">
        <f t="shared" si="44"/>
        <v>#REF!</v>
      </c>
      <c r="G73" s="23" t="e">
        <f>[1]Input!#REF!</f>
        <v>#REF!</v>
      </c>
      <c r="H73" s="24" t="e">
        <f t="shared" si="45"/>
        <v>#REF!</v>
      </c>
      <c r="I73" s="24" t="e">
        <f t="shared" si="4"/>
        <v>#REF!</v>
      </c>
      <c r="J73" s="24" t="e">
        <f t="shared" si="5"/>
        <v>#REF!</v>
      </c>
      <c r="K73" s="24" t="e">
        <f t="shared" si="6"/>
        <v>#REF!</v>
      </c>
      <c r="L73" s="24" t="e">
        <f t="shared" si="46"/>
        <v>#REF!</v>
      </c>
      <c r="M73" s="24" t="e">
        <f t="shared" si="7"/>
        <v>#REF!</v>
      </c>
      <c r="N73" s="24" t="e">
        <f t="shared" si="8"/>
        <v>#REF!</v>
      </c>
      <c r="O73" s="24" t="e">
        <f t="shared" si="9"/>
        <v>#REF!</v>
      </c>
      <c r="P73" s="24" t="e">
        <f t="shared" si="47"/>
        <v>#REF!</v>
      </c>
      <c r="Q73" s="24" t="e">
        <f t="shared" si="10"/>
        <v>#REF!</v>
      </c>
      <c r="R73" s="24" t="e">
        <f t="shared" si="11"/>
        <v>#REF!</v>
      </c>
      <c r="S73" s="24" t="e">
        <f t="shared" si="12"/>
        <v>#REF!</v>
      </c>
      <c r="T73" s="24" t="e">
        <f t="shared" si="48"/>
        <v>#REF!</v>
      </c>
      <c r="U73" s="24" t="e">
        <f t="shared" si="13"/>
        <v>#REF!</v>
      </c>
      <c r="V73" s="24" t="e">
        <f t="shared" si="14"/>
        <v>#REF!</v>
      </c>
      <c r="W73" s="24" t="e">
        <f t="shared" si="15"/>
        <v>#REF!</v>
      </c>
      <c r="X73" s="24" t="e">
        <f t="shared" si="49"/>
        <v>#REF!</v>
      </c>
      <c r="Y73" s="24" t="e">
        <f t="shared" si="16"/>
        <v>#REF!</v>
      </c>
      <c r="Z73" s="24" t="e">
        <f t="shared" si="17"/>
        <v>#REF!</v>
      </c>
      <c r="AA73" s="24" t="e">
        <f t="shared" si="18"/>
        <v>#REF!</v>
      </c>
      <c r="AB73" s="24" t="e">
        <f t="shared" si="50"/>
        <v>#REF!</v>
      </c>
      <c r="AC73" s="24" t="e">
        <f t="shared" si="19"/>
        <v>#REF!</v>
      </c>
      <c r="AD73" s="24" t="e">
        <f t="shared" si="20"/>
        <v>#REF!</v>
      </c>
      <c r="AE73" s="24" t="e">
        <f t="shared" si="21"/>
        <v>#REF!</v>
      </c>
      <c r="AF73" s="24" t="e">
        <f t="shared" si="51"/>
        <v>#REF!</v>
      </c>
      <c r="AG73" s="24" t="e">
        <f t="shared" si="22"/>
        <v>#REF!</v>
      </c>
      <c r="AH73" s="24" t="e">
        <f t="shared" si="23"/>
        <v>#REF!</v>
      </c>
      <c r="AI73" s="24" t="e">
        <f t="shared" si="24"/>
        <v>#REF!</v>
      </c>
      <c r="AJ73" s="24" t="e">
        <f t="shared" si="52"/>
        <v>#REF!</v>
      </c>
      <c r="AK73" s="24" t="e">
        <f t="shared" si="25"/>
        <v>#REF!</v>
      </c>
      <c r="AL73" s="24" t="e">
        <f t="shared" si="26"/>
        <v>#REF!</v>
      </c>
      <c r="AM73" s="24" t="e">
        <f t="shared" si="27"/>
        <v>#REF!</v>
      </c>
      <c r="AN73" s="24" t="e">
        <f t="shared" si="53"/>
        <v>#REF!</v>
      </c>
      <c r="AO73" s="24" t="e">
        <f t="shared" si="28"/>
        <v>#REF!</v>
      </c>
      <c r="AP73" s="24" t="e">
        <f t="shared" si="29"/>
        <v>#REF!</v>
      </c>
      <c r="AQ73" s="24" t="e">
        <f t="shared" si="30"/>
        <v>#REF!</v>
      </c>
      <c r="AR73" s="24" t="e">
        <f t="shared" si="54"/>
        <v>#REF!</v>
      </c>
      <c r="AS73" s="24" t="e">
        <f t="shared" si="31"/>
        <v>#REF!</v>
      </c>
      <c r="AT73" s="24" t="e">
        <f t="shared" si="32"/>
        <v>#REF!</v>
      </c>
      <c r="AU73" s="24" t="e">
        <f t="shared" si="33"/>
        <v>#REF!</v>
      </c>
      <c r="AV73" s="24" t="e">
        <f t="shared" si="55"/>
        <v>#REF!</v>
      </c>
      <c r="AW73" s="24" t="e">
        <f t="shared" si="34"/>
        <v>#REF!</v>
      </c>
      <c r="AX73" s="24" t="e">
        <f t="shared" si="35"/>
        <v>#REF!</v>
      </c>
      <c r="AY73" s="24" t="e">
        <f t="shared" si="36"/>
        <v>#REF!</v>
      </c>
      <c r="AZ73" s="24" t="e">
        <f t="shared" si="56"/>
        <v>#REF!</v>
      </c>
      <c r="BA73" s="24" t="e">
        <f t="shared" si="37"/>
        <v>#REF!</v>
      </c>
      <c r="BB73" s="24" t="e">
        <f t="shared" si="38"/>
        <v>#REF!</v>
      </c>
      <c r="BC73" s="24" t="e">
        <f t="shared" si="39"/>
        <v>#REF!</v>
      </c>
      <c r="BD73" s="24" t="e">
        <f t="shared" si="57"/>
        <v>#REF!</v>
      </c>
      <c r="BE73" s="24" t="e">
        <f t="shared" si="40"/>
        <v>#REF!</v>
      </c>
      <c r="BF73" s="24" t="e">
        <f t="shared" si="41"/>
        <v>#REF!</v>
      </c>
      <c r="BG73" s="24" t="e">
        <f t="shared" si="42"/>
        <v>#REF!</v>
      </c>
      <c r="BH73" s="12"/>
      <c r="BI73" s="12"/>
      <c r="BJ73" s="12"/>
      <c r="BK73" s="12"/>
    </row>
    <row r="74" spans="1:63" s="8" customFormat="1" ht="15" customHeight="1" x14ac:dyDescent="0.25">
      <c r="A74" s="19" t="str">
        <f>[1]Input!T46</f>
        <v>Depreciation (Depn)</v>
      </c>
      <c r="B74" s="19" t="str">
        <f>[1]Input!U46</f>
        <v>Plant, Other (40)</v>
      </c>
      <c r="C74" s="19" t="str">
        <f>[1]Input!V46</f>
        <v>CONTROL HOUSE</v>
      </c>
      <c r="D74" s="20">
        <f>[1]Input!W46</f>
        <v>29403</v>
      </c>
      <c r="E74" s="21">
        <f t="shared" si="43"/>
        <v>40</v>
      </c>
      <c r="F74" s="22">
        <f t="shared" si="44"/>
        <v>0</v>
      </c>
      <c r="G74" s="23">
        <f>[1]Input!Z46</f>
        <v>3000</v>
      </c>
      <c r="H74" s="24">
        <f t="shared" si="45"/>
        <v>75</v>
      </c>
      <c r="I74" s="24">
        <f t="shared" si="4"/>
        <v>2639.3835616438355</v>
      </c>
      <c r="J74" s="24">
        <f t="shared" si="5"/>
        <v>2714.3835616438355</v>
      </c>
      <c r="K74" s="24">
        <f t="shared" si="6"/>
        <v>285.61643835616451</v>
      </c>
      <c r="L74" s="24">
        <f t="shared" si="46"/>
        <v>75</v>
      </c>
      <c r="M74" s="24">
        <f t="shared" si="7"/>
        <v>2633.0136986301368</v>
      </c>
      <c r="N74" s="24">
        <f t="shared" si="8"/>
        <v>2708.0136986301368</v>
      </c>
      <c r="O74" s="24">
        <f t="shared" si="9"/>
        <v>291.98630136986321</v>
      </c>
      <c r="P74" s="24">
        <f t="shared" si="47"/>
        <v>75</v>
      </c>
      <c r="Q74" s="24">
        <f t="shared" si="10"/>
        <v>2626.6438356164381</v>
      </c>
      <c r="R74" s="24">
        <f t="shared" si="11"/>
        <v>2701.6438356164381</v>
      </c>
      <c r="S74" s="24">
        <f t="shared" si="12"/>
        <v>298.35616438356192</v>
      </c>
      <c r="T74" s="24">
        <f t="shared" si="48"/>
        <v>75</v>
      </c>
      <c r="U74" s="24">
        <f t="shared" si="13"/>
        <v>2620.4794520547944</v>
      </c>
      <c r="V74" s="24">
        <f t="shared" si="14"/>
        <v>2695.4794520547944</v>
      </c>
      <c r="W74" s="24">
        <f t="shared" si="15"/>
        <v>304.52054794520564</v>
      </c>
      <c r="X74" s="24">
        <f t="shared" si="49"/>
        <v>75</v>
      </c>
      <c r="Y74" s="24">
        <f t="shared" si="16"/>
        <v>2614.1095890410957</v>
      </c>
      <c r="Z74" s="24">
        <f t="shared" si="17"/>
        <v>2689.1095890410957</v>
      </c>
      <c r="AA74" s="24">
        <f t="shared" si="18"/>
        <v>310.89041095890434</v>
      </c>
      <c r="AB74" s="24">
        <f t="shared" si="50"/>
        <v>75</v>
      </c>
      <c r="AC74" s="24">
        <f t="shared" si="19"/>
        <v>2607.9452054794519</v>
      </c>
      <c r="AD74" s="24">
        <f t="shared" si="20"/>
        <v>2682.9452054794519</v>
      </c>
      <c r="AE74" s="24">
        <f t="shared" si="21"/>
        <v>317.05479452054806</v>
      </c>
      <c r="AF74" s="24">
        <f t="shared" si="51"/>
        <v>75</v>
      </c>
      <c r="AG74" s="24">
        <f t="shared" si="22"/>
        <v>2601.5753424657532</v>
      </c>
      <c r="AH74" s="24">
        <f t="shared" si="23"/>
        <v>2676.5753424657532</v>
      </c>
      <c r="AI74" s="24">
        <f t="shared" si="24"/>
        <v>323.42465753424676</v>
      </c>
      <c r="AJ74" s="24">
        <f t="shared" si="52"/>
        <v>75</v>
      </c>
      <c r="AK74" s="24">
        <f t="shared" si="25"/>
        <v>2595.6164383561641</v>
      </c>
      <c r="AL74" s="24">
        <f t="shared" si="26"/>
        <v>2670.6164383561641</v>
      </c>
      <c r="AM74" s="24">
        <f t="shared" si="27"/>
        <v>329.38356164383595</v>
      </c>
      <c r="AN74" s="24">
        <f t="shared" si="53"/>
        <v>75</v>
      </c>
      <c r="AO74" s="24">
        <f t="shared" si="28"/>
        <v>2589.2465753424658</v>
      </c>
      <c r="AP74" s="24">
        <f t="shared" si="29"/>
        <v>2664.2465753424658</v>
      </c>
      <c r="AQ74" s="24">
        <f t="shared" si="30"/>
        <v>335.7534246575342</v>
      </c>
      <c r="AR74" s="24">
        <f t="shared" si="54"/>
        <v>75</v>
      </c>
      <c r="AS74" s="24">
        <f t="shared" si="31"/>
        <v>2582.8767123287671</v>
      </c>
      <c r="AT74" s="24">
        <f t="shared" si="32"/>
        <v>2657.8767123287671</v>
      </c>
      <c r="AU74" s="24">
        <f t="shared" si="33"/>
        <v>342.1232876712329</v>
      </c>
      <c r="AV74" s="24">
        <f t="shared" si="55"/>
        <v>75</v>
      </c>
      <c r="AW74" s="24">
        <f t="shared" si="34"/>
        <v>2576.7123287671229</v>
      </c>
      <c r="AX74" s="24">
        <f t="shared" si="35"/>
        <v>2651.7123287671229</v>
      </c>
      <c r="AY74" s="24">
        <f t="shared" si="36"/>
        <v>348.28767123287707</v>
      </c>
      <c r="AZ74" s="24">
        <f t="shared" si="56"/>
        <v>75</v>
      </c>
      <c r="BA74" s="24">
        <f t="shared" si="37"/>
        <v>2570.3424657534247</v>
      </c>
      <c r="BB74" s="24">
        <f t="shared" si="38"/>
        <v>2645.3424657534247</v>
      </c>
      <c r="BC74" s="24">
        <f t="shared" si="39"/>
        <v>354.65753424657532</v>
      </c>
      <c r="BD74" s="24">
        <f t="shared" si="57"/>
        <v>75</v>
      </c>
      <c r="BE74" s="24">
        <f t="shared" si="40"/>
        <v>2564.1780821917805</v>
      </c>
      <c r="BF74" s="24">
        <f t="shared" si="41"/>
        <v>2639.1780821917805</v>
      </c>
      <c r="BG74" s="24">
        <f t="shared" si="42"/>
        <v>360.8219178082195</v>
      </c>
      <c r="BH74" s="12"/>
      <c r="BI74" s="12"/>
      <c r="BJ74" s="12"/>
      <c r="BK74" s="12"/>
    </row>
    <row r="75" spans="1:63" s="8" customFormat="1" x14ac:dyDescent="0.25">
      <c r="A75" s="19" t="str">
        <f>[1]Input!T47</f>
        <v>Depreciation (Depn)</v>
      </c>
      <c r="B75" s="19" t="str">
        <f>[1]Input!U47</f>
        <v>Tanks and Wells (25)</v>
      </c>
      <c r="C75" s="19" t="str">
        <f>[1]Input!V47</f>
        <v>VAULT</v>
      </c>
      <c r="D75" s="20">
        <f>[1]Input!W47</f>
        <v>29403</v>
      </c>
      <c r="E75" s="21">
        <f t="shared" si="43"/>
        <v>25</v>
      </c>
      <c r="F75" s="22">
        <f t="shared" si="44"/>
        <v>0</v>
      </c>
      <c r="G75" s="23">
        <f>[1]Input!Z47</f>
        <v>1000</v>
      </c>
      <c r="H75" s="24">
        <f t="shared" si="45"/>
        <v>0</v>
      </c>
      <c r="I75" s="24">
        <f t="shared" si="4"/>
        <v>1000</v>
      </c>
      <c r="J75" s="24">
        <f t="shared" si="5"/>
        <v>1000</v>
      </c>
      <c r="K75" s="24">
        <f t="shared" si="6"/>
        <v>0</v>
      </c>
      <c r="L75" s="24">
        <f t="shared" si="46"/>
        <v>0</v>
      </c>
      <c r="M75" s="24">
        <f t="shared" si="7"/>
        <v>1000</v>
      </c>
      <c r="N75" s="24">
        <f t="shared" si="8"/>
        <v>1000</v>
      </c>
      <c r="O75" s="24">
        <f t="shared" si="9"/>
        <v>0</v>
      </c>
      <c r="P75" s="24">
        <f t="shared" si="47"/>
        <v>0</v>
      </c>
      <c r="Q75" s="24">
        <f t="shared" si="10"/>
        <v>1000</v>
      </c>
      <c r="R75" s="24">
        <f t="shared" si="11"/>
        <v>1000</v>
      </c>
      <c r="S75" s="24">
        <f t="shared" si="12"/>
        <v>0</v>
      </c>
      <c r="T75" s="24">
        <f t="shared" si="48"/>
        <v>0</v>
      </c>
      <c r="U75" s="24">
        <f t="shared" si="13"/>
        <v>1000</v>
      </c>
      <c r="V75" s="24">
        <f t="shared" si="14"/>
        <v>1000</v>
      </c>
      <c r="W75" s="24">
        <f t="shared" si="15"/>
        <v>0</v>
      </c>
      <c r="X75" s="24">
        <f t="shared" si="49"/>
        <v>0</v>
      </c>
      <c r="Y75" s="24">
        <f t="shared" si="16"/>
        <v>1000</v>
      </c>
      <c r="Z75" s="24">
        <f t="shared" si="17"/>
        <v>1000</v>
      </c>
      <c r="AA75" s="24">
        <f t="shared" si="18"/>
        <v>0</v>
      </c>
      <c r="AB75" s="24">
        <f t="shared" si="50"/>
        <v>0</v>
      </c>
      <c r="AC75" s="24">
        <f t="shared" si="19"/>
        <v>1000</v>
      </c>
      <c r="AD75" s="24">
        <f t="shared" si="20"/>
        <v>1000</v>
      </c>
      <c r="AE75" s="24">
        <f t="shared" si="21"/>
        <v>0</v>
      </c>
      <c r="AF75" s="24">
        <f t="shared" si="51"/>
        <v>0</v>
      </c>
      <c r="AG75" s="24">
        <f t="shared" si="22"/>
        <v>1000</v>
      </c>
      <c r="AH75" s="24">
        <f t="shared" si="23"/>
        <v>1000</v>
      </c>
      <c r="AI75" s="24">
        <f t="shared" si="24"/>
        <v>0</v>
      </c>
      <c r="AJ75" s="24">
        <f t="shared" si="52"/>
        <v>0</v>
      </c>
      <c r="AK75" s="24">
        <f t="shared" si="25"/>
        <v>1000</v>
      </c>
      <c r="AL75" s="24">
        <f t="shared" si="26"/>
        <v>1000</v>
      </c>
      <c r="AM75" s="24">
        <f t="shared" si="27"/>
        <v>0</v>
      </c>
      <c r="AN75" s="24">
        <f t="shared" si="53"/>
        <v>0</v>
      </c>
      <c r="AO75" s="24">
        <f t="shared" si="28"/>
        <v>1000</v>
      </c>
      <c r="AP75" s="24">
        <f t="shared" si="29"/>
        <v>1000</v>
      </c>
      <c r="AQ75" s="24">
        <f t="shared" si="30"/>
        <v>0</v>
      </c>
      <c r="AR75" s="24">
        <f t="shared" si="54"/>
        <v>0</v>
      </c>
      <c r="AS75" s="24">
        <f t="shared" si="31"/>
        <v>1000</v>
      </c>
      <c r="AT75" s="24">
        <f t="shared" si="32"/>
        <v>1000</v>
      </c>
      <c r="AU75" s="24">
        <f t="shared" si="33"/>
        <v>0</v>
      </c>
      <c r="AV75" s="24">
        <f t="shared" si="55"/>
        <v>0</v>
      </c>
      <c r="AW75" s="24">
        <f t="shared" si="34"/>
        <v>1000</v>
      </c>
      <c r="AX75" s="24">
        <f t="shared" si="35"/>
        <v>1000</v>
      </c>
      <c r="AY75" s="24">
        <f t="shared" si="36"/>
        <v>0</v>
      </c>
      <c r="AZ75" s="24">
        <f t="shared" si="56"/>
        <v>0</v>
      </c>
      <c r="BA75" s="24">
        <f t="shared" si="37"/>
        <v>1000</v>
      </c>
      <c r="BB75" s="24">
        <f t="shared" si="38"/>
        <v>1000</v>
      </c>
      <c r="BC75" s="24">
        <f t="shared" si="39"/>
        <v>0</v>
      </c>
      <c r="BD75" s="24">
        <f t="shared" si="57"/>
        <v>0</v>
      </c>
      <c r="BE75" s="24">
        <f t="shared" si="40"/>
        <v>1000</v>
      </c>
      <c r="BF75" s="24">
        <f t="shared" si="41"/>
        <v>1000</v>
      </c>
      <c r="BG75" s="24">
        <f t="shared" si="42"/>
        <v>0</v>
      </c>
      <c r="BH75" s="12"/>
      <c r="BI75" s="12"/>
      <c r="BJ75" s="12"/>
      <c r="BK75" s="12"/>
    </row>
    <row r="76" spans="1:63" s="8" customFormat="1" x14ac:dyDescent="0.25">
      <c r="A76" s="19" t="str">
        <f>[1]Input!T48</f>
        <v>Depreciation (Depn)</v>
      </c>
      <c r="B76" s="19" t="str">
        <f>[1]Input!U48</f>
        <v>Plant, Structures, and Improvements (35)</v>
      </c>
      <c r="C76" s="19" t="str">
        <f>[1]Input!V48</f>
        <v>WELL</v>
      </c>
      <c r="D76" s="20">
        <f>[1]Input!W48</f>
        <v>29403</v>
      </c>
      <c r="E76" s="21">
        <f t="shared" si="43"/>
        <v>35</v>
      </c>
      <c r="F76" s="22">
        <f t="shared" si="44"/>
        <v>0</v>
      </c>
      <c r="G76" s="23">
        <f>[1]Input!Z48</f>
        <v>3240</v>
      </c>
      <c r="H76" s="24">
        <f t="shared" si="45"/>
        <v>0</v>
      </c>
      <c r="I76" s="24">
        <f t="shared" ref="I76:I139" si="58">IF((DATE(YEAR(H$4),MONTH(H$4),DAY(H$4))-365)&lt;DATE(YEAR($D76),MONTH($D76),DAY($D76)),0,IF(AND((YEAR(H$4)-YEAR($D76)-1)&gt;=$E76,(((DATE(YEAR(H$4),MONTH(H$4),DAY(H$4))-365)-DATE(YEAR($D76),MONTH($D76),DAY($D76))))&gt;=$E76),$G76-($G76*$F76),((SLN($G76,$G76*$F76,$E76)/12/365)*12*(((DATE(YEAR(H$4),MONTH(H$4),DAY(H$4))-365)-DATE(YEAR($D76),MONTH($D76),DAY($D76)))))))</f>
        <v>3240</v>
      </c>
      <c r="J76" s="24">
        <f t="shared" ref="J76:J139" si="59">IF((DATE(YEAR(H$4),MONTH(H$4),DAY(H$4)))&lt;DATE(YEAR($D76),MONTH($D76),DAY($D76)),0,IF(AND((YEAR(H$4)-YEAR($D76))&gt;=$E76,(((DATE(YEAR(H$4),MONTH(H$4),DAY(H$4)))-DATE(YEAR($D76),MONTH($D76),DAY($D76))))&gt;=$E76),$G76-($G76*$F76),((SLN($G76,$G76*$F76,$E76)/12/365)*12*(((DATE(YEAR(H$4),MONTH(H$4),DAY(H$4)))-DATE(YEAR($D76),MONTH($D76),DAY($D76)))))))</f>
        <v>3240</v>
      </c>
      <c r="K76" s="24">
        <f t="shared" ref="K76:K139" si="60">IF(DATE(YEAR(H$4),MONTH(H$4),DAY(H$4))&lt;DATE(YEAR($D76),MONTH($D76),DAY($D76)),0,(($G76-J76)))</f>
        <v>0</v>
      </c>
      <c r="L76" s="24">
        <f t="shared" si="46"/>
        <v>0</v>
      </c>
      <c r="M76" s="24">
        <f t="shared" ref="M76:M139" si="61">IF((DATE(YEAR(L$4),MONTH(L$4),DAY(L$4))-365)&lt;DATE(YEAR($D76),MONTH($D76),DAY($D76)),0,IF(AND((YEAR(L$4)-YEAR($D76)-1)&gt;=$E76,(((DATE(YEAR(L$4),MONTH(L$4),DAY(L$4))-365)-DATE(YEAR($D76),MONTH($D76),DAY($D76))))&gt;=$E76),$G76-($G76*$F76),((SLN($G76,$G76*$F76,$E76)/12/365)*12*(((DATE(YEAR(L$4),MONTH(L$4),DAY(L$4))-365)-DATE(YEAR($D76),MONTH($D76),DAY($D76)))))))</f>
        <v>3240</v>
      </c>
      <c r="N76" s="24">
        <f t="shared" ref="N76:N139" si="62">IF((DATE(YEAR(L$4),MONTH(L$4),DAY(L$4)))&lt;DATE(YEAR($D76),MONTH($D76),DAY($D76)),0,IF(AND((YEAR(L$4)-YEAR($D76))&gt;=$E76,(((DATE(YEAR(L$4),MONTH(L$4),DAY(L$4)))-DATE(YEAR($D76),MONTH($D76),DAY($D76))))&gt;=$E76),$G76-($G76*$F76),((SLN($G76,$G76*$F76,$E76)/12/365)*12*(((DATE(YEAR(L$4),MONTH(L$4),DAY(L$4)))-DATE(YEAR($D76),MONTH($D76),DAY($D76)))))))</f>
        <v>3240</v>
      </c>
      <c r="O76" s="24">
        <f t="shared" ref="O76:O139" si="63">IF(DATE(YEAR(L$4),MONTH(L$4),DAY(L$4))&lt;DATE(YEAR($D76),MONTH($D76),DAY($D76)),0,(($G76-N76)))</f>
        <v>0</v>
      </c>
      <c r="P76" s="24">
        <f t="shared" si="47"/>
        <v>0</v>
      </c>
      <c r="Q76" s="24">
        <f t="shared" ref="Q76:Q139" si="64">IF((DATE(YEAR(P$4),MONTH(P$4),DAY(P$4))-365)&lt;DATE(YEAR($D76),MONTH($D76),DAY($D76)),0,IF(AND((YEAR(P$4)-YEAR($D76)-1)&gt;=$E76,(((DATE(YEAR(P$4),MONTH(P$4),DAY(P$4))-365)-DATE(YEAR($D76),MONTH($D76),DAY($D76))))&gt;=$E76),$G76-($G76*$F76),((SLN($G76,$G76*$F76,$E76)/12/365)*12*(((DATE(YEAR(P$4),MONTH(P$4),DAY(P$4))-365)-DATE(YEAR($D76),MONTH($D76),DAY($D76)))))))</f>
        <v>3240</v>
      </c>
      <c r="R76" s="24">
        <f t="shared" ref="R76:R139" si="65">IF((DATE(YEAR(P$4),MONTH(P$4),DAY(P$4)))&lt;DATE(YEAR($D76),MONTH($D76),DAY($D76)),0,IF(AND((YEAR(P$4)-YEAR($D76))&gt;=$E76,(((DATE(YEAR(P$4),MONTH(P$4),DAY(P$4)))-DATE(YEAR($D76),MONTH($D76),DAY($D76))))&gt;=$E76),$G76-($G76*$F76),((SLN($G76,$G76*$F76,$E76)/12/365)*12*(((DATE(YEAR(P$4),MONTH(P$4),DAY(P$4)))-DATE(YEAR($D76),MONTH($D76),DAY($D76)))))))</f>
        <v>3240</v>
      </c>
      <c r="S76" s="24">
        <f t="shared" ref="S76:S139" si="66">IF(DATE(YEAR(P$4),MONTH(P$4),DAY(P$4))&lt;DATE(YEAR($D76),MONTH($D76),DAY($D76)),0,(($G76-R76)))</f>
        <v>0</v>
      </c>
      <c r="T76" s="24">
        <f t="shared" si="48"/>
        <v>0</v>
      </c>
      <c r="U76" s="24">
        <f t="shared" ref="U76:U139" si="67">IF((DATE(YEAR(T$4),MONTH(T$4),DAY(T$4))-365)&lt;DATE(YEAR($D76),MONTH($D76),DAY($D76)),0,IF(AND((YEAR(T$4)-YEAR($D76)-1)&gt;=$E76,(((DATE(YEAR(T$4),MONTH(T$4),DAY(T$4))-365)-DATE(YEAR($D76),MONTH($D76),DAY($D76))))&gt;=$E76),$G76-($G76*$F76),((SLN($G76,$G76*$F76,$E76)/12/365)*12*(((DATE(YEAR(T$4),MONTH(T$4),DAY(T$4))-365)-DATE(YEAR($D76),MONTH($D76),DAY($D76)))))))</f>
        <v>3240</v>
      </c>
      <c r="V76" s="24">
        <f t="shared" ref="V76:V139" si="68">IF((DATE(YEAR(T$4),MONTH(T$4),DAY(T$4)))&lt;DATE(YEAR($D76),MONTH($D76),DAY($D76)),0,IF(AND((YEAR(T$4)-YEAR($D76))&gt;=$E76,(((DATE(YEAR(T$4),MONTH(T$4),DAY(T$4)))-DATE(YEAR($D76),MONTH($D76),DAY($D76))))&gt;=$E76),$G76-($G76*$F76),((SLN($G76,$G76*$F76,$E76)/12/365)*12*(((DATE(YEAR(T$4),MONTH(T$4),DAY(T$4)))-DATE(YEAR($D76),MONTH($D76),DAY($D76)))))))</f>
        <v>3240</v>
      </c>
      <c r="W76" s="24">
        <f t="shared" ref="W76:W139" si="69">IF(DATE(YEAR(T$4),MONTH(T$4),DAY(T$4))&lt;DATE(YEAR($D76),MONTH($D76),DAY($D76)),0,(($G76-V76)))</f>
        <v>0</v>
      </c>
      <c r="X76" s="24">
        <f t="shared" si="49"/>
        <v>0</v>
      </c>
      <c r="Y76" s="24">
        <f t="shared" ref="Y76:Y139" si="70">IF((DATE(YEAR(X$4),MONTH(X$4),DAY(X$4))-365)&lt;DATE(YEAR($D76),MONTH($D76),DAY($D76)),0,IF(AND((YEAR(X$4)-YEAR($D76)-1)&gt;=$E76,(((DATE(YEAR(X$4),MONTH(X$4),DAY(X$4))-365)-DATE(YEAR($D76),MONTH($D76),DAY($D76))))&gt;=$E76),$G76-($G76*$F76),((SLN($G76,$G76*$F76,$E76)/12/365)*12*(((DATE(YEAR(X$4),MONTH(X$4),DAY(X$4))-365)-DATE(YEAR($D76),MONTH($D76),DAY($D76)))))))</f>
        <v>3240</v>
      </c>
      <c r="Z76" s="24">
        <f t="shared" ref="Z76:Z139" si="71">IF((DATE(YEAR(X$4),MONTH(X$4),DAY(X$4)))&lt;DATE(YEAR($D76),MONTH($D76),DAY($D76)),0,IF(AND((YEAR(X$4)-YEAR($D76))&gt;=$E76,(((DATE(YEAR(X$4),MONTH(X$4),DAY(X$4)))-DATE(YEAR($D76),MONTH($D76),DAY($D76))))&gt;=$E76),$G76-($G76*$F76),((SLN($G76,$G76*$F76,$E76)/12/365)*12*(((DATE(YEAR(X$4),MONTH(X$4),DAY(X$4)))-DATE(YEAR($D76),MONTH($D76),DAY($D76)))))))</f>
        <v>3240</v>
      </c>
      <c r="AA76" s="24">
        <f t="shared" ref="AA76:AA139" si="72">IF(DATE(YEAR(X$4),MONTH(X$4),DAY(X$4))&lt;DATE(YEAR($D76),MONTH($D76),DAY($D76)),0,(($G76-Z76)))</f>
        <v>0</v>
      </c>
      <c r="AB76" s="24">
        <f t="shared" si="50"/>
        <v>0</v>
      </c>
      <c r="AC76" s="24">
        <f t="shared" ref="AC76:AC139" si="73">IF((DATE(YEAR(AB$4),MONTH(AB$4),DAY(AB$4))-365)&lt;DATE(YEAR($D76),MONTH($D76),DAY($D76)),0,IF(AND((YEAR(AB$4)-YEAR($D76)-1)&gt;=$E76,(((DATE(YEAR(AB$4),MONTH(AB$4),DAY(AB$4))-365)-DATE(YEAR($D76),MONTH($D76),DAY($D76))))&gt;=$E76),$G76-($G76*$F76),((SLN($G76,$G76*$F76,$E76)/12/365)*12*(((DATE(YEAR(AB$4),MONTH(AB$4),DAY(AB$4))-365)-DATE(YEAR($D76),MONTH($D76),DAY($D76)))))))</f>
        <v>3240</v>
      </c>
      <c r="AD76" s="24">
        <f t="shared" ref="AD76:AD139" si="74">IF((DATE(YEAR(AB$4),MONTH(AB$4),DAY(AB$4)))&lt;DATE(YEAR($D76),MONTH($D76),DAY($D76)),0,IF(AND((YEAR(AB$4)-YEAR($D76))&gt;=$E76,(((DATE(YEAR(AB$4),MONTH(AB$4),DAY(AB$4)))-DATE(YEAR($D76),MONTH($D76),DAY($D76))))&gt;=$E76),$G76-($G76*$F76),((SLN($G76,$G76*$F76,$E76)/12/365)*12*(((DATE(YEAR(AB$4),MONTH(AB$4),DAY(AB$4)))-DATE(YEAR($D76),MONTH($D76),DAY($D76)))))))</f>
        <v>3240</v>
      </c>
      <c r="AE76" s="24">
        <f t="shared" ref="AE76:AE139" si="75">IF(DATE(YEAR(AB$4),MONTH(AB$4),DAY(AB$4))&lt;DATE(YEAR($D76),MONTH($D76),DAY($D76)),0,(($G76-AD76)))</f>
        <v>0</v>
      </c>
      <c r="AF76" s="24">
        <f t="shared" si="51"/>
        <v>0</v>
      </c>
      <c r="AG76" s="24">
        <f t="shared" ref="AG76:AG139" si="76">IF((DATE(YEAR(AF$4),MONTH(AF$4),DAY(AF$4))-365)&lt;DATE(YEAR($D76),MONTH($D76),DAY($D76)),0,IF(AND((YEAR(AF$4)-YEAR($D76)-1)&gt;=$E76,(((DATE(YEAR(AF$4),MONTH(AF$4),DAY(AF$4))-365)-DATE(YEAR($D76),MONTH($D76),DAY($D76))))&gt;=$E76),$G76-($G76*$F76),((SLN($G76,$G76*$F76,$E76)/12/365)*12*(((DATE(YEAR(AF$4),MONTH(AF$4),DAY(AF$4))-365)-DATE(YEAR($D76),MONTH($D76),DAY($D76)))))))</f>
        <v>3240</v>
      </c>
      <c r="AH76" s="24">
        <f t="shared" ref="AH76:AH139" si="77">IF((DATE(YEAR(AF$4),MONTH(AF$4),DAY(AF$4)))&lt;DATE(YEAR($D76),MONTH($D76),DAY($D76)),0,IF(AND((YEAR(AF$4)-YEAR($D76))&gt;=$E76,(((DATE(YEAR(AF$4),MONTH(AF$4),DAY(AF$4)))-DATE(YEAR($D76),MONTH($D76),DAY($D76))))&gt;=$E76),$G76-($G76*$F76),((SLN($G76,$G76*$F76,$E76)/12/365)*12*(((DATE(YEAR(AF$4),MONTH(AF$4),DAY(AF$4)))-DATE(YEAR($D76),MONTH($D76),DAY($D76)))))))</f>
        <v>3240</v>
      </c>
      <c r="AI76" s="24">
        <f t="shared" ref="AI76:AI139" si="78">IF(DATE(YEAR(AF$4),MONTH(AF$4),DAY(AF$4))&lt;DATE(YEAR($D76),MONTH($D76),DAY($D76)),0,(($G76-AH76)))</f>
        <v>0</v>
      </c>
      <c r="AJ76" s="24">
        <f t="shared" si="52"/>
        <v>0</v>
      </c>
      <c r="AK76" s="24">
        <f t="shared" ref="AK76:AK139" si="79">IF((DATE(YEAR(AJ$4),MONTH(AJ$4),DAY(AJ$4))-365)&lt;DATE(YEAR($D76),MONTH($D76),DAY($D76)),0,IF(AND((YEAR(AJ$4)-YEAR($D76)-1)&gt;=$E76,(((DATE(YEAR(AJ$4),MONTH(AJ$4),DAY(AJ$4))-365)-DATE(YEAR($D76),MONTH($D76),DAY($D76))))&gt;=$E76),$G76-($G76*$F76),((SLN($G76,$G76*$F76,$E76)/12/365)*12*(((DATE(YEAR(AJ$4),MONTH(AJ$4),DAY(AJ$4))-365)-DATE(YEAR($D76),MONTH($D76),DAY($D76)))))))</f>
        <v>3240</v>
      </c>
      <c r="AL76" s="24">
        <f t="shared" ref="AL76:AL139" si="80">IF((DATE(YEAR(AJ$4),MONTH(AJ$4),DAY(AJ$4)))&lt;DATE(YEAR($D76),MONTH($D76),DAY($D76)),0,IF(AND((YEAR(AJ$4)-YEAR($D76))&gt;=$E76,(((DATE(YEAR(AJ$4),MONTH(AJ$4),DAY(AJ$4)))-DATE(YEAR($D76),MONTH($D76),DAY($D76))))&gt;=$E76),$G76-($G76*$F76),((SLN($G76,$G76*$F76,$E76)/12/365)*12*(((DATE(YEAR(AJ$4),MONTH(AJ$4),DAY(AJ$4)))-DATE(YEAR($D76),MONTH($D76),DAY($D76)))))))</f>
        <v>3240</v>
      </c>
      <c r="AM76" s="24">
        <f t="shared" ref="AM76:AM139" si="81">IF(DATE(YEAR(AJ$4),MONTH(AJ$4),DAY(AJ$4))&lt;DATE(YEAR($D76),MONTH($D76),DAY($D76)),0,(($G76-AL76)))</f>
        <v>0</v>
      </c>
      <c r="AN76" s="24">
        <f t="shared" si="53"/>
        <v>44.129941291585055</v>
      </c>
      <c r="AO76" s="24">
        <f t="shared" ref="AO76:AO139" si="82">IF((DATE(YEAR(AN$4),MONTH(AN$4),DAY(AN$4))-365)&lt;DATE(YEAR($D76),MONTH($D76),DAY($D76)),0,IF(AND((YEAR(AN$4)-YEAR($D76)-1)&gt;=$E76,(((DATE(YEAR(AN$4),MONTH(AN$4),DAY(AN$4))-365)-DATE(YEAR($D76),MONTH($D76),DAY($D76))))&gt;=$E76),$G76-($G76*$F76),((SLN($G76,$G76*$F76,$E76)/12/365)*12*(((DATE(YEAR(AN$4),MONTH(AN$4),DAY(AN$4))-365)-DATE(YEAR($D76),MONTH($D76),DAY($D76)))))))</f>
        <v>3195.8700587084149</v>
      </c>
      <c r="AP76" s="24">
        <f t="shared" ref="AP76:AP139" si="83">IF((DATE(YEAR(AN$4),MONTH(AN$4),DAY(AN$4)))&lt;DATE(YEAR($D76),MONTH($D76),DAY($D76)),0,IF(AND((YEAR(AN$4)-YEAR($D76))&gt;=$E76,(((DATE(YEAR(AN$4),MONTH(AN$4),DAY(AN$4)))-DATE(YEAR($D76),MONTH($D76),DAY($D76))))&gt;=$E76),$G76-($G76*$F76),((SLN($G76,$G76*$F76,$E76)/12/365)*12*(((DATE(YEAR(AN$4),MONTH(AN$4),DAY(AN$4)))-DATE(YEAR($D76),MONTH($D76),DAY($D76)))))))</f>
        <v>3240</v>
      </c>
      <c r="AQ76" s="24">
        <f t="shared" ref="AQ76:AQ139" si="84">IF(DATE(YEAR(AN$4),MONTH(AN$4),DAY(AN$4))&lt;DATE(YEAR($D76),MONTH($D76),DAY($D76)),0,(($G76-AP76)))</f>
        <v>0</v>
      </c>
      <c r="AR76" s="24">
        <f t="shared" si="54"/>
        <v>51.992172211350407</v>
      </c>
      <c r="AS76" s="24">
        <f t="shared" ref="AS76:AS139" si="85">IF((DATE(YEAR(AR$4),MONTH(AR$4),DAY(AR$4))-365)&lt;DATE(YEAR($D76),MONTH($D76),DAY($D76)),0,IF(AND((YEAR(AR$4)-YEAR($D76)-1)&gt;=$E76,(((DATE(YEAR(AR$4),MONTH(AR$4),DAY(AR$4))-365)-DATE(YEAR($D76),MONTH($D76),DAY($D76))))&gt;=$E76),$G76-($G76*$F76),((SLN($G76,$G76*$F76,$E76)/12/365)*12*(((DATE(YEAR(AR$4),MONTH(AR$4),DAY(AR$4))-365)-DATE(YEAR($D76),MONTH($D76),DAY($D76)))))))</f>
        <v>3188.0078277886496</v>
      </c>
      <c r="AT76" s="24">
        <f t="shared" ref="AT76:AT139" si="86">IF((DATE(YEAR(AR$4),MONTH(AR$4),DAY(AR$4)))&lt;DATE(YEAR($D76),MONTH($D76),DAY($D76)),0,IF(AND((YEAR(AR$4)-YEAR($D76))&gt;=$E76,(((DATE(YEAR(AR$4),MONTH(AR$4),DAY(AR$4)))-DATE(YEAR($D76),MONTH($D76),DAY($D76))))&gt;=$E76),$G76-($G76*$F76),((SLN($G76,$G76*$F76,$E76)/12/365)*12*(((DATE(YEAR(AR$4),MONTH(AR$4),DAY(AR$4)))-DATE(YEAR($D76),MONTH($D76),DAY($D76)))))))</f>
        <v>3240</v>
      </c>
      <c r="AU76" s="24">
        <f t="shared" ref="AU76:AU139" si="87">IF(DATE(YEAR(AR$4),MONTH(AR$4),DAY(AR$4))&lt;DATE(YEAR($D76),MONTH($D76),DAY($D76)),0,(($G76-AT76)))</f>
        <v>0</v>
      </c>
      <c r="AV76" s="24">
        <f t="shared" si="55"/>
        <v>59.600782778864868</v>
      </c>
      <c r="AW76" s="24">
        <f t="shared" ref="AW76:AW139" si="88">IF((DATE(YEAR(AV$4),MONTH(AV$4),DAY(AV$4))-365)&lt;DATE(YEAR($D76),MONTH($D76),DAY($D76)),0,IF(AND((YEAR(AV$4)-YEAR($D76)-1)&gt;=$E76,(((DATE(YEAR(AV$4),MONTH(AV$4),DAY(AV$4))-365)-DATE(YEAR($D76),MONTH($D76),DAY($D76))))&gt;=$E76),$G76-($G76*$F76),((SLN($G76,$G76*$F76,$E76)/12/365)*12*(((DATE(YEAR(AV$4),MONTH(AV$4),DAY(AV$4))-365)-DATE(YEAR($D76),MONTH($D76),DAY($D76)))))))</f>
        <v>3180.3992172211351</v>
      </c>
      <c r="AX76" s="24">
        <f t="shared" ref="AX76:AX139" si="89">IF((DATE(YEAR(AV$4),MONTH(AV$4),DAY(AV$4)))&lt;DATE(YEAR($D76),MONTH($D76),DAY($D76)),0,IF(AND((YEAR(AV$4)-YEAR($D76))&gt;=$E76,(((DATE(YEAR(AV$4),MONTH(AV$4),DAY(AV$4)))-DATE(YEAR($D76),MONTH($D76),DAY($D76))))&gt;=$E76),$G76-($G76*$F76),((SLN($G76,$G76*$F76,$E76)/12/365)*12*(((DATE(YEAR(AV$4),MONTH(AV$4),DAY(AV$4)))-DATE(YEAR($D76),MONTH($D76),DAY($D76)))))))</f>
        <v>3240</v>
      </c>
      <c r="AY76" s="24">
        <f t="shared" ref="AY76:AY139" si="90">IF(DATE(YEAR(AV$4),MONTH(AV$4),DAY(AV$4))&lt;DATE(YEAR($D76),MONTH($D76),DAY($D76)),0,(($G76-AX76)))</f>
        <v>0</v>
      </c>
      <c r="AZ76" s="24">
        <f t="shared" si="56"/>
        <v>67.46301369863022</v>
      </c>
      <c r="BA76" s="24">
        <f t="shared" ref="BA76:BA139" si="91">IF((DATE(YEAR(AZ$4),MONTH(AZ$4),DAY(AZ$4))-365)&lt;DATE(YEAR($D76),MONTH($D76),DAY($D76)),0,IF(AND((YEAR(AZ$4)-YEAR($D76)-1)&gt;=$E76,(((DATE(YEAR(AZ$4),MONTH(AZ$4),DAY(AZ$4))-365)-DATE(YEAR($D76),MONTH($D76),DAY($D76))))&gt;=$E76),$G76-($G76*$F76),((SLN($G76,$G76*$F76,$E76)/12/365)*12*(((DATE(YEAR(AZ$4),MONTH(AZ$4),DAY(AZ$4))-365)-DATE(YEAR($D76),MONTH($D76),DAY($D76)))))))</f>
        <v>3172.5369863013698</v>
      </c>
      <c r="BB76" s="24">
        <f t="shared" ref="BB76:BB139" si="92">IF((DATE(YEAR(AZ$4),MONTH(AZ$4),DAY(AZ$4)))&lt;DATE(YEAR($D76),MONTH($D76),DAY($D76)),0,IF(AND((YEAR(AZ$4)-YEAR($D76))&gt;=$E76,(((DATE(YEAR(AZ$4),MONTH(AZ$4),DAY(AZ$4)))-DATE(YEAR($D76),MONTH($D76),DAY($D76))))&gt;=$E76),$G76-($G76*$F76),((SLN($G76,$G76*$F76,$E76)/12/365)*12*(((DATE(YEAR(AZ$4),MONTH(AZ$4),DAY(AZ$4)))-DATE(YEAR($D76),MONTH($D76),DAY($D76)))))))</f>
        <v>3240</v>
      </c>
      <c r="BC76" s="24">
        <f t="shared" ref="BC76:BC139" si="93">IF(DATE(YEAR(AZ$4),MONTH(AZ$4),DAY(AZ$4))&lt;DATE(YEAR($D76),MONTH($D76),DAY($D76)),0,(($G76-BB76)))</f>
        <v>0</v>
      </c>
      <c r="BD76" s="24">
        <f t="shared" si="57"/>
        <v>75.071624266144681</v>
      </c>
      <c r="BE76" s="24">
        <f t="shared" ref="BE76:BE139" si="94">IF((DATE(YEAR(BD$4),MONTH(BD$4),DAY(BD$4))-365)&lt;DATE(YEAR($D76),MONTH($D76),DAY($D76)),0,IF(AND((YEAR(BD$4)-YEAR($D76)-1)&gt;=$E76,(((DATE(YEAR(BD$4),MONTH(BD$4),DAY(BD$4))-365)-DATE(YEAR($D76),MONTH($D76),DAY($D76))))&gt;=$E76),$G76-($G76*$F76),((SLN($G76,$G76*$F76,$E76)/12/365)*12*(((DATE(YEAR(BD$4),MONTH(BD$4),DAY(BD$4))-365)-DATE(YEAR($D76),MONTH($D76),DAY($D76)))))))</f>
        <v>3164.9283757338553</v>
      </c>
      <c r="BF76" s="24">
        <f t="shared" ref="BF76:BF139" si="95">IF((DATE(YEAR(BD$4),MONTH(BD$4),DAY(BD$4)))&lt;DATE(YEAR($D76),MONTH($D76),DAY($D76)),0,IF(AND((YEAR(BD$4)-YEAR($D76))&gt;=$E76,(((DATE(YEAR(BD$4),MONTH(BD$4),DAY(BD$4)))-DATE(YEAR($D76),MONTH($D76),DAY($D76))))&gt;=$E76),$G76-($G76*$F76),((SLN($G76,$G76*$F76,$E76)/12/365)*12*(((DATE(YEAR(BD$4),MONTH(BD$4),DAY(BD$4)))-DATE(YEAR($D76),MONTH($D76),DAY($D76)))))))</f>
        <v>3240</v>
      </c>
      <c r="BG76" s="24">
        <f t="shared" ref="BG76:BG139" si="96">IF(DATE(YEAR(BD$4),MONTH(BD$4),DAY(BD$4))&lt;DATE(YEAR($D76),MONTH($D76),DAY($D76)),0,(($G76-BF76)))</f>
        <v>0</v>
      </c>
      <c r="BH76" s="12"/>
      <c r="BI76" s="12"/>
      <c r="BJ76" s="12"/>
      <c r="BK76" s="12"/>
    </row>
    <row r="77" spans="1:63" s="8" customFormat="1" x14ac:dyDescent="0.25">
      <c r="A77" s="19" t="str">
        <f>[1]Input!T49</f>
        <v>Depreciation (Depn)</v>
      </c>
      <c r="B77" s="19" t="str">
        <f>[1]Input!U49</f>
        <v>Pumping and Water Treatment (20)</v>
      </c>
      <c r="C77" s="19" t="str">
        <f>[1]Input!V49</f>
        <v>PUMP</v>
      </c>
      <c r="D77" s="20">
        <f>[1]Input!W49</f>
        <v>29403</v>
      </c>
      <c r="E77" s="21">
        <f t="shared" ref="E77:E140" si="97">VLOOKUP($B77, $BI$12:$BJ$24, 2, FALSE)</f>
        <v>20</v>
      </c>
      <c r="F77" s="22">
        <f t="shared" ref="F77:F140" si="98">IF(OR("Transportation"=$B77, "Water System Plan"=$B77), 10%, 0%)</f>
        <v>0</v>
      </c>
      <c r="G77" s="23">
        <f>[1]Input!Z49</f>
        <v>2600</v>
      </c>
      <c r="H77" s="24">
        <f t="shared" ref="H77:H140" si="99">J77-I77</f>
        <v>0</v>
      </c>
      <c r="I77" s="24">
        <f t="shared" si="58"/>
        <v>2600</v>
      </c>
      <c r="J77" s="24">
        <f t="shared" si="59"/>
        <v>2600</v>
      </c>
      <c r="K77" s="24">
        <f t="shared" si="60"/>
        <v>0</v>
      </c>
      <c r="L77" s="24">
        <f t="shared" ref="L77:L140" si="100">N77-M77</f>
        <v>0</v>
      </c>
      <c r="M77" s="24">
        <f t="shared" si="61"/>
        <v>2600</v>
      </c>
      <c r="N77" s="24">
        <f t="shared" si="62"/>
        <v>2600</v>
      </c>
      <c r="O77" s="24">
        <f t="shared" si="63"/>
        <v>0</v>
      </c>
      <c r="P77" s="24">
        <f t="shared" ref="P77:P140" si="101">R77-Q77</f>
        <v>0</v>
      </c>
      <c r="Q77" s="24">
        <f t="shared" si="64"/>
        <v>2600</v>
      </c>
      <c r="R77" s="24">
        <f t="shared" si="65"/>
        <v>2600</v>
      </c>
      <c r="S77" s="24">
        <f t="shared" si="66"/>
        <v>0</v>
      </c>
      <c r="T77" s="24">
        <f t="shared" ref="T77:T140" si="102">V77-U77</f>
        <v>0</v>
      </c>
      <c r="U77" s="24">
        <f t="shared" si="67"/>
        <v>2600</v>
      </c>
      <c r="V77" s="24">
        <f t="shared" si="68"/>
        <v>2600</v>
      </c>
      <c r="W77" s="24">
        <f t="shared" si="69"/>
        <v>0</v>
      </c>
      <c r="X77" s="24">
        <f t="shared" ref="X77:X140" si="103">Z77-Y77</f>
        <v>0</v>
      </c>
      <c r="Y77" s="24">
        <f t="shared" si="70"/>
        <v>2600</v>
      </c>
      <c r="Z77" s="24">
        <f t="shared" si="71"/>
        <v>2600</v>
      </c>
      <c r="AA77" s="24">
        <f t="shared" si="72"/>
        <v>0</v>
      </c>
      <c r="AB77" s="24">
        <f t="shared" ref="AB77:AB140" si="104">AD77-AC77</f>
        <v>0</v>
      </c>
      <c r="AC77" s="24">
        <f t="shared" si="73"/>
        <v>2600</v>
      </c>
      <c r="AD77" s="24">
        <f t="shared" si="74"/>
        <v>2600</v>
      </c>
      <c r="AE77" s="24">
        <f t="shared" si="75"/>
        <v>0</v>
      </c>
      <c r="AF77" s="24">
        <f t="shared" ref="AF77:AF140" si="105">AH77-AG77</f>
        <v>0</v>
      </c>
      <c r="AG77" s="24">
        <f t="shared" si="76"/>
        <v>2600</v>
      </c>
      <c r="AH77" s="24">
        <f t="shared" si="77"/>
        <v>2600</v>
      </c>
      <c r="AI77" s="24">
        <f t="shared" si="78"/>
        <v>0</v>
      </c>
      <c r="AJ77" s="24">
        <f t="shared" ref="AJ77:AJ140" si="106">AL77-AK77</f>
        <v>0</v>
      </c>
      <c r="AK77" s="24">
        <f t="shared" si="79"/>
        <v>2600</v>
      </c>
      <c r="AL77" s="24">
        <f t="shared" si="80"/>
        <v>2600</v>
      </c>
      <c r="AM77" s="24">
        <f t="shared" si="81"/>
        <v>0</v>
      </c>
      <c r="AN77" s="24">
        <f t="shared" ref="AN77:AN140" si="107">AP77-AO77</f>
        <v>0</v>
      </c>
      <c r="AO77" s="24">
        <f t="shared" si="82"/>
        <v>2600</v>
      </c>
      <c r="AP77" s="24">
        <f t="shared" si="83"/>
        <v>2600</v>
      </c>
      <c r="AQ77" s="24">
        <f t="shared" si="84"/>
        <v>0</v>
      </c>
      <c r="AR77" s="24">
        <f t="shared" ref="AR77:AR140" si="108">AT77-AS77</f>
        <v>0</v>
      </c>
      <c r="AS77" s="24">
        <f t="shared" si="85"/>
        <v>2600</v>
      </c>
      <c r="AT77" s="24">
        <f t="shared" si="86"/>
        <v>2600</v>
      </c>
      <c r="AU77" s="24">
        <f t="shared" si="87"/>
        <v>0</v>
      </c>
      <c r="AV77" s="24">
        <f t="shared" ref="AV77:AV140" si="109">AX77-AW77</f>
        <v>0</v>
      </c>
      <c r="AW77" s="24">
        <f t="shared" si="88"/>
        <v>2600</v>
      </c>
      <c r="AX77" s="24">
        <f t="shared" si="89"/>
        <v>2600</v>
      </c>
      <c r="AY77" s="24">
        <f t="shared" si="90"/>
        <v>0</v>
      </c>
      <c r="AZ77" s="24">
        <f t="shared" ref="AZ77:AZ140" si="110">BB77-BA77</f>
        <v>0</v>
      </c>
      <c r="BA77" s="24">
        <f t="shared" si="91"/>
        <v>2600</v>
      </c>
      <c r="BB77" s="24">
        <f t="shared" si="92"/>
        <v>2600</v>
      </c>
      <c r="BC77" s="24">
        <f t="shared" si="93"/>
        <v>0</v>
      </c>
      <c r="BD77" s="24">
        <f t="shared" ref="BD77:BD140" si="111">BF77-BE77</f>
        <v>0</v>
      </c>
      <c r="BE77" s="24">
        <f t="shared" si="94"/>
        <v>2600</v>
      </c>
      <c r="BF77" s="24">
        <f t="shared" si="95"/>
        <v>2600</v>
      </c>
      <c r="BG77" s="24">
        <f t="shared" si="96"/>
        <v>0</v>
      </c>
      <c r="BH77" s="12"/>
      <c r="BI77" s="12"/>
      <c r="BJ77" s="12"/>
      <c r="BK77" s="12"/>
    </row>
    <row r="78" spans="1:63" s="8" customFormat="1" x14ac:dyDescent="0.25">
      <c r="A78" s="19" t="str">
        <f>[1]Input!T50</f>
        <v>Depreciation (Depn)</v>
      </c>
      <c r="B78" s="19" t="str">
        <f>[1]Input!U50</f>
        <v>Plant, Other (40)</v>
      </c>
      <c r="C78" s="19" t="str">
        <f>[1]Input!V50</f>
        <v>STORAGE TANK</v>
      </c>
      <c r="D78" s="20">
        <f>[1]Input!W50</f>
        <v>29403</v>
      </c>
      <c r="E78" s="21">
        <f t="shared" si="97"/>
        <v>40</v>
      </c>
      <c r="F78" s="22">
        <f t="shared" si="98"/>
        <v>0</v>
      </c>
      <c r="G78" s="23">
        <f>[1]Input!Z50</f>
        <v>20500</v>
      </c>
      <c r="H78" s="24">
        <f t="shared" si="99"/>
        <v>512.5</v>
      </c>
      <c r="I78" s="24">
        <f t="shared" si="58"/>
        <v>18035.787671232876</v>
      </c>
      <c r="J78" s="24">
        <f t="shared" si="59"/>
        <v>18548.287671232876</v>
      </c>
      <c r="K78" s="24">
        <f t="shared" si="60"/>
        <v>1951.7123287671238</v>
      </c>
      <c r="L78" s="24">
        <f t="shared" si="100"/>
        <v>512.5</v>
      </c>
      <c r="M78" s="24">
        <f t="shared" si="61"/>
        <v>17992.260273972603</v>
      </c>
      <c r="N78" s="24">
        <f t="shared" si="62"/>
        <v>18504.760273972603</v>
      </c>
      <c r="O78" s="24">
        <f t="shared" si="63"/>
        <v>1995.2397260273974</v>
      </c>
      <c r="P78" s="24">
        <f t="shared" si="101"/>
        <v>512.5</v>
      </c>
      <c r="Q78" s="24">
        <f t="shared" si="64"/>
        <v>17948.732876712329</v>
      </c>
      <c r="R78" s="24">
        <f t="shared" si="65"/>
        <v>18461.232876712329</v>
      </c>
      <c r="S78" s="24">
        <f t="shared" si="66"/>
        <v>2038.767123287671</v>
      </c>
      <c r="T78" s="24">
        <f t="shared" si="102"/>
        <v>512.5</v>
      </c>
      <c r="U78" s="24">
        <f t="shared" si="67"/>
        <v>17906.609589041098</v>
      </c>
      <c r="V78" s="24">
        <f t="shared" si="68"/>
        <v>18419.109589041098</v>
      </c>
      <c r="W78" s="24">
        <f t="shared" si="69"/>
        <v>2080.8904109589021</v>
      </c>
      <c r="X78" s="24">
        <f t="shared" si="103"/>
        <v>512.5</v>
      </c>
      <c r="Y78" s="24">
        <f t="shared" si="70"/>
        <v>17863.082191780824</v>
      </c>
      <c r="Z78" s="24">
        <f t="shared" si="71"/>
        <v>18375.582191780824</v>
      </c>
      <c r="AA78" s="24">
        <f t="shared" si="72"/>
        <v>2124.4178082191756</v>
      </c>
      <c r="AB78" s="24">
        <f t="shared" si="104"/>
        <v>512.5</v>
      </c>
      <c r="AC78" s="24">
        <f t="shared" si="73"/>
        <v>17820.95890410959</v>
      </c>
      <c r="AD78" s="24">
        <f t="shared" si="74"/>
        <v>18333.45890410959</v>
      </c>
      <c r="AE78" s="24">
        <f t="shared" si="75"/>
        <v>2166.5410958904104</v>
      </c>
      <c r="AF78" s="24">
        <f t="shared" si="105"/>
        <v>512.5</v>
      </c>
      <c r="AG78" s="24">
        <f t="shared" si="76"/>
        <v>17777.431506849316</v>
      </c>
      <c r="AH78" s="24">
        <f t="shared" si="77"/>
        <v>18289.931506849316</v>
      </c>
      <c r="AI78" s="24">
        <f t="shared" si="78"/>
        <v>2210.0684931506839</v>
      </c>
      <c r="AJ78" s="24">
        <f t="shared" si="106"/>
        <v>512.5</v>
      </c>
      <c r="AK78" s="24">
        <f t="shared" si="79"/>
        <v>17736.712328767124</v>
      </c>
      <c r="AL78" s="24">
        <f t="shared" si="80"/>
        <v>18249.212328767124</v>
      </c>
      <c r="AM78" s="24">
        <f t="shared" si="81"/>
        <v>2250.7876712328762</v>
      </c>
      <c r="AN78" s="24">
        <f t="shared" si="107"/>
        <v>512.5</v>
      </c>
      <c r="AO78" s="24">
        <f t="shared" si="82"/>
        <v>17693.18493150685</v>
      </c>
      <c r="AP78" s="24">
        <f t="shared" si="83"/>
        <v>18205.68493150685</v>
      </c>
      <c r="AQ78" s="24">
        <f t="shared" si="84"/>
        <v>2294.3150684931497</v>
      </c>
      <c r="AR78" s="24">
        <f t="shared" si="108"/>
        <v>512.5</v>
      </c>
      <c r="AS78" s="24">
        <f t="shared" si="85"/>
        <v>17649.657534246577</v>
      </c>
      <c r="AT78" s="24">
        <f t="shared" si="86"/>
        <v>18162.157534246577</v>
      </c>
      <c r="AU78" s="24">
        <f t="shared" si="87"/>
        <v>2337.8424657534233</v>
      </c>
      <c r="AV78" s="24">
        <f t="shared" si="109"/>
        <v>512.5</v>
      </c>
      <c r="AW78" s="24">
        <f t="shared" si="88"/>
        <v>17607.534246575342</v>
      </c>
      <c r="AX78" s="24">
        <f t="shared" si="89"/>
        <v>18120.034246575342</v>
      </c>
      <c r="AY78" s="24">
        <f t="shared" si="90"/>
        <v>2379.965753424658</v>
      </c>
      <c r="AZ78" s="24">
        <f t="shared" si="110"/>
        <v>512.5</v>
      </c>
      <c r="BA78" s="24">
        <f t="shared" si="91"/>
        <v>17564.006849315068</v>
      </c>
      <c r="BB78" s="24">
        <f t="shared" si="92"/>
        <v>18076.506849315068</v>
      </c>
      <c r="BC78" s="24">
        <f t="shared" si="93"/>
        <v>2423.4931506849316</v>
      </c>
      <c r="BD78" s="24">
        <f t="shared" si="111"/>
        <v>512.5</v>
      </c>
      <c r="BE78" s="24">
        <f t="shared" si="94"/>
        <v>17521.883561643837</v>
      </c>
      <c r="BF78" s="24">
        <f t="shared" si="95"/>
        <v>18034.383561643837</v>
      </c>
      <c r="BG78" s="24">
        <f t="shared" si="96"/>
        <v>2465.6164383561627</v>
      </c>
      <c r="BH78" s="12"/>
      <c r="BI78" s="12"/>
      <c r="BJ78" s="12"/>
      <c r="BK78" s="12"/>
    </row>
    <row r="79" spans="1:63" s="8" customFormat="1" x14ac:dyDescent="0.25">
      <c r="A79" s="19" t="str">
        <f>[1]Input!T51</f>
        <v>Depreciation (Depn)</v>
      </c>
      <c r="B79" s="19" t="str">
        <f>[1]Input!U51</f>
        <v>Plant, Other (40)</v>
      </c>
      <c r="C79" s="19" t="str">
        <f>[1]Input!V51</f>
        <v>PUMP HOUSE</v>
      </c>
      <c r="D79" s="20">
        <f>[1]Input!W51</f>
        <v>29403</v>
      </c>
      <c r="E79" s="21">
        <f t="shared" si="97"/>
        <v>40</v>
      </c>
      <c r="F79" s="22">
        <f t="shared" si="98"/>
        <v>0</v>
      </c>
      <c r="G79" s="23">
        <f>[1]Input!Z51</f>
        <v>10000</v>
      </c>
      <c r="H79" s="24">
        <f t="shared" si="99"/>
        <v>250</v>
      </c>
      <c r="I79" s="24">
        <f t="shared" si="58"/>
        <v>8797.945205479451</v>
      </c>
      <c r="J79" s="24">
        <f t="shared" si="59"/>
        <v>9047.945205479451</v>
      </c>
      <c r="K79" s="24">
        <f t="shared" si="60"/>
        <v>952.05479452054897</v>
      </c>
      <c r="L79" s="24">
        <f t="shared" si="100"/>
        <v>250</v>
      </c>
      <c r="M79" s="24">
        <f t="shared" si="61"/>
        <v>8776.712328767122</v>
      </c>
      <c r="N79" s="24">
        <f t="shared" si="62"/>
        <v>9026.712328767122</v>
      </c>
      <c r="O79" s="24">
        <f t="shared" si="63"/>
        <v>973.28767123287798</v>
      </c>
      <c r="P79" s="24">
        <f t="shared" si="101"/>
        <v>250</v>
      </c>
      <c r="Q79" s="24">
        <f t="shared" si="64"/>
        <v>8755.4794520547948</v>
      </c>
      <c r="R79" s="24">
        <f t="shared" si="65"/>
        <v>9005.4794520547948</v>
      </c>
      <c r="S79" s="24">
        <f t="shared" si="66"/>
        <v>994.52054794520518</v>
      </c>
      <c r="T79" s="24">
        <f t="shared" si="102"/>
        <v>250</v>
      </c>
      <c r="U79" s="24">
        <f t="shared" si="67"/>
        <v>8734.9315068493142</v>
      </c>
      <c r="V79" s="24">
        <f t="shared" si="68"/>
        <v>8984.9315068493142</v>
      </c>
      <c r="W79" s="24">
        <f t="shared" si="69"/>
        <v>1015.0684931506858</v>
      </c>
      <c r="X79" s="24">
        <f t="shared" si="103"/>
        <v>250</v>
      </c>
      <c r="Y79" s="24">
        <f t="shared" si="70"/>
        <v>8713.6986301369852</v>
      </c>
      <c r="Z79" s="24">
        <f t="shared" si="71"/>
        <v>8963.6986301369852</v>
      </c>
      <c r="AA79" s="24">
        <f t="shared" si="72"/>
        <v>1036.3013698630148</v>
      </c>
      <c r="AB79" s="24">
        <f t="shared" si="104"/>
        <v>250</v>
      </c>
      <c r="AC79" s="24">
        <f t="shared" si="73"/>
        <v>8693.1506849315065</v>
      </c>
      <c r="AD79" s="24">
        <f t="shared" si="74"/>
        <v>8943.1506849315065</v>
      </c>
      <c r="AE79" s="24">
        <f t="shared" si="75"/>
        <v>1056.8493150684935</v>
      </c>
      <c r="AF79" s="24">
        <f t="shared" si="105"/>
        <v>250</v>
      </c>
      <c r="AG79" s="24">
        <f t="shared" si="76"/>
        <v>8671.9178082191775</v>
      </c>
      <c r="AH79" s="24">
        <f t="shared" si="77"/>
        <v>8921.9178082191775</v>
      </c>
      <c r="AI79" s="24">
        <f t="shared" si="78"/>
        <v>1078.0821917808225</v>
      </c>
      <c r="AJ79" s="24">
        <f t="shared" si="106"/>
        <v>250</v>
      </c>
      <c r="AK79" s="24">
        <f t="shared" si="79"/>
        <v>8652.0547945205471</v>
      </c>
      <c r="AL79" s="24">
        <f t="shared" si="80"/>
        <v>8902.0547945205471</v>
      </c>
      <c r="AM79" s="24">
        <f t="shared" si="81"/>
        <v>1097.9452054794529</v>
      </c>
      <c r="AN79" s="24">
        <f t="shared" si="107"/>
        <v>250</v>
      </c>
      <c r="AO79" s="24">
        <f t="shared" si="82"/>
        <v>8630.8219178082181</v>
      </c>
      <c r="AP79" s="24">
        <f t="shared" si="83"/>
        <v>8880.8219178082181</v>
      </c>
      <c r="AQ79" s="24">
        <f t="shared" si="84"/>
        <v>1119.1780821917819</v>
      </c>
      <c r="AR79" s="24">
        <f t="shared" si="108"/>
        <v>250</v>
      </c>
      <c r="AS79" s="24">
        <f t="shared" si="85"/>
        <v>8609.5890410958891</v>
      </c>
      <c r="AT79" s="24">
        <f t="shared" si="86"/>
        <v>8859.5890410958891</v>
      </c>
      <c r="AU79" s="24">
        <f t="shared" si="87"/>
        <v>1140.4109589041109</v>
      </c>
      <c r="AV79" s="24">
        <f t="shared" si="109"/>
        <v>250</v>
      </c>
      <c r="AW79" s="24">
        <f t="shared" si="88"/>
        <v>8589.0410958904104</v>
      </c>
      <c r="AX79" s="24">
        <f t="shared" si="89"/>
        <v>8839.0410958904104</v>
      </c>
      <c r="AY79" s="24">
        <f t="shared" si="90"/>
        <v>1160.9589041095896</v>
      </c>
      <c r="AZ79" s="24">
        <f t="shared" si="110"/>
        <v>250</v>
      </c>
      <c r="BA79" s="24">
        <f t="shared" si="91"/>
        <v>8567.8082191780813</v>
      </c>
      <c r="BB79" s="24">
        <f t="shared" si="92"/>
        <v>8817.8082191780813</v>
      </c>
      <c r="BC79" s="24">
        <f t="shared" si="93"/>
        <v>1182.1917808219187</v>
      </c>
      <c r="BD79" s="24">
        <f t="shared" si="111"/>
        <v>250</v>
      </c>
      <c r="BE79" s="24">
        <f t="shared" si="94"/>
        <v>8547.2602739726026</v>
      </c>
      <c r="BF79" s="24">
        <f t="shared" si="95"/>
        <v>8797.2602739726026</v>
      </c>
      <c r="BG79" s="24">
        <f t="shared" si="96"/>
        <v>1202.7397260273974</v>
      </c>
      <c r="BH79" s="12"/>
      <c r="BI79" s="12"/>
      <c r="BJ79" s="12"/>
      <c r="BK79" s="12"/>
    </row>
    <row r="80" spans="1:63" s="8" customFormat="1" ht="15" customHeight="1" x14ac:dyDescent="0.25">
      <c r="A80" s="19" t="str">
        <f>[1]Input!T52</f>
        <v>Depreciation (Depn)</v>
      </c>
      <c r="B80" s="19" t="str">
        <f>[1]Input!U52</f>
        <v>Mains and Reservoirs (50)</v>
      </c>
      <c r="C80" s="19" t="str">
        <f>[1]Input!V52</f>
        <v>TRANS LINES</v>
      </c>
      <c r="D80" s="20">
        <f>[1]Input!W52</f>
        <v>29403</v>
      </c>
      <c r="E80" s="21">
        <f t="shared" si="97"/>
        <v>50</v>
      </c>
      <c r="F80" s="22">
        <f t="shared" si="98"/>
        <v>0</v>
      </c>
      <c r="G80" s="23">
        <f>[1]Input!Z52</f>
        <v>65000</v>
      </c>
      <c r="H80" s="24">
        <f t="shared" si="99"/>
        <v>1300</v>
      </c>
      <c r="I80" s="24">
        <f t="shared" si="58"/>
        <v>45749.315068493153</v>
      </c>
      <c r="J80" s="24">
        <f t="shared" si="59"/>
        <v>47049.315068493153</v>
      </c>
      <c r="K80" s="24">
        <f t="shared" si="60"/>
        <v>17950.684931506847</v>
      </c>
      <c r="L80" s="24">
        <f t="shared" si="100"/>
        <v>1300</v>
      </c>
      <c r="M80" s="24">
        <f t="shared" si="61"/>
        <v>45638.904109589042</v>
      </c>
      <c r="N80" s="24">
        <f t="shared" si="62"/>
        <v>46938.904109589042</v>
      </c>
      <c r="O80" s="24">
        <f t="shared" si="63"/>
        <v>18061.095890410958</v>
      </c>
      <c r="P80" s="24">
        <f t="shared" si="101"/>
        <v>1300</v>
      </c>
      <c r="Q80" s="24">
        <f t="shared" si="64"/>
        <v>45528.493150684932</v>
      </c>
      <c r="R80" s="24">
        <f t="shared" si="65"/>
        <v>46828.493150684932</v>
      </c>
      <c r="S80" s="24">
        <f t="shared" si="66"/>
        <v>18171.506849315068</v>
      </c>
      <c r="T80" s="24">
        <f t="shared" si="102"/>
        <v>1300</v>
      </c>
      <c r="U80" s="24">
        <f t="shared" si="67"/>
        <v>45421.643835616436</v>
      </c>
      <c r="V80" s="24">
        <f t="shared" si="68"/>
        <v>46721.643835616436</v>
      </c>
      <c r="W80" s="24">
        <f t="shared" si="69"/>
        <v>18278.356164383564</v>
      </c>
      <c r="X80" s="24">
        <f t="shared" si="103"/>
        <v>1300</v>
      </c>
      <c r="Y80" s="24">
        <f t="shared" si="70"/>
        <v>45311.232876712333</v>
      </c>
      <c r="Z80" s="24">
        <f t="shared" si="71"/>
        <v>46611.232876712333</v>
      </c>
      <c r="AA80" s="24">
        <f t="shared" si="72"/>
        <v>18388.767123287667</v>
      </c>
      <c r="AB80" s="24">
        <f t="shared" si="104"/>
        <v>1300</v>
      </c>
      <c r="AC80" s="24">
        <f t="shared" si="73"/>
        <v>45204.383561643837</v>
      </c>
      <c r="AD80" s="24">
        <f t="shared" si="74"/>
        <v>46504.383561643837</v>
      </c>
      <c r="AE80" s="24">
        <f t="shared" si="75"/>
        <v>18495.616438356163</v>
      </c>
      <c r="AF80" s="24">
        <f t="shared" si="105"/>
        <v>1300</v>
      </c>
      <c r="AG80" s="24">
        <f t="shared" si="76"/>
        <v>45093.972602739726</v>
      </c>
      <c r="AH80" s="24">
        <f t="shared" si="77"/>
        <v>46393.972602739726</v>
      </c>
      <c r="AI80" s="24">
        <f t="shared" si="78"/>
        <v>18606.027397260274</v>
      </c>
      <c r="AJ80" s="24">
        <f t="shared" si="106"/>
        <v>1300</v>
      </c>
      <c r="AK80" s="24">
        <f t="shared" si="79"/>
        <v>44990.684931506847</v>
      </c>
      <c r="AL80" s="24">
        <f t="shared" si="80"/>
        <v>46290.684931506847</v>
      </c>
      <c r="AM80" s="24">
        <f t="shared" si="81"/>
        <v>18709.315068493153</v>
      </c>
      <c r="AN80" s="24">
        <f t="shared" si="107"/>
        <v>1300</v>
      </c>
      <c r="AO80" s="24">
        <f t="shared" si="82"/>
        <v>44880.273972602743</v>
      </c>
      <c r="AP80" s="24">
        <f t="shared" si="83"/>
        <v>46180.273972602743</v>
      </c>
      <c r="AQ80" s="24">
        <f t="shared" si="84"/>
        <v>18819.726027397257</v>
      </c>
      <c r="AR80" s="24">
        <f t="shared" si="108"/>
        <v>1300</v>
      </c>
      <c r="AS80" s="24">
        <f t="shared" si="85"/>
        <v>44769.863013698632</v>
      </c>
      <c r="AT80" s="24">
        <f t="shared" si="86"/>
        <v>46069.863013698632</v>
      </c>
      <c r="AU80" s="24">
        <f t="shared" si="87"/>
        <v>18930.136986301368</v>
      </c>
      <c r="AV80" s="24">
        <f t="shared" si="109"/>
        <v>1300</v>
      </c>
      <c r="AW80" s="24">
        <f t="shared" si="88"/>
        <v>44663.013698630137</v>
      </c>
      <c r="AX80" s="24">
        <f t="shared" si="89"/>
        <v>45963.013698630137</v>
      </c>
      <c r="AY80" s="24">
        <f t="shared" si="90"/>
        <v>19036.986301369863</v>
      </c>
      <c r="AZ80" s="24">
        <f t="shared" si="110"/>
        <v>1300</v>
      </c>
      <c r="BA80" s="24">
        <f t="shared" si="91"/>
        <v>44552.602739726026</v>
      </c>
      <c r="BB80" s="24">
        <f t="shared" si="92"/>
        <v>45852.602739726026</v>
      </c>
      <c r="BC80" s="24">
        <f t="shared" si="93"/>
        <v>19147.397260273974</v>
      </c>
      <c r="BD80" s="24">
        <f t="shared" si="111"/>
        <v>1300</v>
      </c>
      <c r="BE80" s="24">
        <f t="shared" si="94"/>
        <v>44445.753424657538</v>
      </c>
      <c r="BF80" s="24">
        <f t="shared" si="95"/>
        <v>45745.753424657538</v>
      </c>
      <c r="BG80" s="24">
        <f t="shared" si="96"/>
        <v>19254.246575342462</v>
      </c>
      <c r="BH80" s="12"/>
      <c r="BI80" s="12"/>
      <c r="BJ80" s="12"/>
      <c r="BK80" s="12"/>
    </row>
    <row r="81" spans="1:63" s="8" customFormat="1" x14ac:dyDescent="0.25">
      <c r="A81" s="19" t="str">
        <f>[1]Input!T53</f>
        <v>Depreciation (Depn)</v>
      </c>
      <c r="B81" s="19" t="str">
        <f>[1]Input!U53</f>
        <v>Pumping and Water Treatment (20)</v>
      </c>
      <c r="C81" s="19" t="str">
        <f>[1]Input!V53</f>
        <v>VALVES</v>
      </c>
      <c r="D81" s="20">
        <f>[1]Input!W53</f>
        <v>29403</v>
      </c>
      <c r="E81" s="21">
        <f t="shared" si="97"/>
        <v>20</v>
      </c>
      <c r="F81" s="22">
        <f t="shared" si="98"/>
        <v>0</v>
      </c>
      <c r="G81" s="23">
        <f>[1]Input!Z53</f>
        <v>2700</v>
      </c>
      <c r="H81" s="24">
        <f t="shared" si="99"/>
        <v>0</v>
      </c>
      <c r="I81" s="24">
        <f t="shared" si="58"/>
        <v>2700</v>
      </c>
      <c r="J81" s="24">
        <f t="shared" si="59"/>
        <v>2700</v>
      </c>
      <c r="K81" s="24">
        <f t="shared" si="60"/>
        <v>0</v>
      </c>
      <c r="L81" s="24">
        <f t="shared" si="100"/>
        <v>0</v>
      </c>
      <c r="M81" s="24">
        <f t="shared" si="61"/>
        <v>2700</v>
      </c>
      <c r="N81" s="24">
        <f t="shared" si="62"/>
        <v>2700</v>
      </c>
      <c r="O81" s="24">
        <f t="shared" si="63"/>
        <v>0</v>
      </c>
      <c r="P81" s="24">
        <f t="shared" si="101"/>
        <v>0</v>
      </c>
      <c r="Q81" s="24">
        <f t="shared" si="64"/>
        <v>2700</v>
      </c>
      <c r="R81" s="24">
        <f t="shared" si="65"/>
        <v>2700</v>
      </c>
      <c r="S81" s="24">
        <f t="shared" si="66"/>
        <v>0</v>
      </c>
      <c r="T81" s="24">
        <f t="shared" si="102"/>
        <v>0</v>
      </c>
      <c r="U81" s="24">
        <f t="shared" si="67"/>
        <v>2700</v>
      </c>
      <c r="V81" s="24">
        <f t="shared" si="68"/>
        <v>2700</v>
      </c>
      <c r="W81" s="24">
        <f t="shared" si="69"/>
        <v>0</v>
      </c>
      <c r="X81" s="24">
        <f t="shared" si="103"/>
        <v>0</v>
      </c>
      <c r="Y81" s="24">
        <f t="shared" si="70"/>
        <v>2700</v>
      </c>
      <c r="Z81" s="24">
        <f t="shared" si="71"/>
        <v>2700</v>
      </c>
      <c r="AA81" s="24">
        <f t="shared" si="72"/>
        <v>0</v>
      </c>
      <c r="AB81" s="24">
        <f t="shared" si="104"/>
        <v>0</v>
      </c>
      <c r="AC81" s="24">
        <f t="shared" si="73"/>
        <v>2700</v>
      </c>
      <c r="AD81" s="24">
        <f t="shared" si="74"/>
        <v>2700</v>
      </c>
      <c r="AE81" s="24">
        <f t="shared" si="75"/>
        <v>0</v>
      </c>
      <c r="AF81" s="24">
        <f t="shared" si="105"/>
        <v>0</v>
      </c>
      <c r="AG81" s="24">
        <f t="shared" si="76"/>
        <v>2700</v>
      </c>
      <c r="AH81" s="24">
        <f t="shared" si="77"/>
        <v>2700</v>
      </c>
      <c r="AI81" s="24">
        <f t="shared" si="78"/>
        <v>0</v>
      </c>
      <c r="AJ81" s="24">
        <f t="shared" si="106"/>
        <v>0</v>
      </c>
      <c r="AK81" s="24">
        <f t="shared" si="79"/>
        <v>2700</v>
      </c>
      <c r="AL81" s="24">
        <f t="shared" si="80"/>
        <v>2700</v>
      </c>
      <c r="AM81" s="24">
        <f t="shared" si="81"/>
        <v>0</v>
      </c>
      <c r="AN81" s="24">
        <f t="shared" si="107"/>
        <v>0</v>
      </c>
      <c r="AO81" s="24">
        <f t="shared" si="82"/>
        <v>2700</v>
      </c>
      <c r="AP81" s="24">
        <f t="shared" si="83"/>
        <v>2700</v>
      </c>
      <c r="AQ81" s="24">
        <f t="shared" si="84"/>
        <v>0</v>
      </c>
      <c r="AR81" s="24">
        <f t="shared" si="108"/>
        <v>0</v>
      </c>
      <c r="AS81" s="24">
        <f t="shared" si="85"/>
        <v>2700</v>
      </c>
      <c r="AT81" s="24">
        <f t="shared" si="86"/>
        <v>2700</v>
      </c>
      <c r="AU81" s="24">
        <f t="shared" si="87"/>
        <v>0</v>
      </c>
      <c r="AV81" s="24">
        <f t="shared" si="109"/>
        <v>0</v>
      </c>
      <c r="AW81" s="24">
        <f t="shared" si="88"/>
        <v>2700</v>
      </c>
      <c r="AX81" s="24">
        <f t="shared" si="89"/>
        <v>2700</v>
      </c>
      <c r="AY81" s="24">
        <f t="shared" si="90"/>
        <v>0</v>
      </c>
      <c r="AZ81" s="24">
        <f t="shared" si="110"/>
        <v>0</v>
      </c>
      <c r="BA81" s="24">
        <f t="shared" si="91"/>
        <v>2700</v>
      </c>
      <c r="BB81" s="24">
        <f t="shared" si="92"/>
        <v>2700</v>
      </c>
      <c r="BC81" s="24">
        <f t="shared" si="93"/>
        <v>0</v>
      </c>
      <c r="BD81" s="24">
        <f t="shared" si="111"/>
        <v>0</v>
      </c>
      <c r="BE81" s="24">
        <f t="shared" si="94"/>
        <v>2700</v>
      </c>
      <c r="BF81" s="24">
        <f t="shared" si="95"/>
        <v>2700</v>
      </c>
      <c r="BG81" s="24">
        <f t="shared" si="96"/>
        <v>0</v>
      </c>
      <c r="BH81" s="12"/>
      <c r="BI81" s="12"/>
      <c r="BJ81" s="12"/>
      <c r="BK81" s="12"/>
    </row>
    <row r="82" spans="1:63" s="8" customFormat="1" x14ac:dyDescent="0.25">
      <c r="A82" s="19" t="str">
        <f>[1]Input!T54</f>
        <v>Depreciation (Depn)</v>
      </c>
      <c r="B82" s="19" t="str">
        <f>[1]Input!U54</f>
        <v>Plant, Other (40)</v>
      </c>
      <c r="C82" s="19" t="str">
        <f>[1]Input!V54</f>
        <v>SERVICE CONNECTIONS</v>
      </c>
      <c r="D82" s="20">
        <f>[1]Input!W54</f>
        <v>29403</v>
      </c>
      <c r="E82" s="21">
        <f t="shared" si="97"/>
        <v>40</v>
      </c>
      <c r="F82" s="22">
        <f t="shared" si="98"/>
        <v>0</v>
      </c>
      <c r="G82" s="23">
        <f>[1]Input!Z54</f>
        <v>13650</v>
      </c>
      <c r="H82" s="24">
        <f t="shared" si="99"/>
        <v>341.25</v>
      </c>
      <c r="I82" s="24">
        <f t="shared" si="58"/>
        <v>12009.195205479453</v>
      </c>
      <c r="J82" s="24">
        <f t="shared" si="59"/>
        <v>12350.445205479453</v>
      </c>
      <c r="K82" s="24">
        <f t="shared" si="60"/>
        <v>1299.5547945205471</v>
      </c>
      <c r="L82" s="24">
        <f t="shared" si="100"/>
        <v>341.25</v>
      </c>
      <c r="M82" s="24">
        <f t="shared" si="61"/>
        <v>11980.212328767124</v>
      </c>
      <c r="N82" s="24">
        <f t="shared" si="62"/>
        <v>12321.462328767124</v>
      </c>
      <c r="O82" s="24">
        <f t="shared" si="63"/>
        <v>1328.5376712328762</v>
      </c>
      <c r="P82" s="24">
        <f t="shared" si="101"/>
        <v>341.25</v>
      </c>
      <c r="Q82" s="24">
        <f t="shared" si="64"/>
        <v>11951.229452054795</v>
      </c>
      <c r="R82" s="24">
        <f t="shared" si="65"/>
        <v>12292.479452054795</v>
      </c>
      <c r="S82" s="24">
        <f t="shared" si="66"/>
        <v>1357.5205479452052</v>
      </c>
      <c r="T82" s="24">
        <f t="shared" si="102"/>
        <v>341.25</v>
      </c>
      <c r="U82" s="24">
        <f t="shared" si="67"/>
        <v>11923.181506849316</v>
      </c>
      <c r="V82" s="24">
        <f t="shared" si="68"/>
        <v>12264.431506849316</v>
      </c>
      <c r="W82" s="24">
        <f t="shared" si="69"/>
        <v>1385.5684931506839</v>
      </c>
      <c r="X82" s="24">
        <f t="shared" si="103"/>
        <v>341.25</v>
      </c>
      <c r="Y82" s="24">
        <f t="shared" si="70"/>
        <v>11894.198630136987</v>
      </c>
      <c r="Z82" s="24">
        <f t="shared" si="71"/>
        <v>12235.448630136987</v>
      </c>
      <c r="AA82" s="24">
        <f t="shared" si="72"/>
        <v>1414.551369863013</v>
      </c>
      <c r="AB82" s="24">
        <f t="shared" si="104"/>
        <v>341.25</v>
      </c>
      <c r="AC82" s="24">
        <f t="shared" si="73"/>
        <v>11866.150684931508</v>
      </c>
      <c r="AD82" s="24">
        <f t="shared" si="74"/>
        <v>12207.400684931508</v>
      </c>
      <c r="AE82" s="24">
        <f t="shared" si="75"/>
        <v>1442.5993150684917</v>
      </c>
      <c r="AF82" s="24">
        <f t="shared" si="105"/>
        <v>341.25</v>
      </c>
      <c r="AG82" s="24">
        <f t="shared" si="76"/>
        <v>11837.167808219179</v>
      </c>
      <c r="AH82" s="24">
        <f t="shared" si="77"/>
        <v>12178.417808219179</v>
      </c>
      <c r="AI82" s="24">
        <f t="shared" si="78"/>
        <v>1471.5821917808207</v>
      </c>
      <c r="AJ82" s="24">
        <f t="shared" si="106"/>
        <v>341.25</v>
      </c>
      <c r="AK82" s="24">
        <f t="shared" si="79"/>
        <v>11810.054794520549</v>
      </c>
      <c r="AL82" s="24">
        <f t="shared" si="80"/>
        <v>12151.304794520549</v>
      </c>
      <c r="AM82" s="24">
        <f t="shared" si="81"/>
        <v>1498.695205479451</v>
      </c>
      <c r="AN82" s="24">
        <f t="shared" si="107"/>
        <v>341.25</v>
      </c>
      <c r="AO82" s="24">
        <f t="shared" si="82"/>
        <v>11781.07191780822</v>
      </c>
      <c r="AP82" s="24">
        <f t="shared" si="83"/>
        <v>12122.32191780822</v>
      </c>
      <c r="AQ82" s="24">
        <f t="shared" si="84"/>
        <v>1527.67808219178</v>
      </c>
      <c r="AR82" s="24">
        <f t="shared" si="108"/>
        <v>341.25</v>
      </c>
      <c r="AS82" s="24">
        <f t="shared" si="85"/>
        <v>11752.089041095891</v>
      </c>
      <c r="AT82" s="24">
        <f t="shared" si="86"/>
        <v>12093.339041095891</v>
      </c>
      <c r="AU82" s="24">
        <f t="shared" si="87"/>
        <v>1556.6609589041091</v>
      </c>
      <c r="AV82" s="24">
        <f t="shared" si="109"/>
        <v>341.25</v>
      </c>
      <c r="AW82" s="24">
        <f t="shared" si="88"/>
        <v>11724.041095890412</v>
      </c>
      <c r="AX82" s="24">
        <f t="shared" si="89"/>
        <v>12065.291095890412</v>
      </c>
      <c r="AY82" s="24">
        <f t="shared" si="90"/>
        <v>1584.7089041095878</v>
      </c>
      <c r="AZ82" s="24">
        <f t="shared" si="110"/>
        <v>341.25</v>
      </c>
      <c r="BA82" s="24">
        <f t="shared" si="91"/>
        <v>11695.058219178083</v>
      </c>
      <c r="BB82" s="24">
        <f t="shared" si="92"/>
        <v>12036.308219178083</v>
      </c>
      <c r="BC82" s="24">
        <f t="shared" si="93"/>
        <v>1613.6917808219168</v>
      </c>
      <c r="BD82" s="24">
        <f t="shared" si="111"/>
        <v>341.25</v>
      </c>
      <c r="BE82" s="24">
        <f t="shared" si="94"/>
        <v>11667.010273972604</v>
      </c>
      <c r="BF82" s="24">
        <f t="shared" si="95"/>
        <v>12008.260273972604</v>
      </c>
      <c r="BG82" s="24">
        <f t="shared" si="96"/>
        <v>1641.7397260273956</v>
      </c>
      <c r="BH82" s="12"/>
      <c r="BI82" s="12"/>
      <c r="BJ82" s="12"/>
      <c r="BK82" s="12"/>
    </row>
    <row r="83" spans="1:63" s="8" customFormat="1" x14ac:dyDescent="0.25">
      <c r="A83" s="19" t="str">
        <f>[1]Input!T55</f>
        <v>Depreciation (Depn)</v>
      </c>
      <c r="B83" s="19" t="str">
        <f>[1]Input!U55</f>
        <v>Pumping and Water Treatment (20)</v>
      </c>
      <c r="C83" s="19" t="str">
        <f>[1]Input!V55</f>
        <v>PUMP</v>
      </c>
      <c r="D83" s="20">
        <f>[1]Input!W55</f>
        <v>30864</v>
      </c>
      <c r="E83" s="21">
        <f t="shared" si="97"/>
        <v>20</v>
      </c>
      <c r="F83" s="22">
        <f t="shared" si="98"/>
        <v>0</v>
      </c>
      <c r="G83" s="23">
        <f>[1]Input!Z55</f>
        <v>2529</v>
      </c>
      <c r="H83" s="24">
        <f t="shared" si="99"/>
        <v>0</v>
      </c>
      <c r="I83" s="24">
        <f t="shared" si="58"/>
        <v>2529</v>
      </c>
      <c r="J83" s="24">
        <f t="shared" si="59"/>
        <v>2529</v>
      </c>
      <c r="K83" s="24">
        <f t="shared" si="60"/>
        <v>0</v>
      </c>
      <c r="L83" s="24">
        <f t="shared" si="100"/>
        <v>0</v>
      </c>
      <c r="M83" s="24">
        <f t="shared" si="61"/>
        <v>2529</v>
      </c>
      <c r="N83" s="24">
        <f t="shared" si="62"/>
        <v>2529</v>
      </c>
      <c r="O83" s="24">
        <f t="shared" si="63"/>
        <v>0</v>
      </c>
      <c r="P83" s="24">
        <f t="shared" si="101"/>
        <v>0</v>
      </c>
      <c r="Q83" s="24">
        <f t="shared" si="64"/>
        <v>2529</v>
      </c>
      <c r="R83" s="24">
        <f t="shared" si="65"/>
        <v>2529</v>
      </c>
      <c r="S83" s="24">
        <f t="shared" si="66"/>
        <v>0</v>
      </c>
      <c r="T83" s="24">
        <f t="shared" si="102"/>
        <v>0</v>
      </c>
      <c r="U83" s="24">
        <f t="shared" si="67"/>
        <v>2529</v>
      </c>
      <c r="V83" s="24">
        <f t="shared" si="68"/>
        <v>2529</v>
      </c>
      <c r="W83" s="24">
        <f t="shared" si="69"/>
        <v>0</v>
      </c>
      <c r="X83" s="24">
        <f t="shared" si="103"/>
        <v>0</v>
      </c>
      <c r="Y83" s="24">
        <f t="shared" si="70"/>
        <v>2529</v>
      </c>
      <c r="Z83" s="24">
        <f t="shared" si="71"/>
        <v>2529</v>
      </c>
      <c r="AA83" s="24">
        <f t="shared" si="72"/>
        <v>0</v>
      </c>
      <c r="AB83" s="24">
        <f t="shared" si="104"/>
        <v>0</v>
      </c>
      <c r="AC83" s="24">
        <f t="shared" si="73"/>
        <v>2529</v>
      </c>
      <c r="AD83" s="24">
        <f t="shared" si="74"/>
        <v>2529</v>
      </c>
      <c r="AE83" s="24">
        <f t="shared" si="75"/>
        <v>0</v>
      </c>
      <c r="AF83" s="24">
        <f t="shared" si="105"/>
        <v>0</v>
      </c>
      <c r="AG83" s="24">
        <f t="shared" si="76"/>
        <v>2529</v>
      </c>
      <c r="AH83" s="24">
        <f t="shared" si="77"/>
        <v>2529</v>
      </c>
      <c r="AI83" s="24">
        <f t="shared" si="78"/>
        <v>0</v>
      </c>
      <c r="AJ83" s="24">
        <f t="shared" si="106"/>
        <v>0</v>
      </c>
      <c r="AK83" s="24">
        <f t="shared" si="79"/>
        <v>2529</v>
      </c>
      <c r="AL83" s="24">
        <f t="shared" si="80"/>
        <v>2529</v>
      </c>
      <c r="AM83" s="24">
        <f t="shared" si="81"/>
        <v>0</v>
      </c>
      <c r="AN83" s="24">
        <f t="shared" si="107"/>
        <v>0</v>
      </c>
      <c r="AO83" s="24">
        <f t="shared" si="82"/>
        <v>2529</v>
      </c>
      <c r="AP83" s="24">
        <f t="shared" si="83"/>
        <v>2529</v>
      </c>
      <c r="AQ83" s="24">
        <f t="shared" si="84"/>
        <v>0</v>
      </c>
      <c r="AR83" s="24">
        <f t="shared" si="108"/>
        <v>0</v>
      </c>
      <c r="AS83" s="24">
        <f t="shared" si="85"/>
        <v>2529</v>
      </c>
      <c r="AT83" s="24">
        <f t="shared" si="86"/>
        <v>2529</v>
      </c>
      <c r="AU83" s="24">
        <f t="shared" si="87"/>
        <v>0</v>
      </c>
      <c r="AV83" s="24">
        <f t="shared" si="109"/>
        <v>0</v>
      </c>
      <c r="AW83" s="24">
        <f t="shared" si="88"/>
        <v>2529</v>
      </c>
      <c r="AX83" s="24">
        <f t="shared" si="89"/>
        <v>2529</v>
      </c>
      <c r="AY83" s="24">
        <f t="shared" si="90"/>
        <v>0</v>
      </c>
      <c r="AZ83" s="24">
        <f t="shared" si="110"/>
        <v>0</v>
      </c>
      <c r="BA83" s="24">
        <f t="shared" si="91"/>
        <v>2529</v>
      </c>
      <c r="BB83" s="24">
        <f t="shared" si="92"/>
        <v>2529</v>
      </c>
      <c r="BC83" s="24">
        <f t="shared" si="93"/>
        <v>0</v>
      </c>
      <c r="BD83" s="24">
        <f t="shared" si="111"/>
        <v>0</v>
      </c>
      <c r="BE83" s="24">
        <f t="shared" si="94"/>
        <v>2529</v>
      </c>
      <c r="BF83" s="24">
        <f t="shared" si="95"/>
        <v>2529</v>
      </c>
      <c r="BG83" s="24">
        <f t="shared" si="96"/>
        <v>0</v>
      </c>
      <c r="BH83" s="12"/>
      <c r="BI83" s="12"/>
      <c r="BJ83" s="12"/>
      <c r="BK83" s="12"/>
    </row>
    <row r="84" spans="1:63" s="8" customFormat="1" x14ac:dyDescent="0.25">
      <c r="A84" s="19" t="str">
        <f>[1]Input!T56</f>
        <v>Depreciation (Depn)</v>
      </c>
      <c r="B84" s="19" t="str">
        <f>[1]Input!U56</f>
        <v>Mains and Reservoirs (50)</v>
      </c>
      <c r="C84" s="19" t="str">
        <f>[1]Input!V56</f>
        <v>ENGINEERING</v>
      </c>
      <c r="D84" s="20">
        <f>[1]Input!W56</f>
        <v>30864</v>
      </c>
      <c r="E84" s="21">
        <f t="shared" si="97"/>
        <v>50</v>
      </c>
      <c r="F84" s="22">
        <f t="shared" si="98"/>
        <v>0</v>
      </c>
      <c r="G84" s="23">
        <f>[1]Input!Z56</f>
        <v>3674</v>
      </c>
      <c r="H84" s="24">
        <f t="shared" si="99"/>
        <v>73.480000000000018</v>
      </c>
      <c r="I84" s="24">
        <f t="shared" si="58"/>
        <v>2291.7707397260274</v>
      </c>
      <c r="J84" s="24">
        <f t="shared" si="59"/>
        <v>2365.2507397260274</v>
      </c>
      <c r="K84" s="24">
        <f t="shared" si="60"/>
        <v>1308.7492602739726</v>
      </c>
      <c r="L84" s="24">
        <f t="shared" si="100"/>
        <v>73.480000000000018</v>
      </c>
      <c r="M84" s="24">
        <f t="shared" si="61"/>
        <v>2285.5299726027397</v>
      </c>
      <c r="N84" s="24">
        <f t="shared" si="62"/>
        <v>2359.0099726027397</v>
      </c>
      <c r="O84" s="24">
        <f t="shared" si="63"/>
        <v>1314.9900273972603</v>
      </c>
      <c r="P84" s="24">
        <f t="shared" si="101"/>
        <v>73.480000000000018</v>
      </c>
      <c r="Q84" s="24">
        <f t="shared" si="64"/>
        <v>2279.289205479452</v>
      </c>
      <c r="R84" s="24">
        <f t="shared" si="65"/>
        <v>2352.769205479452</v>
      </c>
      <c r="S84" s="24">
        <f t="shared" si="66"/>
        <v>1321.230794520548</v>
      </c>
      <c r="T84" s="24">
        <f t="shared" si="102"/>
        <v>73.480000000000018</v>
      </c>
      <c r="U84" s="24">
        <f t="shared" si="67"/>
        <v>2273.2497534246572</v>
      </c>
      <c r="V84" s="24">
        <f t="shared" si="68"/>
        <v>2346.7297534246572</v>
      </c>
      <c r="W84" s="24">
        <f t="shared" si="69"/>
        <v>1327.2702465753428</v>
      </c>
      <c r="X84" s="24">
        <f t="shared" si="103"/>
        <v>73.480000000000018</v>
      </c>
      <c r="Y84" s="24">
        <f t="shared" si="70"/>
        <v>2267.0089863013695</v>
      </c>
      <c r="Z84" s="24">
        <f t="shared" si="71"/>
        <v>2340.4889863013696</v>
      </c>
      <c r="AA84" s="24">
        <f t="shared" si="72"/>
        <v>1333.5110136986304</v>
      </c>
      <c r="AB84" s="24">
        <f t="shared" si="104"/>
        <v>73.480000000000018</v>
      </c>
      <c r="AC84" s="24">
        <f t="shared" si="73"/>
        <v>2260.9695342465752</v>
      </c>
      <c r="AD84" s="24">
        <f t="shared" si="74"/>
        <v>2334.4495342465752</v>
      </c>
      <c r="AE84" s="24">
        <f t="shared" si="75"/>
        <v>1339.5504657534248</v>
      </c>
      <c r="AF84" s="24">
        <f t="shared" si="105"/>
        <v>73.480000000000018</v>
      </c>
      <c r="AG84" s="24">
        <f t="shared" si="76"/>
        <v>2254.7287671232875</v>
      </c>
      <c r="AH84" s="24">
        <f t="shared" si="77"/>
        <v>2328.2087671232875</v>
      </c>
      <c r="AI84" s="24">
        <f t="shared" si="78"/>
        <v>1345.7912328767125</v>
      </c>
      <c r="AJ84" s="24">
        <f t="shared" si="106"/>
        <v>73.480000000000018</v>
      </c>
      <c r="AK84" s="24">
        <f t="shared" si="79"/>
        <v>2248.8906301369861</v>
      </c>
      <c r="AL84" s="24">
        <f t="shared" si="80"/>
        <v>2322.3706301369862</v>
      </c>
      <c r="AM84" s="24">
        <f t="shared" si="81"/>
        <v>1351.6293698630138</v>
      </c>
      <c r="AN84" s="24">
        <f t="shared" si="107"/>
        <v>73.480000000000018</v>
      </c>
      <c r="AO84" s="24">
        <f t="shared" si="82"/>
        <v>2242.6498630136985</v>
      </c>
      <c r="AP84" s="24">
        <f t="shared" si="83"/>
        <v>2316.1298630136985</v>
      </c>
      <c r="AQ84" s="24">
        <f t="shared" si="84"/>
        <v>1357.8701369863015</v>
      </c>
      <c r="AR84" s="24">
        <f t="shared" si="108"/>
        <v>73.480000000000018</v>
      </c>
      <c r="AS84" s="24">
        <f t="shared" si="85"/>
        <v>2236.4090958904108</v>
      </c>
      <c r="AT84" s="24">
        <f t="shared" si="86"/>
        <v>2309.8890958904108</v>
      </c>
      <c r="AU84" s="24">
        <f t="shared" si="87"/>
        <v>1364.1109041095892</v>
      </c>
      <c r="AV84" s="24">
        <f t="shared" si="109"/>
        <v>73.480000000000018</v>
      </c>
      <c r="AW84" s="24">
        <f t="shared" si="88"/>
        <v>2230.3696438356164</v>
      </c>
      <c r="AX84" s="24">
        <f t="shared" si="89"/>
        <v>2303.8496438356165</v>
      </c>
      <c r="AY84" s="24">
        <f t="shared" si="90"/>
        <v>1370.1503561643835</v>
      </c>
      <c r="AZ84" s="24">
        <f t="shared" si="110"/>
        <v>73.480000000000018</v>
      </c>
      <c r="BA84" s="24">
        <f t="shared" si="91"/>
        <v>2224.1288767123287</v>
      </c>
      <c r="BB84" s="24">
        <f t="shared" si="92"/>
        <v>2297.6088767123288</v>
      </c>
      <c r="BC84" s="24">
        <f t="shared" si="93"/>
        <v>1376.3911232876712</v>
      </c>
      <c r="BD84" s="24">
        <f t="shared" si="111"/>
        <v>73.480000000000018</v>
      </c>
      <c r="BE84" s="24">
        <f t="shared" si="94"/>
        <v>2218.089424657534</v>
      </c>
      <c r="BF84" s="24">
        <f t="shared" si="95"/>
        <v>2291.569424657534</v>
      </c>
      <c r="BG84" s="24">
        <f t="shared" si="96"/>
        <v>1382.430575342466</v>
      </c>
      <c r="BH84" s="12"/>
      <c r="BI84" s="12"/>
      <c r="BJ84" s="12"/>
      <c r="BK84" s="12"/>
    </row>
    <row r="85" spans="1:63" s="8" customFormat="1" x14ac:dyDescent="0.25">
      <c r="A85" s="19" t="str">
        <f>[1]Input!T57</f>
        <v>Depreciation (Depn)</v>
      </c>
      <c r="B85" s="19" t="str">
        <f>[1]Input!U57</f>
        <v>Pumping and Water Treatment (20)</v>
      </c>
      <c r="C85" s="19" t="str">
        <f>[1]Input!V57</f>
        <v>PUMP</v>
      </c>
      <c r="D85" s="20">
        <f>[1]Input!W57</f>
        <v>31229</v>
      </c>
      <c r="E85" s="21">
        <f t="shared" si="97"/>
        <v>20</v>
      </c>
      <c r="F85" s="22">
        <f t="shared" si="98"/>
        <v>0</v>
      </c>
      <c r="G85" s="23">
        <f>[1]Input!Z57</f>
        <v>3603</v>
      </c>
      <c r="H85" s="24">
        <f t="shared" si="99"/>
        <v>0</v>
      </c>
      <c r="I85" s="24">
        <f t="shared" si="58"/>
        <v>3603</v>
      </c>
      <c r="J85" s="24">
        <f t="shared" si="59"/>
        <v>3603</v>
      </c>
      <c r="K85" s="24">
        <f t="shared" si="60"/>
        <v>0</v>
      </c>
      <c r="L85" s="24">
        <f t="shared" si="100"/>
        <v>0</v>
      </c>
      <c r="M85" s="24">
        <f t="shared" si="61"/>
        <v>3603</v>
      </c>
      <c r="N85" s="24">
        <f t="shared" si="62"/>
        <v>3603</v>
      </c>
      <c r="O85" s="24">
        <f t="shared" si="63"/>
        <v>0</v>
      </c>
      <c r="P85" s="24">
        <f t="shared" si="101"/>
        <v>0</v>
      </c>
      <c r="Q85" s="24">
        <f t="shared" si="64"/>
        <v>3603</v>
      </c>
      <c r="R85" s="24">
        <f t="shared" si="65"/>
        <v>3603</v>
      </c>
      <c r="S85" s="24">
        <f t="shared" si="66"/>
        <v>0</v>
      </c>
      <c r="T85" s="24">
        <f t="shared" si="102"/>
        <v>0</v>
      </c>
      <c r="U85" s="24">
        <f t="shared" si="67"/>
        <v>3603</v>
      </c>
      <c r="V85" s="24">
        <f t="shared" si="68"/>
        <v>3603</v>
      </c>
      <c r="W85" s="24">
        <f t="shared" si="69"/>
        <v>0</v>
      </c>
      <c r="X85" s="24">
        <f t="shared" si="103"/>
        <v>0</v>
      </c>
      <c r="Y85" s="24">
        <f t="shared" si="70"/>
        <v>3603</v>
      </c>
      <c r="Z85" s="24">
        <f t="shared" si="71"/>
        <v>3603</v>
      </c>
      <c r="AA85" s="24">
        <f t="shared" si="72"/>
        <v>0</v>
      </c>
      <c r="AB85" s="24">
        <f t="shared" si="104"/>
        <v>0</v>
      </c>
      <c r="AC85" s="24">
        <f t="shared" si="73"/>
        <v>3603</v>
      </c>
      <c r="AD85" s="24">
        <f t="shared" si="74"/>
        <v>3603</v>
      </c>
      <c r="AE85" s="24">
        <f t="shared" si="75"/>
        <v>0</v>
      </c>
      <c r="AF85" s="24">
        <f t="shared" si="105"/>
        <v>0</v>
      </c>
      <c r="AG85" s="24">
        <f t="shared" si="76"/>
        <v>3603</v>
      </c>
      <c r="AH85" s="24">
        <f t="shared" si="77"/>
        <v>3603</v>
      </c>
      <c r="AI85" s="24">
        <f t="shared" si="78"/>
        <v>0</v>
      </c>
      <c r="AJ85" s="24">
        <f t="shared" si="106"/>
        <v>0</v>
      </c>
      <c r="AK85" s="24">
        <f t="shared" si="79"/>
        <v>3603</v>
      </c>
      <c r="AL85" s="24">
        <f t="shared" si="80"/>
        <v>3603</v>
      </c>
      <c r="AM85" s="24">
        <f t="shared" si="81"/>
        <v>0</v>
      </c>
      <c r="AN85" s="24">
        <f t="shared" si="107"/>
        <v>0</v>
      </c>
      <c r="AO85" s="24">
        <f t="shared" si="82"/>
        <v>3603</v>
      </c>
      <c r="AP85" s="24">
        <f t="shared" si="83"/>
        <v>3603</v>
      </c>
      <c r="AQ85" s="24">
        <f t="shared" si="84"/>
        <v>0</v>
      </c>
      <c r="AR85" s="24">
        <f t="shared" si="108"/>
        <v>0</v>
      </c>
      <c r="AS85" s="24">
        <f t="shared" si="85"/>
        <v>3603</v>
      </c>
      <c r="AT85" s="24">
        <f t="shared" si="86"/>
        <v>3603</v>
      </c>
      <c r="AU85" s="24">
        <f t="shared" si="87"/>
        <v>0</v>
      </c>
      <c r="AV85" s="24">
        <f t="shared" si="109"/>
        <v>0</v>
      </c>
      <c r="AW85" s="24">
        <f t="shared" si="88"/>
        <v>3603</v>
      </c>
      <c r="AX85" s="24">
        <f t="shared" si="89"/>
        <v>3603</v>
      </c>
      <c r="AY85" s="24">
        <f t="shared" si="90"/>
        <v>0</v>
      </c>
      <c r="AZ85" s="24">
        <f t="shared" si="110"/>
        <v>0</v>
      </c>
      <c r="BA85" s="24">
        <f t="shared" si="91"/>
        <v>3603</v>
      </c>
      <c r="BB85" s="24">
        <f t="shared" si="92"/>
        <v>3603</v>
      </c>
      <c r="BC85" s="24">
        <f t="shared" si="93"/>
        <v>0</v>
      </c>
      <c r="BD85" s="24">
        <f t="shared" si="111"/>
        <v>0</v>
      </c>
      <c r="BE85" s="24">
        <f t="shared" si="94"/>
        <v>3603</v>
      </c>
      <c r="BF85" s="24">
        <f t="shared" si="95"/>
        <v>3603</v>
      </c>
      <c r="BG85" s="24">
        <f t="shared" si="96"/>
        <v>0</v>
      </c>
      <c r="BH85" s="12"/>
      <c r="BI85" s="12"/>
      <c r="BJ85" s="12"/>
      <c r="BK85" s="12"/>
    </row>
    <row r="86" spans="1:63" s="8" customFormat="1" ht="15" customHeight="1" x14ac:dyDescent="0.25">
      <c r="A86" s="19" t="str">
        <f>[1]Input!T58</f>
        <v>Depreciation (Depn)</v>
      </c>
      <c r="B86" s="19" t="str">
        <f>[1]Input!U58</f>
        <v>Plant, Other (40)</v>
      </c>
      <c r="C86" s="19" t="str">
        <f>[1]Input!V58</f>
        <v>STORAGE TANK</v>
      </c>
      <c r="D86" s="20">
        <f>[1]Input!W58</f>
        <v>31229</v>
      </c>
      <c r="E86" s="21">
        <f t="shared" si="97"/>
        <v>40</v>
      </c>
      <c r="F86" s="22">
        <f t="shared" si="98"/>
        <v>0</v>
      </c>
      <c r="G86" s="23">
        <f>[1]Input!Z58</f>
        <v>2544</v>
      </c>
      <c r="H86" s="24">
        <f t="shared" si="99"/>
        <v>63.600000000000136</v>
      </c>
      <c r="I86" s="24">
        <f t="shared" si="58"/>
        <v>1920.0230136986302</v>
      </c>
      <c r="J86" s="24">
        <f t="shared" si="59"/>
        <v>1983.6230136986303</v>
      </c>
      <c r="K86" s="24">
        <f t="shared" si="60"/>
        <v>560.3769863013697</v>
      </c>
      <c r="L86" s="24">
        <f t="shared" si="100"/>
        <v>63.600000000000136</v>
      </c>
      <c r="M86" s="24">
        <f t="shared" si="61"/>
        <v>1914.6213698630138</v>
      </c>
      <c r="N86" s="24">
        <f t="shared" si="62"/>
        <v>1978.2213698630139</v>
      </c>
      <c r="O86" s="24">
        <f t="shared" si="63"/>
        <v>565.77863013698607</v>
      </c>
      <c r="P86" s="24">
        <f t="shared" si="101"/>
        <v>63.599999999999909</v>
      </c>
      <c r="Q86" s="24">
        <f t="shared" si="64"/>
        <v>1909.2197260273974</v>
      </c>
      <c r="R86" s="24">
        <f t="shared" si="65"/>
        <v>1972.8197260273973</v>
      </c>
      <c r="S86" s="24">
        <f t="shared" si="66"/>
        <v>571.18027397260266</v>
      </c>
      <c r="T86" s="24">
        <f t="shared" si="102"/>
        <v>63.600000000000136</v>
      </c>
      <c r="U86" s="24">
        <f t="shared" si="67"/>
        <v>1903.9923287671234</v>
      </c>
      <c r="V86" s="24">
        <f t="shared" si="68"/>
        <v>1967.5923287671235</v>
      </c>
      <c r="W86" s="24">
        <f t="shared" si="69"/>
        <v>576.40767123287651</v>
      </c>
      <c r="X86" s="24">
        <f t="shared" si="103"/>
        <v>63.599999999999909</v>
      </c>
      <c r="Y86" s="24">
        <f t="shared" si="70"/>
        <v>1898.590684931507</v>
      </c>
      <c r="Z86" s="24">
        <f t="shared" si="71"/>
        <v>1962.1906849315069</v>
      </c>
      <c r="AA86" s="24">
        <f t="shared" si="72"/>
        <v>581.80931506849311</v>
      </c>
      <c r="AB86" s="24">
        <f t="shared" si="104"/>
        <v>63.600000000000136</v>
      </c>
      <c r="AC86" s="24">
        <f t="shared" si="73"/>
        <v>1893.3632876712329</v>
      </c>
      <c r="AD86" s="24">
        <f t="shared" si="74"/>
        <v>1956.963287671233</v>
      </c>
      <c r="AE86" s="24">
        <f t="shared" si="75"/>
        <v>587.03671232876695</v>
      </c>
      <c r="AF86" s="24">
        <f t="shared" si="105"/>
        <v>63.600000000000136</v>
      </c>
      <c r="AG86" s="24">
        <f t="shared" si="76"/>
        <v>1887.9616438356165</v>
      </c>
      <c r="AH86" s="24">
        <f t="shared" si="77"/>
        <v>1951.5616438356167</v>
      </c>
      <c r="AI86" s="24">
        <f t="shared" si="78"/>
        <v>592.43835616438332</v>
      </c>
      <c r="AJ86" s="24">
        <f t="shared" si="106"/>
        <v>63.600000000000136</v>
      </c>
      <c r="AK86" s="24">
        <f t="shared" si="79"/>
        <v>1882.908493150685</v>
      </c>
      <c r="AL86" s="24">
        <f t="shared" si="80"/>
        <v>1946.5084931506851</v>
      </c>
      <c r="AM86" s="24">
        <f t="shared" si="81"/>
        <v>597.49150684931487</v>
      </c>
      <c r="AN86" s="24">
        <f t="shared" si="107"/>
        <v>63.599999999999909</v>
      </c>
      <c r="AO86" s="24">
        <f t="shared" si="82"/>
        <v>1877.5068493150686</v>
      </c>
      <c r="AP86" s="24">
        <f t="shared" si="83"/>
        <v>1941.1068493150685</v>
      </c>
      <c r="AQ86" s="24">
        <f t="shared" si="84"/>
        <v>602.89315068493147</v>
      </c>
      <c r="AR86" s="24">
        <f t="shared" si="108"/>
        <v>63.599999999999909</v>
      </c>
      <c r="AS86" s="24">
        <f t="shared" si="85"/>
        <v>1872.1052054794523</v>
      </c>
      <c r="AT86" s="24">
        <f t="shared" si="86"/>
        <v>1935.7052054794522</v>
      </c>
      <c r="AU86" s="24">
        <f t="shared" si="87"/>
        <v>608.29479452054784</v>
      </c>
      <c r="AV86" s="24">
        <f t="shared" si="109"/>
        <v>63.600000000000136</v>
      </c>
      <c r="AW86" s="24">
        <f t="shared" si="88"/>
        <v>1866.8778082191782</v>
      </c>
      <c r="AX86" s="24">
        <f t="shared" si="89"/>
        <v>1930.4778082191783</v>
      </c>
      <c r="AY86" s="24">
        <f t="shared" si="90"/>
        <v>613.52219178082169</v>
      </c>
      <c r="AZ86" s="24">
        <f t="shared" si="110"/>
        <v>63.599999999999909</v>
      </c>
      <c r="BA86" s="24">
        <f t="shared" si="91"/>
        <v>1861.4761643835618</v>
      </c>
      <c r="BB86" s="24">
        <f t="shared" si="92"/>
        <v>1925.0761643835617</v>
      </c>
      <c r="BC86" s="24">
        <f t="shared" si="93"/>
        <v>618.92383561643828</v>
      </c>
      <c r="BD86" s="24">
        <f t="shared" si="111"/>
        <v>63.600000000000136</v>
      </c>
      <c r="BE86" s="24">
        <f t="shared" si="94"/>
        <v>1856.2487671232877</v>
      </c>
      <c r="BF86" s="24">
        <f t="shared" si="95"/>
        <v>1919.8487671232879</v>
      </c>
      <c r="BG86" s="24">
        <f t="shared" si="96"/>
        <v>624.15123287671213</v>
      </c>
      <c r="BH86" s="12"/>
      <c r="BI86" s="12"/>
      <c r="BJ86" s="12"/>
      <c r="BK86" s="12"/>
    </row>
    <row r="87" spans="1:63" s="8" customFormat="1" x14ac:dyDescent="0.25">
      <c r="A87" s="19" t="str">
        <f>[1]Input!T59</f>
        <v>Depreciation (Depn)</v>
      </c>
      <c r="B87" s="19" t="str">
        <f>[1]Input!U59</f>
        <v>Pumping and Water Treatment (20)</v>
      </c>
      <c r="C87" s="19" t="str">
        <f>[1]Input!V59</f>
        <v>VALVES</v>
      </c>
      <c r="D87" s="20">
        <f>[1]Input!W59</f>
        <v>31594</v>
      </c>
      <c r="E87" s="21">
        <f t="shared" si="97"/>
        <v>20</v>
      </c>
      <c r="F87" s="22">
        <f t="shared" si="98"/>
        <v>0</v>
      </c>
      <c r="G87" s="23">
        <f>[1]Input!Z59</f>
        <v>866</v>
      </c>
      <c r="H87" s="24">
        <f t="shared" si="99"/>
        <v>0</v>
      </c>
      <c r="I87" s="24">
        <f t="shared" si="58"/>
        <v>866</v>
      </c>
      <c r="J87" s="24">
        <f t="shared" si="59"/>
        <v>866</v>
      </c>
      <c r="K87" s="24">
        <f t="shared" si="60"/>
        <v>0</v>
      </c>
      <c r="L87" s="24">
        <f t="shared" si="100"/>
        <v>0</v>
      </c>
      <c r="M87" s="24">
        <f t="shared" si="61"/>
        <v>866</v>
      </c>
      <c r="N87" s="24">
        <f t="shared" si="62"/>
        <v>866</v>
      </c>
      <c r="O87" s="24">
        <f t="shared" si="63"/>
        <v>0</v>
      </c>
      <c r="P87" s="24">
        <f t="shared" si="101"/>
        <v>0</v>
      </c>
      <c r="Q87" s="24">
        <f t="shared" si="64"/>
        <v>866</v>
      </c>
      <c r="R87" s="24">
        <f t="shared" si="65"/>
        <v>866</v>
      </c>
      <c r="S87" s="24">
        <f t="shared" si="66"/>
        <v>0</v>
      </c>
      <c r="T87" s="24">
        <f t="shared" si="102"/>
        <v>0</v>
      </c>
      <c r="U87" s="24">
        <f t="shared" si="67"/>
        <v>866</v>
      </c>
      <c r="V87" s="24">
        <f t="shared" si="68"/>
        <v>866</v>
      </c>
      <c r="W87" s="24">
        <f t="shared" si="69"/>
        <v>0</v>
      </c>
      <c r="X87" s="24">
        <f t="shared" si="103"/>
        <v>0</v>
      </c>
      <c r="Y87" s="24">
        <f t="shared" si="70"/>
        <v>866</v>
      </c>
      <c r="Z87" s="24">
        <f t="shared" si="71"/>
        <v>866</v>
      </c>
      <c r="AA87" s="24">
        <f t="shared" si="72"/>
        <v>0</v>
      </c>
      <c r="AB87" s="24">
        <f t="shared" si="104"/>
        <v>0</v>
      </c>
      <c r="AC87" s="24">
        <f t="shared" si="73"/>
        <v>866</v>
      </c>
      <c r="AD87" s="24">
        <f t="shared" si="74"/>
        <v>866</v>
      </c>
      <c r="AE87" s="24">
        <f t="shared" si="75"/>
        <v>0</v>
      </c>
      <c r="AF87" s="24">
        <f t="shared" si="105"/>
        <v>0</v>
      </c>
      <c r="AG87" s="24">
        <f t="shared" si="76"/>
        <v>866</v>
      </c>
      <c r="AH87" s="24">
        <f t="shared" si="77"/>
        <v>866</v>
      </c>
      <c r="AI87" s="24">
        <f t="shared" si="78"/>
        <v>0</v>
      </c>
      <c r="AJ87" s="24">
        <f t="shared" si="106"/>
        <v>0</v>
      </c>
      <c r="AK87" s="24">
        <f t="shared" si="79"/>
        <v>866</v>
      </c>
      <c r="AL87" s="24">
        <f t="shared" si="80"/>
        <v>866</v>
      </c>
      <c r="AM87" s="24">
        <f t="shared" si="81"/>
        <v>0</v>
      </c>
      <c r="AN87" s="24">
        <f t="shared" si="107"/>
        <v>0</v>
      </c>
      <c r="AO87" s="24">
        <f t="shared" si="82"/>
        <v>866</v>
      </c>
      <c r="AP87" s="24">
        <f t="shared" si="83"/>
        <v>866</v>
      </c>
      <c r="AQ87" s="24">
        <f t="shared" si="84"/>
        <v>0</v>
      </c>
      <c r="AR87" s="24">
        <f t="shared" si="108"/>
        <v>0</v>
      </c>
      <c r="AS87" s="24">
        <f t="shared" si="85"/>
        <v>866</v>
      </c>
      <c r="AT87" s="24">
        <f t="shared" si="86"/>
        <v>866</v>
      </c>
      <c r="AU87" s="24">
        <f t="shared" si="87"/>
        <v>0</v>
      </c>
      <c r="AV87" s="24">
        <f t="shared" si="109"/>
        <v>0</v>
      </c>
      <c r="AW87" s="24">
        <f t="shared" si="88"/>
        <v>866</v>
      </c>
      <c r="AX87" s="24">
        <f t="shared" si="89"/>
        <v>866</v>
      </c>
      <c r="AY87" s="24">
        <f t="shared" si="90"/>
        <v>0</v>
      </c>
      <c r="AZ87" s="24">
        <f t="shared" si="110"/>
        <v>0</v>
      </c>
      <c r="BA87" s="24">
        <f t="shared" si="91"/>
        <v>866</v>
      </c>
      <c r="BB87" s="24">
        <f t="shared" si="92"/>
        <v>866</v>
      </c>
      <c r="BC87" s="24">
        <f t="shared" si="93"/>
        <v>0</v>
      </c>
      <c r="BD87" s="24">
        <f t="shared" si="111"/>
        <v>0</v>
      </c>
      <c r="BE87" s="24">
        <f t="shared" si="94"/>
        <v>866</v>
      </c>
      <c r="BF87" s="24">
        <f t="shared" si="95"/>
        <v>866</v>
      </c>
      <c r="BG87" s="24">
        <f t="shared" si="96"/>
        <v>0</v>
      </c>
      <c r="BH87" s="12"/>
      <c r="BI87" s="12"/>
      <c r="BJ87" s="12"/>
      <c r="BK87" s="12"/>
    </row>
    <row r="88" spans="1:63" s="8" customFormat="1" x14ac:dyDescent="0.25">
      <c r="A88" s="19" t="str">
        <f>[1]Input!T60</f>
        <v>Depreciation (Depn)</v>
      </c>
      <c r="B88" s="19" t="str">
        <f>[1]Input!U60</f>
        <v>Plant, Other (40)</v>
      </c>
      <c r="C88" s="19" t="str">
        <f>[1]Input!V60</f>
        <v>STORAGE TANK</v>
      </c>
      <c r="D88" s="20">
        <f>[1]Input!W60</f>
        <v>31959</v>
      </c>
      <c r="E88" s="21">
        <f t="shared" si="97"/>
        <v>40</v>
      </c>
      <c r="F88" s="22">
        <f t="shared" si="98"/>
        <v>0</v>
      </c>
      <c r="G88" s="23">
        <f>[1]Input!Z60</f>
        <v>16293</v>
      </c>
      <c r="H88" s="24">
        <f t="shared" si="99"/>
        <v>407.32500000000073</v>
      </c>
      <c r="I88" s="24">
        <f t="shared" si="58"/>
        <v>11482.101164383563</v>
      </c>
      <c r="J88" s="24">
        <f t="shared" si="59"/>
        <v>11889.426164383563</v>
      </c>
      <c r="K88" s="24">
        <f t="shared" si="60"/>
        <v>4403.5738356164366</v>
      </c>
      <c r="L88" s="24">
        <f t="shared" si="100"/>
        <v>407.32500000000073</v>
      </c>
      <c r="M88" s="24">
        <f t="shared" si="61"/>
        <v>11447.506438356166</v>
      </c>
      <c r="N88" s="24">
        <f t="shared" si="62"/>
        <v>11854.831438356166</v>
      </c>
      <c r="O88" s="24">
        <f t="shared" si="63"/>
        <v>4438.1685616438335</v>
      </c>
      <c r="P88" s="24">
        <f t="shared" si="101"/>
        <v>407.32500000000073</v>
      </c>
      <c r="Q88" s="24">
        <f t="shared" si="64"/>
        <v>11412.911712328769</v>
      </c>
      <c r="R88" s="24">
        <f t="shared" si="65"/>
        <v>11820.236712328769</v>
      </c>
      <c r="S88" s="24">
        <f t="shared" si="66"/>
        <v>4472.7632876712305</v>
      </c>
      <c r="T88" s="24">
        <f t="shared" si="102"/>
        <v>407.32500000000073</v>
      </c>
      <c r="U88" s="24">
        <f t="shared" si="67"/>
        <v>11379.432945205481</v>
      </c>
      <c r="V88" s="24">
        <f t="shared" si="68"/>
        <v>11786.757945205482</v>
      </c>
      <c r="W88" s="24">
        <f t="shared" si="69"/>
        <v>4506.2420547945185</v>
      </c>
      <c r="X88" s="24">
        <f t="shared" si="103"/>
        <v>407.32500000000073</v>
      </c>
      <c r="Y88" s="24">
        <f t="shared" si="70"/>
        <v>11344.838219178084</v>
      </c>
      <c r="Z88" s="24">
        <f t="shared" si="71"/>
        <v>11752.163219178085</v>
      </c>
      <c r="AA88" s="24">
        <f t="shared" si="72"/>
        <v>4540.8367808219155</v>
      </c>
      <c r="AB88" s="24">
        <f t="shared" si="104"/>
        <v>407.32500000000073</v>
      </c>
      <c r="AC88" s="24">
        <f t="shared" si="73"/>
        <v>11311.359452054796</v>
      </c>
      <c r="AD88" s="24">
        <f t="shared" si="74"/>
        <v>11718.684452054797</v>
      </c>
      <c r="AE88" s="24">
        <f t="shared" si="75"/>
        <v>4574.3155479452034</v>
      </c>
      <c r="AF88" s="24">
        <f t="shared" si="105"/>
        <v>407.32500000000073</v>
      </c>
      <c r="AG88" s="24">
        <f t="shared" si="76"/>
        <v>11276.764726027399</v>
      </c>
      <c r="AH88" s="24">
        <f t="shared" si="77"/>
        <v>11684.0897260274</v>
      </c>
      <c r="AI88" s="24">
        <f t="shared" si="78"/>
        <v>4608.9102739726004</v>
      </c>
      <c r="AJ88" s="24">
        <f t="shared" si="106"/>
        <v>407.32500000000073</v>
      </c>
      <c r="AK88" s="24">
        <f t="shared" si="79"/>
        <v>11244.40191780822</v>
      </c>
      <c r="AL88" s="24">
        <f t="shared" si="80"/>
        <v>11651.726917808221</v>
      </c>
      <c r="AM88" s="24">
        <f t="shared" si="81"/>
        <v>4641.2730821917794</v>
      </c>
      <c r="AN88" s="24">
        <f t="shared" si="107"/>
        <v>407.32500000000073</v>
      </c>
      <c r="AO88" s="24">
        <f t="shared" si="82"/>
        <v>11209.807191780823</v>
      </c>
      <c r="AP88" s="24">
        <f t="shared" si="83"/>
        <v>11617.132191780824</v>
      </c>
      <c r="AQ88" s="24">
        <f t="shared" si="84"/>
        <v>4675.8678082191764</v>
      </c>
      <c r="AR88" s="24">
        <f t="shared" si="108"/>
        <v>407.32500000000073</v>
      </c>
      <c r="AS88" s="24">
        <f t="shared" si="85"/>
        <v>11175.212465753426</v>
      </c>
      <c r="AT88" s="24">
        <f t="shared" si="86"/>
        <v>11582.537465753427</v>
      </c>
      <c r="AU88" s="24">
        <f t="shared" si="87"/>
        <v>4710.4625342465733</v>
      </c>
      <c r="AV88" s="24">
        <f t="shared" si="109"/>
        <v>407.32500000000073</v>
      </c>
      <c r="AW88" s="24">
        <f t="shared" si="88"/>
        <v>11141.733698630138</v>
      </c>
      <c r="AX88" s="24">
        <f t="shared" si="89"/>
        <v>11549.058698630139</v>
      </c>
      <c r="AY88" s="24">
        <f t="shared" si="90"/>
        <v>4743.9413013698613</v>
      </c>
      <c r="AZ88" s="24">
        <f t="shared" si="110"/>
        <v>407.32500000000073</v>
      </c>
      <c r="BA88" s="24">
        <f t="shared" si="91"/>
        <v>11107.138972602741</v>
      </c>
      <c r="BB88" s="24">
        <f t="shared" si="92"/>
        <v>11514.463972602742</v>
      </c>
      <c r="BC88" s="24">
        <f t="shared" si="93"/>
        <v>4778.5360273972583</v>
      </c>
      <c r="BD88" s="24">
        <f t="shared" si="111"/>
        <v>407.32500000000073</v>
      </c>
      <c r="BE88" s="24">
        <f t="shared" si="94"/>
        <v>11073.660205479453</v>
      </c>
      <c r="BF88" s="24">
        <f t="shared" si="95"/>
        <v>11480.985205479454</v>
      </c>
      <c r="BG88" s="24">
        <f t="shared" si="96"/>
        <v>4812.0147945205463</v>
      </c>
      <c r="BH88" s="12"/>
      <c r="BI88" s="12"/>
      <c r="BJ88" s="12"/>
      <c r="BK88" s="12"/>
    </row>
    <row r="89" spans="1:63" s="8" customFormat="1" x14ac:dyDescent="0.25">
      <c r="A89" s="19" t="str">
        <f>[1]Input!T61</f>
        <v>Depreciation (Depn)</v>
      </c>
      <c r="B89" s="19" t="str">
        <f>[1]Input!U61</f>
        <v>Plant, Other (40)</v>
      </c>
      <c r="C89" s="19" t="str">
        <f>[1]Input!V61</f>
        <v>BOOSTER PUMP STATION</v>
      </c>
      <c r="D89" s="20">
        <f>[1]Input!W61</f>
        <v>31959</v>
      </c>
      <c r="E89" s="21">
        <f t="shared" si="97"/>
        <v>40</v>
      </c>
      <c r="F89" s="22">
        <f t="shared" si="98"/>
        <v>0</v>
      </c>
      <c r="G89" s="23">
        <f>[1]Input!Z61</f>
        <v>9624</v>
      </c>
      <c r="H89" s="24">
        <f t="shared" si="99"/>
        <v>240.60000000000036</v>
      </c>
      <c r="I89" s="24">
        <f t="shared" si="58"/>
        <v>6782.2832876712318</v>
      </c>
      <c r="J89" s="24">
        <f t="shared" si="59"/>
        <v>7022.8832876712322</v>
      </c>
      <c r="K89" s="24">
        <f t="shared" si="60"/>
        <v>2601.1167123287678</v>
      </c>
      <c r="L89" s="24">
        <f t="shared" si="100"/>
        <v>240.60000000000036</v>
      </c>
      <c r="M89" s="24">
        <f t="shared" si="61"/>
        <v>6761.848767123287</v>
      </c>
      <c r="N89" s="24">
        <f t="shared" si="62"/>
        <v>7002.4487671232873</v>
      </c>
      <c r="O89" s="24">
        <f t="shared" si="63"/>
        <v>2621.5512328767127</v>
      </c>
      <c r="P89" s="24">
        <f t="shared" si="101"/>
        <v>240.59999999999945</v>
      </c>
      <c r="Q89" s="24">
        <f t="shared" si="64"/>
        <v>6741.4142465753421</v>
      </c>
      <c r="R89" s="24">
        <f t="shared" si="65"/>
        <v>6982.0142465753415</v>
      </c>
      <c r="S89" s="24">
        <f t="shared" si="66"/>
        <v>2641.9857534246585</v>
      </c>
      <c r="T89" s="24">
        <f t="shared" si="102"/>
        <v>240.60000000000036</v>
      </c>
      <c r="U89" s="24">
        <f t="shared" si="67"/>
        <v>6721.6389041095881</v>
      </c>
      <c r="V89" s="24">
        <f t="shared" si="68"/>
        <v>6962.2389041095885</v>
      </c>
      <c r="W89" s="24">
        <f t="shared" si="69"/>
        <v>2661.7610958904115</v>
      </c>
      <c r="X89" s="24">
        <f t="shared" si="103"/>
        <v>240.60000000000036</v>
      </c>
      <c r="Y89" s="24">
        <f t="shared" si="70"/>
        <v>6701.2043835616432</v>
      </c>
      <c r="Z89" s="24">
        <f t="shared" si="71"/>
        <v>6941.8043835616436</v>
      </c>
      <c r="AA89" s="24">
        <f t="shared" si="72"/>
        <v>2682.1956164383564</v>
      </c>
      <c r="AB89" s="24">
        <f t="shared" si="104"/>
        <v>240.59999999999945</v>
      </c>
      <c r="AC89" s="24">
        <f t="shared" si="73"/>
        <v>6681.4290410958902</v>
      </c>
      <c r="AD89" s="24">
        <f t="shared" si="74"/>
        <v>6922.0290410958896</v>
      </c>
      <c r="AE89" s="24">
        <f t="shared" si="75"/>
        <v>2701.9709589041104</v>
      </c>
      <c r="AF89" s="24">
        <f t="shared" si="105"/>
        <v>240.60000000000036</v>
      </c>
      <c r="AG89" s="24">
        <f t="shared" si="76"/>
        <v>6660.9945205479444</v>
      </c>
      <c r="AH89" s="24">
        <f t="shared" si="77"/>
        <v>6901.5945205479447</v>
      </c>
      <c r="AI89" s="24">
        <f t="shared" si="78"/>
        <v>2722.4054794520553</v>
      </c>
      <c r="AJ89" s="24">
        <f t="shared" si="106"/>
        <v>240.59999999999945</v>
      </c>
      <c r="AK89" s="24">
        <f t="shared" si="79"/>
        <v>6641.8783561643831</v>
      </c>
      <c r="AL89" s="24">
        <f t="shared" si="80"/>
        <v>6882.4783561643826</v>
      </c>
      <c r="AM89" s="24">
        <f t="shared" si="81"/>
        <v>2741.5216438356174</v>
      </c>
      <c r="AN89" s="24">
        <f t="shared" si="107"/>
        <v>240.60000000000036</v>
      </c>
      <c r="AO89" s="24">
        <f t="shared" si="82"/>
        <v>6621.4438356164374</v>
      </c>
      <c r="AP89" s="24">
        <f t="shared" si="83"/>
        <v>6862.0438356164377</v>
      </c>
      <c r="AQ89" s="24">
        <f t="shared" si="84"/>
        <v>2761.9561643835623</v>
      </c>
      <c r="AR89" s="24">
        <f t="shared" si="108"/>
        <v>240.60000000000036</v>
      </c>
      <c r="AS89" s="24">
        <f t="shared" si="85"/>
        <v>6601.0093150684925</v>
      </c>
      <c r="AT89" s="24">
        <f t="shared" si="86"/>
        <v>6841.6093150684928</v>
      </c>
      <c r="AU89" s="24">
        <f t="shared" si="87"/>
        <v>2782.3906849315072</v>
      </c>
      <c r="AV89" s="24">
        <f t="shared" si="109"/>
        <v>240.59999999999945</v>
      </c>
      <c r="AW89" s="24">
        <f t="shared" si="88"/>
        <v>6581.2339726027394</v>
      </c>
      <c r="AX89" s="24">
        <f t="shared" si="89"/>
        <v>6821.8339726027389</v>
      </c>
      <c r="AY89" s="24">
        <f t="shared" si="90"/>
        <v>2802.1660273972611</v>
      </c>
      <c r="AZ89" s="24">
        <f t="shared" si="110"/>
        <v>240.60000000000036</v>
      </c>
      <c r="BA89" s="24">
        <f t="shared" si="91"/>
        <v>6560.7994520547936</v>
      </c>
      <c r="BB89" s="24">
        <f t="shared" si="92"/>
        <v>6801.399452054794</v>
      </c>
      <c r="BC89" s="24">
        <f t="shared" si="93"/>
        <v>2822.600547945206</v>
      </c>
      <c r="BD89" s="24">
        <f t="shared" si="111"/>
        <v>240.59999999999945</v>
      </c>
      <c r="BE89" s="24">
        <f t="shared" si="94"/>
        <v>6541.0241095890406</v>
      </c>
      <c r="BF89" s="24">
        <f t="shared" si="95"/>
        <v>6781.62410958904</v>
      </c>
      <c r="BG89" s="24">
        <f t="shared" si="96"/>
        <v>2842.37589041096</v>
      </c>
      <c r="BH89" s="12"/>
      <c r="BI89" s="12"/>
      <c r="BJ89" s="12"/>
      <c r="BK89" s="12"/>
    </row>
    <row r="90" spans="1:63" s="8" customFormat="1" x14ac:dyDescent="0.25">
      <c r="A90" s="19" t="str">
        <f>[1]Input!T62</f>
        <v>Depreciation (Depn)</v>
      </c>
      <c r="B90" s="19" t="str">
        <f>[1]Input!U62</f>
        <v>Pumping and Water Treatment (20)</v>
      </c>
      <c r="C90" s="19" t="str">
        <f>[1]Input!V62</f>
        <v>VALVES</v>
      </c>
      <c r="D90" s="20">
        <f>[1]Input!W62</f>
        <v>31959</v>
      </c>
      <c r="E90" s="21">
        <f t="shared" si="97"/>
        <v>20</v>
      </c>
      <c r="F90" s="22">
        <f t="shared" si="98"/>
        <v>0</v>
      </c>
      <c r="G90" s="23">
        <f>[1]Input!Z62</f>
        <v>876</v>
      </c>
      <c r="H90" s="24">
        <f t="shared" si="99"/>
        <v>0</v>
      </c>
      <c r="I90" s="24">
        <f t="shared" si="58"/>
        <v>876</v>
      </c>
      <c r="J90" s="24">
        <f t="shared" si="59"/>
        <v>876</v>
      </c>
      <c r="K90" s="24">
        <f t="shared" si="60"/>
        <v>0</v>
      </c>
      <c r="L90" s="24">
        <f t="shared" si="100"/>
        <v>0</v>
      </c>
      <c r="M90" s="24">
        <f t="shared" si="61"/>
        <v>876</v>
      </c>
      <c r="N90" s="24">
        <f t="shared" si="62"/>
        <v>876</v>
      </c>
      <c r="O90" s="24">
        <f t="shared" si="63"/>
        <v>0</v>
      </c>
      <c r="P90" s="24">
        <f t="shared" si="101"/>
        <v>0</v>
      </c>
      <c r="Q90" s="24">
        <f t="shared" si="64"/>
        <v>876</v>
      </c>
      <c r="R90" s="24">
        <f t="shared" si="65"/>
        <v>876</v>
      </c>
      <c r="S90" s="24">
        <f t="shared" si="66"/>
        <v>0</v>
      </c>
      <c r="T90" s="24">
        <f t="shared" si="102"/>
        <v>0</v>
      </c>
      <c r="U90" s="24">
        <f t="shared" si="67"/>
        <v>876</v>
      </c>
      <c r="V90" s="24">
        <f t="shared" si="68"/>
        <v>876</v>
      </c>
      <c r="W90" s="24">
        <f t="shared" si="69"/>
        <v>0</v>
      </c>
      <c r="X90" s="24">
        <f t="shared" si="103"/>
        <v>0</v>
      </c>
      <c r="Y90" s="24">
        <f t="shared" si="70"/>
        <v>876</v>
      </c>
      <c r="Z90" s="24">
        <f t="shared" si="71"/>
        <v>876</v>
      </c>
      <c r="AA90" s="24">
        <f t="shared" si="72"/>
        <v>0</v>
      </c>
      <c r="AB90" s="24">
        <f t="shared" si="104"/>
        <v>0</v>
      </c>
      <c r="AC90" s="24">
        <f t="shared" si="73"/>
        <v>876</v>
      </c>
      <c r="AD90" s="24">
        <f t="shared" si="74"/>
        <v>876</v>
      </c>
      <c r="AE90" s="24">
        <f t="shared" si="75"/>
        <v>0</v>
      </c>
      <c r="AF90" s="24">
        <f t="shared" si="105"/>
        <v>0</v>
      </c>
      <c r="AG90" s="24">
        <f t="shared" si="76"/>
        <v>876</v>
      </c>
      <c r="AH90" s="24">
        <f t="shared" si="77"/>
        <v>876</v>
      </c>
      <c r="AI90" s="24">
        <f t="shared" si="78"/>
        <v>0</v>
      </c>
      <c r="AJ90" s="24">
        <f t="shared" si="106"/>
        <v>0</v>
      </c>
      <c r="AK90" s="24">
        <f t="shared" si="79"/>
        <v>876</v>
      </c>
      <c r="AL90" s="24">
        <f t="shared" si="80"/>
        <v>876</v>
      </c>
      <c r="AM90" s="24">
        <f t="shared" si="81"/>
        <v>0</v>
      </c>
      <c r="AN90" s="24">
        <f t="shared" si="107"/>
        <v>0</v>
      </c>
      <c r="AO90" s="24">
        <f t="shared" si="82"/>
        <v>876</v>
      </c>
      <c r="AP90" s="24">
        <f t="shared" si="83"/>
        <v>876</v>
      </c>
      <c r="AQ90" s="24">
        <f t="shared" si="84"/>
        <v>0</v>
      </c>
      <c r="AR90" s="24">
        <f t="shared" si="108"/>
        <v>0</v>
      </c>
      <c r="AS90" s="24">
        <f t="shared" si="85"/>
        <v>876</v>
      </c>
      <c r="AT90" s="24">
        <f t="shared" si="86"/>
        <v>876</v>
      </c>
      <c r="AU90" s="24">
        <f t="shared" si="87"/>
        <v>0</v>
      </c>
      <c r="AV90" s="24">
        <f t="shared" si="109"/>
        <v>0</v>
      </c>
      <c r="AW90" s="24">
        <f t="shared" si="88"/>
        <v>876</v>
      </c>
      <c r="AX90" s="24">
        <f t="shared" si="89"/>
        <v>876</v>
      </c>
      <c r="AY90" s="24">
        <f t="shared" si="90"/>
        <v>0</v>
      </c>
      <c r="AZ90" s="24">
        <f t="shared" si="110"/>
        <v>0</v>
      </c>
      <c r="BA90" s="24">
        <f t="shared" si="91"/>
        <v>876</v>
      </c>
      <c r="BB90" s="24">
        <f t="shared" si="92"/>
        <v>876</v>
      </c>
      <c r="BC90" s="24">
        <f t="shared" si="93"/>
        <v>0</v>
      </c>
      <c r="BD90" s="24">
        <f t="shared" si="111"/>
        <v>0</v>
      </c>
      <c r="BE90" s="24">
        <f t="shared" si="94"/>
        <v>876</v>
      </c>
      <c r="BF90" s="24">
        <f t="shared" si="95"/>
        <v>876</v>
      </c>
      <c r="BG90" s="24">
        <f t="shared" si="96"/>
        <v>0</v>
      </c>
      <c r="BH90" s="12"/>
      <c r="BI90" s="12"/>
      <c r="BJ90" s="12"/>
      <c r="BK90" s="12"/>
    </row>
    <row r="91" spans="1:63" s="8" customFormat="1" x14ac:dyDescent="0.25">
      <c r="A91" s="19" t="str">
        <f>[1]Input!T63</f>
        <v>Depreciation (Depn)</v>
      </c>
      <c r="B91" s="19" t="str">
        <f>[1]Input!U63</f>
        <v>Mains and Reservoirs (50)</v>
      </c>
      <c r="C91" s="19" t="str">
        <f>[1]Input!V63</f>
        <v>LINE EXTENSION</v>
      </c>
      <c r="D91" s="20">
        <f>[1]Input!W63</f>
        <v>33420</v>
      </c>
      <c r="E91" s="21">
        <f t="shared" si="97"/>
        <v>50</v>
      </c>
      <c r="F91" s="22">
        <f t="shared" si="98"/>
        <v>0</v>
      </c>
      <c r="G91" s="23">
        <f>[1]Input!Z63</f>
        <v>31520</v>
      </c>
      <c r="H91" s="24">
        <f t="shared" si="99"/>
        <v>630.40000000000146</v>
      </c>
      <c r="I91" s="24">
        <f t="shared" si="58"/>
        <v>15247.044383561642</v>
      </c>
      <c r="J91" s="24">
        <f t="shared" si="59"/>
        <v>15877.444383561644</v>
      </c>
      <c r="K91" s="24">
        <f t="shared" si="60"/>
        <v>15642.555616438356</v>
      </c>
      <c r="L91" s="24">
        <f t="shared" si="100"/>
        <v>630.39999999999964</v>
      </c>
      <c r="M91" s="24">
        <f t="shared" si="61"/>
        <v>15193.503561643834</v>
      </c>
      <c r="N91" s="24">
        <f t="shared" si="62"/>
        <v>15823.903561643834</v>
      </c>
      <c r="O91" s="24">
        <f t="shared" si="63"/>
        <v>15696.096438356166</v>
      </c>
      <c r="P91" s="24">
        <f t="shared" si="101"/>
        <v>630.39999999999964</v>
      </c>
      <c r="Q91" s="24">
        <f t="shared" si="64"/>
        <v>15139.962739726026</v>
      </c>
      <c r="R91" s="24">
        <f t="shared" si="65"/>
        <v>15770.362739726026</v>
      </c>
      <c r="S91" s="24">
        <f t="shared" si="66"/>
        <v>15749.637260273974</v>
      </c>
      <c r="T91" s="24">
        <f t="shared" si="102"/>
        <v>630.39999999999964</v>
      </c>
      <c r="U91" s="24">
        <f t="shared" si="67"/>
        <v>15088.14904109589</v>
      </c>
      <c r="V91" s="24">
        <f t="shared" si="68"/>
        <v>15718.54904109589</v>
      </c>
      <c r="W91" s="24">
        <f t="shared" si="69"/>
        <v>15801.45095890411</v>
      </c>
      <c r="X91" s="24">
        <f t="shared" si="103"/>
        <v>630.40000000000146</v>
      </c>
      <c r="Y91" s="24">
        <f t="shared" si="70"/>
        <v>15034.608219178081</v>
      </c>
      <c r="Z91" s="24">
        <f t="shared" si="71"/>
        <v>15665.008219178082</v>
      </c>
      <c r="AA91" s="24">
        <f t="shared" si="72"/>
        <v>15854.991780821918</v>
      </c>
      <c r="AB91" s="24">
        <f t="shared" si="104"/>
        <v>630.39999999999964</v>
      </c>
      <c r="AC91" s="24">
        <f t="shared" si="73"/>
        <v>14982.794520547945</v>
      </c>
      <c r="AD91" s="24">
        <f t="shared" si="74"/>
        <v>15613.194520547944</v>
      </c>
      <c r="AE91" s="24">
        <f t="shared" si="75"/>
        <v>15906.805479452056</v>
      </c>
      <c r="AF91" s="24">
        <f t="shared" si="105"/>
        <v>630.39999999999964</v>
      </c>
      <c r="AG91" s="24">
        <f t="shared" si="76"/>
        <v>14929.253698630137</v>
      </c>
      <c r="AH91" s="24">
        <f t="shared" si="77"/>
        <v>15559.653698630136</v>
      </c>
      <c r="AI91" s="24">
        <f t="shared" si="78"/>
        <v>15960.346301369864</v>
      </c>
      <c r="AJ91" s="24">
        <f t="shared" si="106"/>
        <v>630.39999999999964</v>
      </c>
      <c r="AK91" s="24">
        <f t="shared" si="79"/>
        <v>14879.167123287671</v>
      </c>
      <c r="AL91" s="24">
        <f t="shared" si="80"/>
        <v>15509.56712328767</v>
      </c>
      <c r="AM91" s="24">
        <f t="shared" si="81"/>
        <v>16010.43287671233</v>
      </c>
      <c r="AN91" s="24">
        <f t="shared" si="107"/>
        <v>630.39999999999964</v>
      </c>
      <c r="AO91" s="24">
        <f t="shared" si="82"/>
        <v>14825.626301369863</v>
      </c>
      <c r="AP91" s="24">
        <f t="shared" si="83"/>
        <v>15456.026301369862</v>
      </c>
      <c r="AQ91" s="24">
        <f t="shared" si="84"/>
        <v>16063.973698630138</v>
      </c>
      <c r="AR91" s="24">
        <f t="shared" si="108"/>
        <v>630.39999999999964</v>
      </c>
      <c r="AS91" s="24">
        <f t="shared" si="85"/>
        <v>14772.085479452055</v>
      </c>
      <c r="AT91" s="24">
        <f t="shared" si="86"/>
        <v>15402.485479452054</v>
      </c>
      <c r="AU91" s="24">
        <f t="shared" si="87"/>
        <v>16117.514520547946</v>
      </c>
      <c r="AV91" s="24">
        <f t="shared" si="109"/>
        <v>630.39999999999964</v>
      </c>
      <c r="AW91" s="24">
        <f t="shared" si="88"/>
        <v>14720.271780821917</v>
      </c>
      <c r="AX91" s="24">
        <f t="shared" si="89"/>
        <v>15350.671780821916</v>
      </c>
      <c r="AY91" s="24">
        <f t="shared" si="90"/>
        <v>16169.328219178084</v>
      </c>
      <c r="AZ91" s="24">
        <f t="shared" si="110"/>
        <v>630.39999999999964</v>
      </c>
      <c r="BA91" s="24">
        <f t="shared" si="91"/>
        <v>14666.730958904109</v>
      </c>
      <c r="BB91" s="24">
        <f t="shared" si="92"/>
        <v>15297.130958904108</v>
      </c>
      <c r="BC91" s="24">
        <f t="shared" si="93"/>
        <v>16222.869041095892</v>
      </c>
      <c r="BD91" s="24">
        <f t="shared" si="111"/>
        <v>630.39999999999964</v>
      </c>
      <c r="BE91" s="24">
        <f t="shared" si="94"/>
        <v>14614.917260273973</v>
      </c>
      <c r="BF91" s="24">
        <f t="shared" si="95"/>
        <v>15245.317260273972</v>
      </c>
      <c r="BG91" s="24">
        <f t="shared" si="96"/>
        <v>16274.682739726028</v>
      </c>
      <c r="BH91" s="12"/>
      <c r="BI91" s="12"/>
      <c r="BJ91" s="12"/>
      <c r="BK91" s="12"/>
    </row>
    <row r="92" spans="1:63" s="8" customFormat="1" ht="15" customHeight="1" x14ac:dyDescent="0.25">
      <c r="A92" s="19" t="str">
        <f>[1]Input!T64</f>
        <v>Depreciation (Depn)</v>
      </c>
      <c r="B92" s="19" t="str">
        <f>[1]Input!U64</f>
        <v>Pumping and Water Treatment (20)</v>
      </c>
      <c r="C92" s="19" t="str">
        <f>[1]Input!V64</f>
        <v>ELECTRICAL CONTROLS</v>
      </c>
      <c r="D92" s="20">
        <f>[1]Input!W64</f>
        <v>34516</v>
      </c>
      <c r="E92" s="21">
        <f t="shared" si="97"/>
        <v>20</v>
      </c>
      <c r="F92" s="22">
        <f t="shared" si="98"/>
        <v>0</v>
      </c>
      <c r="G92" s="23">
        <f>[1]Input!Z64</f>
        <v>3168</v>
      </c>
      <c r="H92" s="24">
        <f t="shared" si="99"/>
        <v>0</v>
      </c>
      <c r="I92" s="24">
        <f t="shared" si="58"/>
        <v>3168</v>
      </c>
      <c r="J92" s="24">
        <f t="shared" si="59"/>
        <v>3168</v>
      </c>
      <c r="K92" s="24">
        <f t="shared" si="60"/>
        <v>0</v>
      </c>
      <c r="L92" s="24">
        <f t="shared" si="100"/>
        <v>0</v>
      </c>
      <c r="M92" s="24">
        <f t="shared" si="61"/>
        <v>3168</v>
      </c>
      <c r="N92" s="24">
        <f t="shared" si="62"/>
        <v>3168</v>
      </c>
      <c r="O92" s="24">
        <f t="shared" si="63"/>
        <v>0</v>
      </c>
      <c r="P92" s="24">
        <f t="shared" si="101"/>
        <v>0</v>
      </c>
      <c r="Q92" s="24">
        <f t="shared" si="64"/>
        <v>3168</v>
      </c>
      <c r="R92" s="24">
        <f t="shared" si="65"/>
        <v>3168</v>
      </c>
      <c r="S92" s="24">
        <f t="shared" si="66"/>
        <v>0</v>
      </c>
      <c r="T92" s="24">
        <f t="shared" si="102"/>
        <v>0</v>
      </c>
      <c r="U92" s="24">
        <f t="shared" si="67"/>
        <v>3168</v>
      </c>
      <c r="V92" s="24">
        <f t="shared" si="68"/>
        <v>3168</v>
      </c>
      <c r="W92" s="24">
        <f t="shared" si="69"/>
        <v>0</v>
      </c>
      <c r="X92" s="24">
        <f t="shared" si="103"/>
        <v>0</v>
      </c>
      <c r="Y92" s="24">
        <f t="shared" si="70"/>
        <v>3168</v>
      </c>
      <c r="Z92" s="24">
        <f t="shared" si="71"/>
        <v>3168</v>
      </c>
      <c r="AA92" s="24">
        <f t="shared" si="72"/>
        <v>0</v>
      </c>
      <c r="AB92" s="24">
        <f t="shared" si="104"/>
        <v>0</v>
      </c>
      <c r="AC92" s="24">
        <f t="shared" si="73"/>
        <v>3168</v>
      </c>
      <c r="AD92" s="24">
        <f t="shared" si="74"/>
        <v>3168</v>
      </c>
      <c r="AE92" s="24">
        <f t="shared" si="75"/>
        <v>0</v>
      </c>
      <c r="AF92" s="24">
        <f t="shared" si="105"/>
        <v>0</v>
      </c>
      <c r="AG92" s="24">
        <f t="shared" si="76"/>
        <v>3168</v>
      </c>
      <c r="AH92" s="24">
        <f t="shared" si="77"/>
        <v>3168</v>
      </c>
      <c r="AI92" s="24">
        <f t="shared" si="78"/>
        <v>0</v>
      </c>
      <c r="AJ92" s="24">
        <f t="shared" si="106"/>
        <v>0</v>
      </c>
      <c r="AK92" s="24">
        <f t="shared" si="79"/>
        <v>3168</v>
      </c>
      <c r="AL92" s="24">
        <f t="shared" si="80"/>
        <v>3168</v>
      </c>
      <c r="AM92" s="24">
        <f t="shared" si="81"/>
        <v>0</v>
      </c>
      <c r="AN92" s="24">
        <f t="shared" si="107"/>
        <v>0</v>
      </c>
      <c r="AO92" s="24">
        <f t="shared" si="82"/>
        <v>3168</v>
      </c>
      <c r="AP92" s="24">
        <f t="shared" si="83"/>
        <v>3168</v>
      </c>
      <c r="AQ92" s="24">
        <f t="shared" si="84"/>
        <v>0</v>
      </c>
      <c r="AR92" s="24">
        <f t="shared" si="108"/>
        <v>0</v>
      </c>
      <c r="AS92" s="24">
        <f t="shared" si="85"/>
        <v>3168</v>
      </c>
      <c r="AT92" s="24">
        <f t="shared" si="86"/>
        <v>3168</v>
      </c>
      <c r="AU92" s="24">
        <f t="shared" si="87"/>
        <v>0</v>
      </c>
      <c r="AV92" s="24">
        <f t="shared" si="109"/>
        <v>0</v>
      </c>
      <c r="AW92" s="24">
        <f t="shared" si="88"/>
        <v>3168</v>
      </c>
      <c r="AX92" s="24">
        <f t="shared" si="89"/>
        <v>3168</v>
      </c>
      <c r="AY92" s="24">
        <f t="shared" si="90"/>
        <v>0</v>
      </c>
      <c r="AZ92" s="24">
        <f t="shared" si="110"/>
        <v>0</v>
      </c>
      <c r="BA92" s="24">
        <f t="shared" si="91"/>
        <v>3168</v>
      </c>
      <c r="BB92" s="24">
        <f t="shared" si="92"/>
        <v>3168</v>
      </c>
      <c r="BC92" s="24">
        <f t="shared" si="93"/>
        <v>0</v>
      </c>
      <c r="BD92" s="24">
        <f t="shared" si="111"/>
        <v>0</v>
      </c>
      <c r="BE92" s="24">
        <f t="shared" si="94"/>
        <v>3168</v>
      </c>
      <c r="BF92" s="24">
        <f t="shared" si="95"/>
        <v>3168</v>
      </c>
      <c r="BG92" s="24">
        <f t="shared" si="96"/>
        <v>0</v>
      </c>
      <c r="BH92" s="12"/>
      <c r="BI92" s="12"/>
      <c r="BJ92" s="12"/>
      <c r="BK92" s="12"/>
    </row>
    <row r="93" spans="1:63" s="8" customFormat="1" x14ac:dyDescent="0.25">
      <c r="A93" s="19" t="str">
        <f>[1]Input!T65</f>
        <v>Depreciation (Depn)</v>
      </c>
      <c r="B93" s="19" t="str">
        <f>[1]Input!U65</f>
        <v>Plant, Other (40)</v>
      </c>
      <c r="C93" s="19" t="str">
        <f>[1]Input!V65</f>
        <v>SERVICE CONNECTIONS</v>
      </c>
      <c r="D93" s="20">
        <f>[1]Input!W65</f>
        <v>34881</v>
      </c>
      <c r="E93" s="21">
        <f t="shared" si="97"/>
        <v>40</v>
      </c>
      <c r="F93" s="22">
        <f t="shared" si="98"/>
        <v>0</v>
      </c>
      <c r="G93" s="23">
        <f>[1]Input!Z65</f>
        <v>8898</v>
      </c>
      <c r="H93" s="24">
        <f t="shared" si="99"/>
        <v>222.44999999999982</v>
      </c>
      <c r="I93" s="24">
        <f t="shared" si="58"/>
        <v>4489.833287671232</v>
      </c>
      <c r="J93" s="24">
        <f t="shared" si="59"/>
        <v>4712.2832876712318</v>
      </c>
      <c r="K93" s="24">
        <f t="shared" si="60"/>
        <v>4185.7167123287682</v>
      </c>
      <c r="L93" s="24">
        <f t="shared" si="100"/>
        <v>222.44999999999982</v>
      </c>
      <c r="M93" s="24">
        <f t="shared" si="61"/>
        <v>4470.940273972602</v>
      </c>
      <c r="N93" s="24">
        <f t="shared" si="62"/>
        <v>4693.3902739726018</v>
      </c>
      <c r="O93" s="24">
        <f t="shared" si="63"/>
        <v>4204.6097260273982</v>
      </c>
      <c r="P93" s="24">
        <f t="shared" si="101"/>
        <v>222.44999999999982</v>
      </c>
      <c r="Q93" s="24">
        <f t="shared" si="64"/>
        <v>4452.0472602739719</v>
      </c>
      <c r="R93" s="24">
        <f t="shared" si="65"/>
        <v>4674.4972602739717</v>
      </c>
      <c r="S93" s="24">
        <f t="shared" si="66"/>
        <v>4223.5027397260283</v>
      </c>
      <c r="T93" s="24">
        <f t="shared" si="102"/>
        <v>222.44999999999982</v>
      </c>
      <c r="U93" s="24">
        <f t="shared" si="67"/>
        <v>4433.7636986301368</v>
      </c>
      <c r="V93" s="24">
        <f t="shared" si="68"/>
        <v>4656.2136986301366</v>
      </c>
      <c r="W93" s="24">
        <f t="shared" si="69"/>
        <v>4241.7863013698634</v>
      </c>
      <c r="X93" s="24">
        <f t="shared" si="103"/>
        <v>222.44999999999982</v>
      </c>
      <c r="Y93" s="24">
        <f t="shared" si="70"/>
        <v>4414.8706849315067</v>
      </c>
      <c r="Z93" s="24">
        <f t="shared" si="71"/>
        <v>4637.3206849315065</v>
      </c>
      <c r="AA93" s="24">
        <f t="shared" si="72"/>
        <v>4260.6793150684935</v>
      </c>
      <c r="AB93" s="24">
        <f t="shared" si="104"/>
        <v>222.44999999999982</v>
      </c>
      <c r="AC93" s="24">
        <f t="shared" si="73"/>
        <v>4396.5871232876707</v>
      </c>
      <c r="AD93" s="24">
        <f t="shared" si="74"/>
        <v>4619.0371232876705</v>
      </c>
      <c r="AE93" s="24">
        <f t="shared" si="75"/>
        <v>4278.9628767123295</v>
      </c>
      <c r="AF93" s="24">
        <f t="shared" si="105"/>
        <v>222.44999999999982</v>
      </c>
      <c r="AG93" s="24">
        <f t="shared" si="76"/>
        <v>4377.6941095890406</v>
      </c>
      <c r="AH93" s="24">
        <f t="shared" si="77"/>
        <v>4600.1441095890405</v>
      </c>
      <c r="AI93" s="24">
        <f t="shared" si="78"/>
        <v>4297.8558904109595</v>
      </c>
      <c r="AJ93" s="24">
        <f t="shared" si="106"/>
        <v>222.44999999999982</v>
      </c>
      <c r="AK93" s="24">
        <f t="shared" si="79"/>
        <v>4360.0199999999995</v>
      </c>
      <c r="AL93" s="24">
        <f t="shared" si="80"/>
        <v>4582.4699999999993</v>
      </c>
      <c r="AM93" s="24">
        <f t="shared" si="81"/>
        <v>4315.5300000000007</v>
      </c>
      <c r="AN93" s="24">
        <f t="shared" si="107"/>
        <v>222.44999999999982</v>
      </c>
      <c r="AO93" s="24">
        <f t="shared" si="82"/>
        <v>4341.1269863013695</v>
      </c>
      <c r="AP93" s="24">
        <f t="shared" si="83"/>
        <v>4563.5769863013693</v>
      </c>
      <c r="AQ93" s="24">
        <f t="shared" si="84"/>
        <v>4334.4230136986307</v>
      </c>
      <c r="AR93" s="24">
        <f t="shared" si="108"/>
        <v>222.44999999999982</v>
      </c>
      <c r="AS93" s="24">
        <f t="shared" si="85"/>
        <v>4322.2339726027394</v>
      </c>
      <c r="AT93" s="24">
        <f t="shared" si="86"/>
        <v>4544.6839726027392</v>
      </c>
      <c r="AU93" s="24">
        <f t="shared" si="87"/>
        <v>4353.3160273972608</v>
      </c>
      <c r="AV93" s="24">
        <f t="shared" si="109"/>
        <v>222.44999999999982</v>
      </c>
      <c r="AW93" s="24">
        <f t="shared" si="88"/>
        <v>4303.9504109589034</v>
      </c>
      <c r="AX93" s="24">
        <f t="shared" si="89"/>
        <v>4526.4004109589032</v>
      </c>
      <c r="AY93" s="24">
        <f t="shared" si="90"/>
        <v>4371.5995890410968</v>
      </c>
      <c r="AZ93" s="24">
        <f t="shared" si="110"/>
        <v>222.44999999999982</v>
      </c>
      <c r="BA93" s="24">
        <f t="shared" si="91"/>
        <v>4285.0573972602733</v>
      </c>
      <c r="BB93" s="24">
        <f t="shared" si="92"/>
        <v>4507.5073972602731</v>
      </c>
      <c r="BC93" s="24">
        <f t="shared" si="93"/>
        <v>4390.4926027397269</v>
      </c>
      <c r="BD93" s="24">
        <f t="shared" si="111"/>
        <v>222.44999999999982</v>
      </c>
      <c r="BE93" s="24">
        <f t="shared" si="94"/>
        <v>4266.7738356164382</v>
      </c>
      <c r="BF93" s="24">
        <f t="shared" si="95"/>
        <v>4489.223835616438</v>
      </c>
      <c r="BG93" s="24">
        <f t="shared" si="96"/>
        <v>4408.776164383562</v>
      </c>
      <c r="BH93" s="12"/>
      <c r="BI93" s="12"/>
      <c r="BJ93" s="12"/>
      <c r="BK93" s="12"/>
    </row>
    <row r="94" spans="1:63" s="8" customFormat="1" x14ac:dyDescent="0.25">
      <c r="A94" s="19" t="str">
        <f>[1]Input!T66</f>
        <v>Depreciation (Depn)</v>
      </c>
      <c r="B94" s="19" t="str">
        <f>[1]Input!U66</f>
        <v>Pumping and Water Treatment (20)</v>
      </c>
      <c r="C94" s="19" t="str">
        <f>[1]Input!V66</f>
        <v>ELECTRICAL CONTROLS</v>
      </c>
      <c r="D94" s="20">
        <f>[1]Input!W66</f>
        <v>34881</v>
      </c>
      <c r="E94" s="21">
        <f t="shared" si="97"/>
        <v>20</v>
      </c>
      <c r="F94" s="22">
        <f t="shared" si="98"/>
        <v>0</v>
      </c>
      <c r="G94" s="23">
        <f>[1]Input!Z66</f>
        <v>888</v>
      </c>
      <c r="H94" s="24">
        <f t="shared" si="99"/>
        <v>0</v>
      </c>
      <c r="I94" s="24">
        <f t="shared" si="58"/>
        <v>888</v>
      </c>
      <c r="J94" s="24">
        <f t="shared" si="59"/>
        <v>888</v>
      </c>
      <c r="K94" s="24">
        <f t="shared" si="60"/>
        <v>0</v>
      </c>
      <c r="L94" s="24">
        <f t="shared" si="100"/>
        <v>0</v>
      </c>
      <c r="M94" s="24">
        <f t="shared" si="61"/>
        <v>888</v>
      </c>
      <c r="N94" s="24">
        <f t="shared" si="62"/>
        <v>888</v>
      </c>
      <c r="O94" s="24">
        <f t="shared" si="63"/>
        <v>0</v>
      </c>
      <c r="P94" s="24">
        <f t="shared" si="101"/>
        <v>0</v>
      </c>
      <c r="Q94" s="24">
        <f t="shared" si="64"/>
        <v>888</v>
      </c>
      <c r="R94" s="24">
        <f t="shared" si="65"/>
        <v>888</v>
      </c>
      <c r="S94" s="24">
        <f t="shared" si="66"/>
        <v>0</v>
      </c>
      <c r="T94" s="24">
        <f t="shared" si="102"/>
        <v>0</v>
      </c>
      <c r="U94" s="24">
        <f t="shared" si="67"/>
        <v>888</v>
      </c>
      <c r="V94" s="24">
        <f t="shared" si="68"/>
        <v>888</v>
      </c>
      <c r="W94" s="24">
        <f t="shared" si="69"/>
        <v>0</v>
      </c>
      <c r="X94" s="24">
        <f t="shared" si="103"/>
        <v>0</v>
      </c>
      <c r="Y94" s="24">
        <f t="shared" si="70"/>
        <v>888</v>
      </c>
      <c r="Z94" s="24">
        <f t="shared" si="71"/>
        <v>888</v>
      </c>
      <c r="AA94" s="24">
        <f t="shared" si="72"/>
        <v>0</v>
      </c>
      <c r="AB94" s="24">
        <f t="shared" si="104"/>
        <v>0</v>
      </c>
      <c r="AC94" s="24">
        <f t="shared" si="73"/>
        <v>888</v>
      </c>
      <c r="AD94" s="24">
        <f t="shared" si="74"/>
        <v>888</v>
      </c>
      <c r="AE94" s="24">
        <f t="shared" si="75"/>
        <v>0</v>
      </c>
      <c r="AF94" s="24">
        <f t="shared" si="105"/>
        <v>0</v>
      </c>
      <c r="AG94" s="24">
        <f t="shared" si="76"/>
        <v>888</v>
      </c>
      <c r="AH94" s="24">
        <f t="shared" si="77"/>
        <v>888</v>
      </c>
      <c r="AI94" s="24">
        <f t="shared" si="78"/>
        <v>0</v>
      </c>
      <c r="AJ94" s="24">
        <f t="shared" si="106"/>
        <v>0</v>
      </c>
      <c r="AK94" s="24">
        <f t="shared" si="79"/>
        <v>888</v>
      </c>
      <c r="AL94" s="24">
        <f t="shared" si="80"/>
        <v>888</v>
      </c>
      <c r="AM94" s="24">
        <f t="shared" si="81"/>
        <v>0</v>
      </c>
      <c r="AN94" s="24">
        <f t="shared" si="107"/>
        <v>21.530958904109639</v>
      </c>
      <c r="AO94" s="24">
        <f t="shared" si="82"/>
        <v>866.46904109589036</v>
      </c>
      <c r="AP94" s="24">
        <f t="shared" si="83"/>
        <v>888</v>
      </c>
      <c r="AQ94" s="24">
        <f t="shared" si="84"/>
        <v>0</v>
      </c>
      <c r="AR94" s="24">
        <f t="shared" si="108"/>
        <v>25.301917808219173</v>
      </c>
      <c r="AS94" s="24">
        <f t="shared" si="85"/>
        <v>862.69808219178083</v>
      </c>
      <c r="AT94" s="24">
        <f t="shared" si="86"/>
        <v>888</v>
      </c>
      <c r="AU94" s="24">
        <f t="shared" si="87"/>
        <v>0</v>
      </c>
      <c r="AV94" s="24">
        <f t="shared" si="109"/>
        <v>28.951232876712425</v>
      </c>
      <c r="AW94" s="24">
        <f t="shared" si="88"/>
        <v>859.04876712328758</v>
      </c>
      <c r="AX94" s="24">
        <f t="shared" si="89"/>
        <v>888</v>
      </c>
      <c r="AY94" s="24">
        <f t="shared" si="90"/>
        <v>0</v>
      </c>
      <c r="AZ94" s="24">
        <f t="shared" si="110"/>
        <v>32.722191780821959</v>
      </c>
      <c r="BA94" s="24">
        <f t="shared" si="91"/>
        <v>855.27780821917804</v>
      </c>
      <c r="BB94" s="24">
        <f t="shared" si="92"/>
        <v>888</v>
      </c>
      <c r="BC94" s="24">
        <f t="shared" si="93"/>
        <v>0</v>
      </c>
      <c r="BD94" s="24">
        <f t="shared" si="111"/>
        <v>36.371506849315097</v>
      </c>
      <c r="BE94" s="24">
        <f t="shared" si="94"/>
        <v>851.6284931506849</v>
      </c>
      <c r="BF94" s="24">
        <f t="shared" si="95"/>
        <v>888</v>
      </c>
      <c r="BG94" s="24">
        <f t="shared" si="96"/>
        <v>0</v>
      </c>
      <c r="BH94" s="12"/>
      <c r="BI94" s="12"/>
      <c r="BJ94" s="12"/>
      <c r="BK94" s="12"/>
    </row>
    <row r="95" spans="1:63" s="8" customFormat="1" x14ac:dyDescent="0.25">
      <c r="A95" s="19" t="str">
        <f>[1]Input!T67</f>
        <v>Depreciation (Depn)</v>
      </c>
      <c r="B95" s="19" t="str">
        <f>[1]Input!U67</f>
        <v>Pumping and Water Treatment (20)</v>
      </c>
      <c r="C95" s="19" t="str">
        <f>[1]Input!V67</f>
        <v>PUMPS</v>
      </c>
      <c r="D95" s="20">
        <f>[1]Input!W67</f>
        <v>35247</v>
      </c>
      <c r="E95" s="21">
        <f t="shared" si="97"/>
        <v>20</v>
      </c>
      <c r="F95" s="22">
        <f t="shared" si="98"/>
        <v>0</v>
      </c>
      <c r="G95" s="23">
        <f>[1]Input!Z67</f>
        <v>2649</v>
      </c>
      <c r="H95" s="24">
        <f t="shared" si="99"/>
        <v>108.50013698630164</v>
      </c>
      <c r="I95" s="24">
        <f t="shared" si="58"/>
        <v>2540.4998630136984</v>
      </c>
      <c r="J95" s="24">
        <f t="shared" si="59"/>
        <v>2649</v>
      </c>
      <c r="K95" s="24">
        <f t="shared" si="60"/>
        <v>0</v>
      </c>
      <c r="L95" s="24">
        <f t="shared" si="100"/>
        <v>119.74931506849316</v>
      </c>
      <c r="M95" s="24">
        <f t="shared" si="61"/>
        <v>2529.2506849315068</v>
      </c>
      <c r="N95" s="24">
        <f t="shared" si="62"/>
        <v>2649</v>
      </c>
      <c r="O95" s="24">
        <f t="shared" si="63"/>
        <v>0</v>
      </c>
      <c r="P95" s="24">
        <f t="shared" si="101"/>
        <v>130.99849315068514</v>
      </c>
      <c r="Q95" s="24">
        <f t="shared" si="64"/>
        <v>2518.0015068493149</v>
      </c>
      <c r="R95" s="24">
        <f t="shared" si="65"/>
        <v>2649</v>
      </c>
      <c r="S95" s="24">
        <f t="shared" si="66"/>
        <v>0</v>
      </c>
      <c r="T95" s="24">
        <f t="shared" si="102"/>
        <v>141.88479452054798</v>
      </c>
      <c r="U95" s="24">
        <f t="shared" si="67"/>
        <v>2507.115205479452</v>
      </c>
      <c r="V95" s="24">
        <f t="shared" si="68"/>
        <v>2649</v>
      </c>
      <c r="W95" s="24">
        <f t="shared" si="69"/>
        <v>0</v>
      </c>
      <c r="X95" s="24">
        <f t="shared" si="103"/>
        <v>153.13397260273996</v>
      </c>
      <c r="Y95" s="24">
        <f t="shared" si="70"/>
        <v>2495.86602739726</v>
      </c>
      <c r="Z95" s="24">
        <f t="shared" si="71"/>
        <v>2649</v>
      </c>
      <c r="AA95" s="24">
        <f t="shared" si="72"/>
        <v>0</v>
      </c>
      <c r="AB95" s="24">
        <f t="shared" si="104"/>
        <v>164.02027397260281</v>
      </c>
      <c r="AC95" s="24">
        <f t="shared" si="73"/>
        <v>2484.9797260273972</v>
      </c>
      <c r="AD95" s="24">
        <f t="shared" si="74"/>
        <v>2649</v>
      </c>
      <c r="AE95" s="24">
        <f t="shared" si="75"/>
        <v>0</v>
      </c>
      <c r="AF95" s="24">
        <f t="shared" si="105"/>
        <v>175.26945205479478</v>
      </c>
      <c r="AG95" s="24">
        <f t="shared" si="76"/>
        <v>2473.7305479452052</v>
      </c>
      <c r="AH95" s="24">
        <f t="shared" si="77"/>
        <v>2649</v>
      </c>
      <c r="AI95" s="24">
        <f t="shared" si="78"/>
        <v>0</v>
      </c>
      <c r="AJ95" s="24">
        <f t="shared" si="106"/>
        <v>185.79287671232896</v>
      </c>
      <c r="AK95" s="24">
        <f t="shared" si="79"/>
        <v>2463.207123287671</v>
      </c>
      <c r="AL95" s="24">
        <f t="shared" si="80"/>
        <v>2649</v>
      </c>
      <c r="AM95" s="24">
        <f t="shared" si="81"/>
        <v>0</v>
      </c>
      <c r="AN95" s="24">
        <f t="shared" si="107"/>
        <v>132.44999999999982</v>
      </c>
      <c r="AO95" s="24">
        <f t="shared" si="82"/>
        <v>2451.9579452054795</v>
      </c>
      <c r="AP95" s="24">
        <f t="shared" si="83"/>
        <v>2584.4079452054793</v>
      </c>
      <c r="AQ95" s="24">
        <f t="shared" si="84"/>
        <v>64.592054794520664</v>
      </c>
      <c r="AR95" s="24">
        <f t="shared" si="108"/>
        <v>132.45000000000027</v>
      </c>
      <c r="AS95" s="24">
        <f t="shared" si="85"/>
        <v>2440.7087671232875</v>
      </c>
      <c r="AT95" s="24">
        <f t="shared" si="86"/>
        <v>2573.1587671232878</v>
      </c>
      <c r="AU95" s="24">
        <f t="shared" si="87"/>
        <v>75.841232876712183</v>
      </c>
      <c r="AV95" s="24">
        <f t="shared" si="109"/>
        <v>132.44999999999982</v>
      </c>
      <c r="AW95" s="24">
        <f t="shared" si="88"/>
        <v>2429.8224657534247</v>
      </c>
      <c r="AX95" s="24">
        <f t="shared" si="89"/>
        <v>2562.2724657534245</v>
      </c>
      <c r="AY95" s="24">
        <f t="shared" si="90"/>
        <v>86.727534246575487</v>
      </c>
      <c r="AZ95" s="24">
        <f t="shared" si="110"/>
        <v>132.45000000000027</v>
      </c>
      <c r="BA95" s="24">
        <f t="shared" si="91"/>
        <v>2418.5732876712327</v>
      </c>
      <c r="BB95" s="24">
        <f t="shared" si="92"/>
        <v>2551.023287671233</v>
      </c>
      <c r="BC95" s="24">
        <f t="shared" si="93"/>
        <v>97.976712328767007</v>
      </c>
      <c r="BD95" s="24">
        <f t="shared" si="111"/>
        <v>132.44999999999982</v>
      </c>
      <c r="BE95" s="24">
        <f t="shared" si="94"/>
        <v>2407.6869863013699</v>
      </c>
      <c r="BF95" s="24">
        <f t="shared" si="95"/>
        <v>2540.1369863013697</v>
      </c>
      <c r="BG95" s="24">
        <f t="shared" si="96"/>
        <v>108.86301369863031</v>
      </c>
      <c r="BH95" s="12"/>
      <c r="BI95" s="12"/>
      <c r="BJ95" s="12"/>
      <c r="BK95" s="12"/>
    </row>
    <row r="96" spans="1:63" s="8" customFormat="1" x14ac:dyDescent="0.25">
      <c r="A96" s="19" t="str">
        <f>[1]Input!T68</f>
        <v>Depreciation (Depn)</v>
      </c>
      <c r="B96" s="19" t="str">
        <f>[1]Input!U68</f>
        <v>Pumping and Water Treatment (20)</v>
      </c>
      <c r="C96" s="19" t="str">
        <f>[1]Input!V68</f>
        <v>PUMPS</v>
      </c>
      <c r="D96" s="20">
        <f>[1]Input!W68</f>
        <v>35977</v>
      </c>
      <c r="E96" s="21">
        <f t="shared" si="97"/>
        <v>20</v>
      </c>
      <c r="F96" s="22">
        <f t="shared" si="98"/>
        <v>0</v>
      </c>
      <c r="G96" s="23">
        <f>[1]Input!Z68</f>
        <v>6486</v>
      </c>
      <c r="H96" s="24">
        <f t="shared" si="99"/>
        <v>324.30000000000018</v>
      </c>
      <c r="I96" s="24">
        <f t="shared" si="58"/>
        <v>5571.7405479452063</v>
      </c>
      <c r="J96" s="24">
        <f t="shared" si="59"/>
        <v>5896.0405479452065</v>
      </c>
      <c r="K96" s="24">
        <f t="shared" si="60"/>
        <v>589.95945205479347</v>
      </c>
      <c r="L96" s="24">
        <f t="shared" si="100"/>
        <v>324.30000000000018</v>
      </c>
      <c r="M96" s="24">
        <f t="shared" si="61"/>
        <v>5544.1972602739734</v>
      </c>
      <c r="N96" s="24">
        <f t="shared" si="62"/>
        <v>5868.4972602739736</v>
      </c>
      <c r="O96" s="24">
        <f t="shared" si="63"/>
        <v>617.50273972602645</v>
      </c>
      <c r="P96" s="24">
        <f t="shared" si="101"/>
        <v>324.30000000000018</v>
      </c>
      <c r="Q96" s="24">
        <f t="shared" si="64"/>
        <v>5516.6539726027404</v>
      </c>
      <c r="R96" s="24">
        <f t="shared" si="65"/>
        <v>5840.9539726027406</v>
      </c>
      <c r="S96" s="24">
        <f t="shared" si="66"/>
        <v>645.04602739725942</v>
      </c>
      <c r="T96" s="24">
        <f t="shared" si="102"/>
        <v>324.29999999999927</v>
      </c>
      <c r="U96" s="24">
        <f t="shared" si="67"/>
        <v>5489.9991780821929</v>
      </c>
      <c r="V96" s="24">
        <f t="shared" si="68"/>
        <v>5814.2991780821922</v>
      </c>
      <c r="W96" s="24">
        <f t="shared" si="69"/>
        <v>671.70082191780784</v>
      </c>
      <c r="X96" s="24">
        <f t="shared" si="103"/>
        <v>324.30000000000018</v>
      </c>
      <c r="Y96" s="24">
        <f t="shared" si="70"/>
        <v>5462.4558904109599</v>
      </c>
      <c r="Z96" s="24">
        <f t="shared" si="71"/>
        <v>5786.7558904109601</v>
      </c>
      <c r="AA96" s="24">
        <f t="shared" si="72"/>
        <v>699.24410958903991</v>
      </c>
      <c r="AB96" s="24">
        <f t="shared" si="104"/>
        <v>324.30000000000018</v>
      </c>
      <c r="AC96" s="24">
        <f t="shared" si="73"/>
        <v>5435.8010958904115</v>
      </c>
      <c r="AD96" s="24">
        <f t="shared" si="74"/>
        <v>5760.1010958904117</v>
      </c>
      <c r="AE96" s="24">
        <f t="shared" si="75"/>
        <v>725.89890410958833</v>
      </c>
      <c r="AF96" s="24">
        <f t="shared" si="105"/>
        <v>324.30000000000018</v>
      </c>
      <c r="AG96" s="24">
        <f t="shared" si="76"/>
        <v>5408.2578082191785</v>
      </c>
      <c r="AH96" s="24">
        <f t="shared" si="77"/>
        <v>5732.5578082191787</v>
      </c>
      <c r="AI96" s="24">
        <f t="shared" si="78"/>
        <v>753.4421917808213</v>
      </c>
      <c r="AJ96" s="24">
        <f t="shared" si="106"/>
        <v>324.30000000000018</v>
      </c>
      <c r="AK96" s="24">
        <f t="shared" si="79"/>
        <v>5382.4915068493156</v>
      </c>
      <c r="AL96" s="24">
        <f t="shared" si="80"/>
        <v>5706.7915068493157</v>
      </c>
      <c r="AM96" s="24">
        <f t="shared" si="81"/>
        <v>779.20849315068426</v>
      </c>
      <c r="AN96" s="24">
        <f t="shared" si="107"/>
        <v>324.30000000000018</v>
      </c>
      <c r="AO96" s="24">
        <f t="shared" si="82"/>
        <v>5354.9482191780826</v>
      </c>
      <c r="AP96" s="24">
        <f t="shared" si="83"/>
        <v>5679.2482191780828</v>
      </c>
      <c r="AQ96" s="24">
        <f t="shared" si="84"/>
        <v>806.75178082191724</v>
      </c>
      <c r="AR96" s="24">
        <f t="shared" si="108"/>
        <v>324.30000000000018</v>
      </c>
      <c r="AS96" s="24">
        <f t="shared" si="85"/>
        <v>5327.4049315068496</v>
      </c>
      <c r="AT96" s="24">
        <f t="shared" si="86"/>
        <v>5651.7049315068498</v>
      </c>
      <c r="AU96" s="24">
        <f t="shared" si="87"/>
        <v>834.29506849315021</v>
      </c>
      <c r="AV96" s="24">
        <f t="shared" si="109"/>
        <v>324.30000000000018</v>
      </c>
      <c r="AW96" s="24">
        <f t="shared" si="88"/>
        <v>5300.7501369863021</v>
      </c>
      <c r="AX96" s="24">
        <f t="shared" si="89"/>
        <v>5625.0501369863023</v>
      </c>
      <c r="AY96" s="24">
        <f t="shared" si="90"/>
        <v>860.94986301369772</v>
      </c>
      <c r="AZ96" s="24">
        <f t="shared" si="110"/>
        <v>324.30000000000018</v>
      </c>
      <c r="BA96" s="24">
        <f t="shared" si="91"/>
        <v>5273.2068493150691</v>
      </c>
      <c r="BB96" s="24">
        <f t="shared" si="92"/>
        <v>5597.5068493150693</v>
      </c>
      <c r="BC96" s="24">
        <f t="shared" si="93"/>
        <v>888.4931506849307</v>
      </c>
      <c r="BD96" s="24">
        <f t="shared" si="111"/>
        <v>324.29999999999927</v>
      </c>
      <c r="BE96" s="24">
        <f t="shared" si="94"/>
        <v>5246.5520547945216</v>
      </c>
      <c r="BF96" s="24">
        <f t="shared" si="95"/>
        <v>5570.8520547945209</v>
      </c>
      <c r="BG96" s="24">
        <f t="shared" si="96"/>
        <v>915.14794520547912</v>
      </c>
      <c r="BH96" s="12"/>
      <c r="BI96" s="12"/>
      <c r="BJ96" s="12"/>
      <c r="BK96" s="12"/>
    </row>
    <row r="97" spans="1:63" s="8" customFormat="1" x14ac:dyDescent="0.25">
      <c r="A97" s="19" t="str">
        <f>[1]Input!T69</f>
        <v>Depreciation (Depn)</v>
      </c>
      <c r="B97" s="19" t="str">
        <f>[1]Input!U69</f>
        <v>Pumping and Water Treatment (20)</v>
      </c>
      <c r="C97" s="19" t="str">
        <f>[1]Input!V69</f>
        <v>Pumps</v>
      </c>
      <c r="D97" s="20">
        <f>[1]Input!W69</f>
        <v>37073</v>
      </c>
      <c r="E97" s="21">
        <f t="shared" si="97"/>
        <v>20</v>
      </c>
      <c r="F97" s="22">
        <f t="shared" si="98"/>
        <v>0</v>
      </c>
      <c r="G97" s="23">
        <f>[1]Input!Z69</f>
        <v>2700</v>
      </c>
      <c r="H97" s="24">
        <f t="shared" si="99"/>
        <v>135</v>
      </c>
      <c r="I97" s="24">
        <f t="shared" si="58"/>
        <v>1914.0410958904108</v>
      </c>
      <c r="J97" s="24">
        <f t="shared" si="59"/>
        <v>2049.0410958904108</v>
      </c>
      <c r="K97" s="24">
        <f t="shared" si="60"/>
        <v>650.95890410958918</v>
      </c>
      <c r="L97" s="24">
        <f t="shared" si="100"/>
        <v>135</v>
      </c>
      <c r="M97" s="24">
        <f t="shared" si="61"/>
        <v>1902.5753424657532</v>
      </c>
      <c r="N97" s="24">
        <f t="shared" si="62"/>
        <v>2037.5753424657532</v>
      </c>
      <c r="O97" s="24">
        <f t="shared" si="63"/>
        <v>662.42465753424676</v>
      </c>
      <c r="P97" s="24">
        <f t="shared" si="101"/>
        <v>135</v>
      </c>
      <c r="Q97" s="24">
        <f t="shared" si="64"/>
        <v>1891.1095890410959</v>
      </c>
      <c r="R97" s="24">
        <f t="shared" si="65"/>
        <v>2026.1095890410959</v>
      </c>
      <c r="S97" s="24">
        <f t="shared" si="66"/>
        <v>673.89041095890411</v>
      </c>
      <c r="T97" s="24">
        <f t="shared" si="102"/>
        <v>135</v>
      </c>
      <c r="U97" s="24">
        <f t="shared" si="67"/>
        <v>1880.0136986301368</v>
      </c>
      <c r="V97" s="24">
        <f t="shared" si="68"/>
        <v>2015.0136986301368</v>
      </c>
      <c r="W97" s="24">
        <f t="shared" si="69"/>
        <v>684.98630136986321</v>
      </c>
      <c r="X97" s="24">
        <f t="shared" si="103"/>
        <v>135</v>
      </c>
      <c r="Y97" s="24">
        <f t="shared" si="70"/>
        <v>1868.5479452054794</v>
      </c>
      <c r="Z97" s="24">
        <f t="shared" si="71"/>
        <v>2003.5479452054794</v>
      </c>
      <c r="AA97" s="24">
        <f t="shared" si="72"/>
        <v>696.45205479452056</v>
      </c>
      <c r="AB97" s="24">
        <f t="shared" si="104"/>
        <v>135</v>
      </c>
      <c r="AC97" s="24">
        <f t="shared" si="73"/>
        <v>1857.4520547945203</v>
      </c>
      <c r="AD97" s="24">
        <f t="shared" si="74"/>
        <v>1992.4520547945203</v>
      </c>
      <c r="AE97" s="24">
        <f t="shared" si="75"/>
        <v>707.54794520547966</v>
      </c>
      <c r="AF97" s="24">
        <f t="shared" si="105"/>
        <v>135</v>
      </c>
      <c r="AG97" s="24">
        <f t="shared" si="76"/>
        <v>1845.986301369863</v>
      </c>
      <c r="AH97" s="24">
        <f t="shared" si="77"/>
        <v>1980.986301369863</v>
      </c>
      <c r="AI97" s="24">
        <f t="shared" si="78"/>
        <v>719.01369863013701</v>
      </c>
      <c r="AJ97" s="24">
        <f t="shared" si="106"/>
        <v>135</v>
      </c>
      <c r="AK97" s="24">
        <f t="shared" si="79"/>
        <v>1835.2602739726026</v>
      </c>
      <c r="AL97" s="24">
        <f t="shared" si="80"/>
        <v>1970.2602739726026</v>
      </c>
      <c r="AM97" s="24">
        <f t="shared" si="81"/>
        <v>729.73972602739741</v>
      </c>
      <c r="AN97" s="24">
        <f t="shared" si="107"/>
        <v>135</v>
      </c>
      <c r="AO97" s="24">
        <f t="shared" si="82"/>
        <v>1823.794520547945</v>
      </c>
      <c r="AP97" s="24">
        <f t="shared" si="83"/>
        <v>1958.794520547945</v>
      </c>
      <c r="AQ97" s="24">
        <f t="shared" si="84"/>
        <v>741.20547945205499</v>
      </c>
      <c r="AR97" s="24">
        <f t="shared" si="108"/>
        <v>135</v>
      </c>
      <c r="AS97" s="24">
        <f t="shared" si="85"/>
        <v>1812.3287671232877</v>
      </c>
      <c r="AT97" s="24">
        <f t="shared" si="86"/>
        <v>1947.3287671232877</v>
      </c>
      <c r="AU97" s="24">
        <f t="shared" si="87"/>
        <v>752.67123287671234</v>
      </c>
      <c r="AV97" s="24">
        <f t="shared" si="109"/>
        <v>135</v>
      </c>
      <c r="AW97" s="24">
        <f t="shared" si="88"/>
        <v>1801.2328767123286</v>
      </c>
      <c r="AX97" s="24">
        <f t="shared" si="89"/>
        <v>1936.2328767123286</v>
      </c>
      <c r="AY97" s="24">
        <f t="shared" si="90"/>
        <v>763.76712328767144</v>
      </c>
      <c r="AZ97" s="24">
        <f t="shared" si="110"/>
        <v>135</v>
      </c>
      <c r="BA97" s="24">
        <f t="shared" si="91"/>
        <v>1789.7671232876712</v>
      </c>
      <c r="BB97" s="24">
        <f t="shared" si="92"/>
        <v>1924.7671232876712</v>
      </c>
      <c r="BC97" s="24">
        <f t="shared" si="93"/>
        <v>775.23287671232879</v>
      </c>
      <c r="BD97" s="24">
        <f t="shared" si="111"/>
        <v>134.99999999999977</v>
      </c>
      <c r="BE97" s="24">
        <f t="shared" si="94"/>
        <v>1778.6712328767123</v>
      </c>
      <c r="BF97" s="24">
        <f t="shared" si="95"/>
        <v>1913.6712328767121</v>
      </c>
      <c r="BG97" s="24">
        <f t="shared" si="96"/>
        <v>786.32876712328789</v>
      </c>
      <c r="BH97" s="12"/>
      <c r="BI97" s="12"/>
      <c r="BJ97" s="12"/>
      <c r="BK97" s="12"/>
    </row>
    <row r="98" spans="1:63" s="8" customFormat="1" ht="15" customHeight="1" x14ac:dyDescent="0.25">
      <c r="A98" s="19" t="str">
        <f>[1]Input!T70</f>
        <v>Depreciation (Depn)</v>
      </c>
      <c r="B98" s="19" t="str">
        <f>[1]Input!U70</f>
        <v>Pumping and Water Treatment (20)</v>
      </c>
      <c r="C98" s="19" t="str">
        <f>[1]Input!V70</f>
        <v>Pumps</v>
      </c>
      <c r="D98" s="20">
        <f>[1]Input!W70</f>
        <v>37438</v>
      </c>
      <c r="E98" s="21">
        <f t="shared" si="97"/>
        <v>20</v>
      </c>
      <c r="F98" s="22">
        <f t="shared" si="98"/>
        <v>0</v>
      </c>
      <c r="G98" s="23">
        <f>[1]Input!Z70</f>
        <v>2435</v>
      </c>
      <c r="H98" s="24">
        <f t="shared" si="99"/>
        <v>121.75</v>
      </c>
      <c r="I98" s="24">
        <f t="shared" si="58"/>
        <v>1604.4315068493154</v>
      </c>
      <c r="J98" s="24">
        <f t="shared" si="59"/>
        <v>1726.1815068493154</v>
      </c>
      <c r="K98" s="24">
        <f t="shared" si="60"/>
        <v>708.81849315068462</v>
      </c>
      <c r="L98" s="24">
        <f t="shared" si="100"/>
        <v>121.75</v>
      </c>
      <c r="M98" s="24">
        <f t="shared" si="61"/>
        <v>1594.0910958904112</v>
      </c>
      <c r="N98" s="24">
        <f t="shared" si="62"/>
        <v>1715.8410958904112</v>
      </c>
      <c r="O98" s="24">
        <f t="shared" si="63"/>
        <v>719.15890410958878</v>
      </c>
      <c r="P98" s="24">
        <f t="shared" si="101"/>
        <v>121.75</v>
      </c>
      <c r="Q98" s="24">
        <f t="shared" si="64"/>
        <v>1583.7506849315071</v>
      </c>
      <c r="R98" s="24">
        <f t="shared" si="65"/>
        <v>1705.5006849315071</v>
      </c>
      <c r="S98" s="24">
        <f t="shared" si="66"/>
        <v>729.49931506849293</v>
      </c>
      <c r="T98" s="24">
        <f t="shared" si="102"/>
        <v>121.75</v>
      </c>
      <c r="U98" s="24">
        <f t="shared" si="67"/>
        <v>1573.7438356164387</v>
      </c>
      <c r="V98" s="24">
        <f t="shared" si="68"/>
        <v>1695.4938356164387</v>
      </c>
      <c r="W98" s="24">
        <f t="shared" si="69"/>
        <v>739.50616438356133</v>
      </c>
      <c r="X98" s="24">
        <f t="shared" si="103"/>
        <v>121.75</v>
      </c>
      <c r="Y98" s="24">
        <f t="shared" si="70"/>
        <v>1563.4034246575345</v>
      </c>
      <c r="Z98" s="24">
        <f t="shared" si="71"/>
        <v>1685.1534246575345</v>
      </c>
      <c r="AA98" s="24">
        <f t="shared" si="72"/>
        <v>749.84657534246548</v>
      </c>
      <c r="AB98" s="24">
        <f t="shared" si="104"/>
        <v>121.75</v>
      </c>
      <c r="AC98" s="24">
        <f t="shared" si="73"/>
        <v>1553.3965753424659</v>
      </c>
      <c r="AD98" s="24">
        <f t="shared" si="74"/>
        <v>1675.1465753424659</v>
      </c>
      <c r="AE98" s="24">
        <f t="shared" si="75"/>
        <v>759.85342465753411</v>
      </c>
      <c r="AF98" s="24">
        <f t="shared" si="105"/>
        <v>121.75</v>
      </c>
      <c r="AG98" s="24">
        <f t="shared" si="76"/>
        <v>1543.056164383562</v>
      </c>
      <c r="AH98" s="24">
        <f t="shared" si="77"/>
        <v>1664.806164383562</v>
      </c>
      <c r="AI98" s="24">
        <f t="shared" si="78"/>
        <v>770.19383561643804</v>
      </c>
      <c r="AJ98" s="24">
        <f t="shared" si="106"/>
        <v>121.75</v>
      </c>
      <c r="AK98" s="24">
        <f t="shared" si="79"/>
        <v>1533.3828767123289</v>
      </c>
      <c r="AL98" s="24">
        <f t="shared" si="80"/>
        <v>1655.1328767123289</v>
      </c>
      <c r="AM98" s="24">
        <f t="shared" si="81"/>
        <v>779.86712328767112</v>
      </c>
      <c r="AN98" s="24">
        <f t="shared" si="107"/>
        <v>121.75</v>
      </c>
      <c r="AO98" s="24">
        <f t="shared" si="82"/>
        <v>1523.0424657534249</v>
      </c>
      <c r="AP98" s="24">
        <f t="shared" si="83"/>
        <v>1644.7924657534249</v>
      </c>
      <c r="AQ98" s="24">
        <f t="shared" si="84"/>
        <v>790.20753424657505</v>
      </c>
      <c r="AR98" s="24">
        <f t="shared" si="108"/>
        <v>121.75</v>
      </c>
      <c r="AS98" s="24">
        <f t="shared" si="85"/>
        <v>1512.7020547945208</v>
      </c>
      <c r="AT98" s="24">
        <f t="shared" si="86"/>
        <v>1634.4520547945208</v>
      </c>
      <c r="AU98" s="24">
        <f t="shared" si="87"/>
        <v>800.54794520547921</v>
      </c>
      <c r="AV98" s="24">
        <f t="shared" si="109"/>
        <v>121.75</v>
      </c>
      <c r="AW98" s="24">
        <f t="shared" si="88"/>
        <v>1502.6952054794522</v>
      </c>
      <c r="AX98" s="24">
        <f t="shared" si="89"/>
        <v>1624.4452054794522</v>
      </c>
      <c r="AY98" s="24">
        <f t="shared" si="90"/>
        <v>810.55479452054783</v>
      </c>
      <c r="AZ98" s="24">
        <f t="shared" si="110"/>
        <v>121.75</v>
      </c>
      <c r="BA98" s="24">
        <f t="shared" si="91"/>
        <v>1492.3547945205482</v>
      </c>
      <c r="BB98" s="24">
        <f t="shared" si="92"/>
        <v>1614.1047945205482</v>
      </c>
      <c r="BC98" s="24">
        <f t="shared" si="93"/>
        <v>820.89520547945176</v>
      </c>
      <c r="BD98" s="24">
        <f t="shared" si="111"/>
        <v>121.75</v>
      </c>
      <c r="BE98" s="24">
        <f t="shared" si="94"/>
        <v>1482.3479452054796</v>
      </c>
      <c r="BF98" s="24">
        <f t="shared" si="95"/>
        <v>1604.0979452054796</v>
      </c>
      <c r="BG98" s="24">
        <f t="shared" si="96"/>
        <v>830.90205479452038</v>
      </c>
      <c r="BH98" s="12"/>
      <c r="BI98" s="12"/>
      <c r="BJ98" s="12"/>
      <c r="BK98" s="12"/>
    </row>
    <row r="99" spans="1:63" s="8" customFormat="1" x14ac:dyDescent="0.25">
      <c r="A99" s="19" t="str">
        <f>[1]Input!T71</f>
        <v>Depreciation (Depn)</v>
      </c>
      <c r="B99" s="19" t="str">
        <f>[1]Input!U71</f>
        <v>Pumping and Water Treatment (20)</v>
      </c>
      <c r="C99" s="19" t="str">
        <f>[1]Input!V71</f>
        <v>Meters</v>
      </c>
      <c r="D99" s="20">
        <f>[1]Input!W71</f>
        <v>38169</v>
      </c>
      <c r="E99" s="21">
        <f t="shared" si="97"/>
        <v>20</v>
      </c>
      <c r="F99" s="22">
        <f t="shared" si="98"/>
        <v>0</v>
      </c>
      <c r="G99" s="23">
        <f>[1]Input!Z71</f>
        <v>928</v>
      </c>
      <c r="H99" s="24">
        <f t="shared" si="99"/>
        <v>46.399999999999977</v>
      </c>
      <c r="I99" s="24">
        <f t="shared" si="58"/>
        <v>518.53589041095893</v>
      </c>
      <c r="J99" s="24">
        <f t="shared" si="59"/>
        <v>564.9358904109589</v>
      </c>
      <c r="K99" s="24">
        <f t="shared" si="60"/>
        <v>363.0641095890411</v>
      </c>
      <c r="L99" s="24">
        <f t="shared" si="100"/>
        <v>46.399999999999977</v>
      </c>
      <c r="M99" s="24">
        <f t="shared" si="61"/>
        <v>514.59506849315073</v>
      </c>
      <c r="N99" s="24">
        <f t="shared" si="62"/>
        <v>560.99506849315071</v>
      </c>
      <c r="O99" s="24">
        <f t="shared" si="63"/>
        <v>367.00493150684929</v>
      </c>
      <c r="P99" s="24">
        <f t="shared" si="101"/>
        <v>46.400000000000034</v>
      </c>
      <c r="Q99" s="24">
        <f t="shared" si="64"/>
        <v>510.65424657534248</v>
      </c>
      <c r="R99" s="24">
        <f t="shared" si="65"/>
        <v>557.05424657534252</v>
      </c>
      <c r="S99" s="24">
        <f t="shared" si="66"/>
        <v>370.94575342465748</v>
      </c>
      <c r="T99" s="24">
        <f t="shared" si="102"/>
        <v>46.399999999999977</v>
      </c>
      <c r="U99" s="24">
        <f t="shared" si="67"/>
        <v>506.84054794520546</v>
      </c>
      <c r="V99" s="24">
        <f t="shared" si="68"/>
        <v>553.24054794520544</v>
      </c>
      <c r="W99" s="24">
        <f t="shared" si="69"/>
        <v>374.75945205479456</v>
      </c>
      <c r="X99" s="24">
        <f t="shared" si="103"/>
        <v>46.399999999999977</v>
      </c>
      <c r="Y99" s="24">
        <f t="shared" si="70"/>
        <v>502.89972602739726</v>
      </c>
      <c r="Z99" s="24">
        <f t="shared" si="71"/>
        <v>549.29972602739724</v>
      </c>
      <c r="AA99" s="24">
        <f t="shared" si="72"/>
        <v>378.70027397260276</v>
      </c>
      <c r="AB99" s="24">
        <f t="shared" si="104"/>
        <v>46.399999999999977</v>
      </c>
      <c r="AC99" s="24">
        <f t="shared" si="73"/>
        <v>499.0860273972603</v>
      </c>
      <c r="AD99" s="24">
        <f t="shared" si="74"/>
        <v>545.48602739726027</v>
      </c>
      <c r="AE99" s="24">
        <f t="shared" si="75"/>
        <v>382.51397260273973</v>
      </c>
      <c r="AF99" s="24">
        <f t="shared" si="105"/>
        <v>46.400000000000034</v>
      </c>
      <c r="AG99" s="24">
        <f t="shared" si="76"/>
        <v>495.14520547945204</v>
      </c>
      <c r="AH99" s="24">
        <f t="shared" si="77"/>
        <v>541.54520547945208</v>
      </c>
      <c r="AI99" s="24">
        <f t="shared" si="78"/>
        <v>386.45479452054792</v>
      </c>
      <c r="AJ99" s="24">
        <f t="shared" si="106"/>
        <v>46.400000000000034</v>
      </c>
      <c r="AK99" s="24">
        <f t="shared" si="79"/>
        <v>491.4586301369863</v>
      </c>
      <c r="AL99" s="24">
        <f t="shared" si="80"/>
        <v>537.85863013698633</v>
      </c>
      <c r="AM99" s="24">
        <f t="shared" si="81"/>
        <v>390.14136986301367</v>
      </c>
      <c r="AN99" s="24">
        <f t="shared" si="107"/>
        <v>46.39999999999992</v>
      </c>
      <c r="AO99" s="24">
        <f t="shared" si="82"/>
        <v>487.51780821917811</v>
      </c>
      <c r="AP99" s="24">
        <f t="shared" si="83"/>
        <v>533.91780821917803</v>
      </c>
      <c r="AQ99" s="24">
        <f t="shared" si="84"/>
        <v>394.08219178082197</v>
      </c>
      <c r="AR99" s="24">
        <f t="shared" si="108"/>
        <v>46.399999999999977</v>
      </c>
      <c r="AS99" s="24">
        <f t="shared" si="85"/>
        <v>483.57698630136986</v>
      </c>
      <c r="AT99" s="24">
        <f t="shared" si="86"/>
        <v>529.97698630136983</v>
      </c>
      <c r="AU99" s="24">
        <f t="shared" si="87"/>
        <v>398.02301369863017</v>
      </c>
      <c r="AV99" s="24">
        <f t="shared" si="109"/>
        <v>46.399999999999977</v>
      </c>
      <c r="AW99" s="24">
        <f t="shared" si="88"/>
        <v>479.76328767123289</v>
      </c>
      <c r="AX99" s="24">
        <f t="shared" si="89"/>
        <v>526.16328767123287</v>
      </c>
      <c r="AY99" s="24">
        <f t="shared" si="90"/>
        <v>401.83671232876713</v>
      </c>
      <c r="AZ99" s="24">
        <f t="shared" si="110"/>
        <v>46.400000000000034</v>
      </c>
      <c r="BA99" s="24">
        <f t="shared" si="91"/>
        <v>475.82246575342464</v>
      </c>
      <c r="BB99" s="24">
        <f t="shared" si="92"/>
        <v>522.22246575342467</v>
      </c>
      <c r="BC99" s="24">
        <f t="shared" si="93"/>
        <v>405.77753424657533</v>
      </c>
      <c r="BD99" s="24">
        <f t="shared" si="111"/>
        <v>46.400000000000034</v>
      </c>
      <c r="BE99" s="24">
        <f t="shared" si="94"/>
        <v>472.00876712328767</v>
      </c>
      <c r="BF99" s="24">
        <f t="shared" si="95"/>
        <v>518.4087671232877</v>
      </c>
      <c r="BG99" s="24">
        <f t="shared" si="96"/>
        <v>409.5912328767123</v>
      </c>
      <c r="BH99" s="12"/>
      <c r="BI99" s="12"/>
      <c r="BJ99" s="12"/>
      <c r="BK99" s="12"/>
    </row>
    <row r="100" spans="1:63" s="8" customFormat="1" x14ac:dyDescent="0.25">
      <c r="A100" s="19" t="str">
        <f>[1]Input!T72</f>
        <v>Depreciation (Depn)</v>
      </c>
      <c r="B100" s="19" t="str">
        <f>[1]Input!U72</f>
        <v>Pumping and Water Treatment (20)</v>
      </c>
      <c r="C100" s="19" t="str">
        <f>[1]Input!V72</f>
        <v>Meters</v>
      </c>
      <c r="D100" s="20">
        <f>[1]Input!W72</f>
        <v>38169</v>
      </c>
      <c r="E100" s="21">
        <f t="shared" si="97"/>
        <v>20</v>
      </c>
      <c r="F100" s="22">
        <f t="shared" si="98"/>
        <v>0</v>
      </c>
      <c r="G100" s="23">
        <f>[1]Input!Z72</f>
        <v>862</v>
      </c>
      <c r="H100" s="24">
        <f t="shared" si="99"/>
        <v>43.099999999999966</v>
      </c>
      <c r="I100" s="24">
        <f t="shared" si="58"/>
        <v>481.65726027397255</v>
      </c>
      <c r="J100" s="24">
        <f t="shared" si="59"/>
        <v>524.75726027397252</v>
      </c>
      <c r="K100" s="24">
        <f t="shared" si="60"/>
        <v>337.24273972602748</v>
      </c>
      <c r="L100" s="24">
        <f t="shared" si="100"/>
        <v>43.100000000000023</v>
      </c>
      <c r="M100" s="24">
        <f t="shared" si="61"/>
        <v>477.9967123287671</v>
      </c>
      <c r="N100" s="24">
        <f t="shared" si="62"/>
        <v>521.09671232876713</v>
      </c>
      <c r="O100" s="24">
        <f t="shared" si="63"/>
        <v>340.90328767123287</v>
      </c>
      <c r="P100" s="24">
        <f t="shared" si="101"/>
        <v>43.100000000000023</v>
      </c>
      <c r="Q100" s="24">
        <f t="shared" si="64"/>
        <v>474.3361643835616</v>
      </c>
      <c r="R100" s="24">
        <f t="shared" si="65"/>
        <v>517.43616438356162</v>
      </c>
      <c r="S100" s="24">
        <f t="shared" si="66"/>
        <v>344.56383561643838</v>
      </c>
      <c r="T100" s="24">
        <f t="shared" si="102"/>
        <v>43.099999999999966</v>
      </c>
      <c r="U100" s="24">
        <f t="shared" si="67"/>
        <v>470.79369863013693</v>
      </c>
      <c r="V100" s="24">
        <f t="shared" si="68"/>
        <v>513.8936986301369</v>
      </c>
      <c r="W100" s="24">
        <f t="shared" si="69"/>
        <v>348.1063013698631</v>
      </c>
      <c r="X100" s="24">
        <f t="shared" si="103"/>
        <v>43.100000000000023</v>
      </c>
      <c r="Y100" s="24">
        <f t="shared" si="70"/>
        <v>467.13315068493148</v>
      </c>
      <c r="Z100" s="24">
        <f t="shared" si="71"/>
        <v>510.2331506849315</v>
      </c>
      <c r="AA100" s="24">
        <f t="shared" si="72"/>
        <v>351.7668493150685</v>
      </c>
      <c r="AB100" s="24">
        <f t="shared" si="104"/>
        <v>43.100000000000023</v>
      </c>
      <c r="AC100" s="24">
        <f t="shared" si="73"/>
        <v>463.59068493150681</v>
      </c>
      <c r="AD100" s="24">
        <f t="shared" si="74"/>
        <v>506.69068493150684</v>
      </c>
      <c r="AE100" s="24">
        <f t="shared" si="75"/>
        <v>355.30931506849316</v>
      </c>
      <c r="AF100" s="24">
        <f t="shared" si="105"/>
        <v>43.099999999999966</v>
      </c>
      <c r="AG100" s="24">
        <f t="shared" si="76"/>
        <v>459.93013698630136</v>
      </c>
      <c r="AH100" s="24">
        <f t="shared" si="77"/>
        <v>503.03013698630133</v>
      </c>
      <c r="AI100" s="24">
        <f t="shared" si="78"/>
        <v>358.96986301369867</v>
      </c>
      <c r="AJ100" s="24">
        <f t="shared" si="106"/>
        <v>43.100000000000023</v>
      </c>
      <c r="AK100" s="24">
        <f t="shared" si="79"/>
        <v>456.50575342465748</v>
      </c>
      <c r="AL100" s="24">
        <f t="shared" si="80"/>
        <v>499.60575342465751</v>
      </c>
      <c r="AM100" s="24">
        <f t="shared" si="81"/>
        <v>362.39424657534249</v>
      </c>
      <c r="AN100" s="24">
        <f t="shared" si="107"/>
        <v>43.099999999999966</v>
      </c>
      <c r="AO100" s="24">
        <f t="shared" si="82"/>
        <v>452.84520547945203</v>
      </c>
      <c r="AP100" s="24">
        <f t="shared" si="83"/>
        <v>495.945205479452</v>
      </c>
      <c r="AQ100" s="24">
        <f t="shared" si="84"/>
        <v>366.054794520548</v>
      </c>
      <c r="AR100" s="24">
        <f t="shared" si="108"/>
        <v>43.100000000000023</v>
      </c>
      <c r="AS100" s="24">
        <f t="shared" si="85"/>
        <v>449.18465753424653</v>
      </c>
      <c r="AT100" s="24">
        <f t="shared" si="86"/>
        <v>492.28465753424655</v>
      </c>
      <c r="AU100" s="24">
        <f t="shared" si="87"/>
        <v>369.71534246575345</v>
      </c>
      <c r="AV100" s="24">
        <f t="shared" si="109"/>
        <v>43.100000000000023</v>
      </c>
      <c r="AW100" s="24">
        <f t="shared" si="88"/>
        <v>445.64219178082186</v>
      </c>
      <c r="AX100" s="24">
        <f t="shared" si="89"/>
        <v>488.74219178082188</v>
      </c>
      <c r="AY100" s="24">
        <f t="shared" si="90"/>
        <v>373.25780821917812</v>
      </c>
      <c r="AZ100" s="24">
        <f t="shared" si="110"/>
        <v>43.100000000000023</v>
      </c>
      <c r="BA100" s="24">
        <f t="shared" si="91"/>
        <v>441.98164383561641</v>
      </c>
      <c r="BB100" s="24">
        <f t="shared" si="92"/>
        <v>485.08164383561643</v>
      </c>
      <c r="BC100" s="24">
        <f t="shared" si="93"/>
        <v>376.91835616438357</v>
      </c>
      <c r="BD100" s="24">
        <f t="shared" si="111"/>
        <v>43.100000000000023</v>
      </c>
      <c r="BE100" s="24">
        <f t="shared" si="94"/>
        <v>438.43917808219175</v>
      </c>
      <c r="BF100" s="24">
        <f t="shared" si="95"/>
        <v>481.53917808219177</v>
      </c>
      <c r="BG100" s="24">
        <f t="shared" si="96"/>
        <v>380.46082191780823</v>
      </c>
      <c r="BH100" s="12"/>
      <c r="BI100" s="12"/>
      <c r="BJ100" s="12"/>
      <c r="BK100" s="12"/>
    </row>
    <row r="101" spans="1:63" s="8" customFormat="1" x14ac:dyDescent="0.25">
      <c r="A101" s="19" t="str">
        <f>[1]Input!T73</f>
        <v>Depreciation (Depn)</v>
      </c>
      <c r="B101" s="19" t="str">
        <f>[1]Input!U73</f>
        <v>Pumping and Water Treatment (20)</v>
      </c>
      <c r="C101" s="19" t="str">
        <f>[1]Input!V73</f>
        <v>Meters</v>
      </c>
      <c r="D101" s="20">
        <f>[1]Input!W73</f>
        <v>38169</v>
      </c>
      <c r="E101" s="21">
        <f t="shared" si="97"/>
        <v>20</v>
      </c>
      <c r="F101" s="22">
        <f t="shared" si="98"/>
        <v>0</v>
      </c>
      <c r="G101" s="23">
        <f>[1]Input!Z73</f>
        <v>130</v>
      </c>
      <c r="H101" s="24">
        <f t="shared" si="99"/>
        <v>6.5</v>
      </c>
      <c r="I101" s="24">
        <f t="shared" si="58"/>
        <v>72.639726027397245</v>
      </c>
      <c r="J101" s="24">
        <f t="shared" si="59"/>
        <v>79.139726027397245</v>
      </c>
      <c r="K101" s="24">
        <f t="shared" si="60"/>
        <v>50.860273972602755</v>
      </c>
      <c r="L101" s="24">
        <f t="shared" si="100"/>
        <v>6.5</v>
      </c>
      <c r="M101" s="24">
        <f t="shared" si="61"/>
        <v>72.087671232876701</v>
      </c>
      <c r="N101" s="24">
        <f t="shared" si="62"/>
        <v>78.587671232876701</v>
      </c>
      <c r="O101" s="24">
        <f t="shared" si="63"/>
        <v>51.412328767123299</v>
      </c>
      <c r="P101" s="24">
        <f t="shared" si="101"/>
        <v>6.5</v>
      </c>
      <c r="Q101" s="24">
        <f t="shared" si="64"/>
        <v>71.535616438356143</v>
      </c>
      <c r="R101" s="24">
        <f t="shared" si="65"/>
        <v>78.035616438356143</v>
      </c>
      <c r="S101" s="24">
        <f t="shared" si="66"/>
        <v>51.964383561643857</v>
      </c>
      <c r="T101" s="24">
        <f t="shared" si="102"/>
        <v>6.5</v>
      </c>
      <c r="U101" s="24">
        <f t="shared" si="67"/>
        <v>71.001369863013679</v>
      </c>
      <c r="V101" s="24">
        <f t="shared" si="68"/>
        <v>77.501369863013679</v>
      </c>
      <c r="W101" s="24">
        <f t="shared" si="69"/>
        <v>52.498630136986321</v>
      </c>
      <c r="X101" s="24">
        <f t="shared" si="103"/>
        <v>6.5</v>
      </c>
      <c r="Y101" s="24">
        <f t="shared" si="70"/>
        <v>70.449315068493135</v>
      </c>
      <c r="Z101" s="24">
        <f t="shared" si="71"/>
        <v>76.949315068493135</v>
      </c>
      <c r="AA101" s="24">
        <f t="shared" si="72"/>
        <v>53.050684931506865</v>
      </c>
      <c r="AB101" s="24">
        <f t="shared" si="104"/>
        <v>6.5</v>
      </c>
      <c r="AC101" s="24">
        <f t="shared" si="73"/>
        <v>69.91506849315067</v>
      </c>
      <c r="AD101" s="24">
        <f t="shared" si="74"/>
        <v>76.41506849315067</v>
      </c>
      <c r="AE101" s="24">
        <f t="shared" si="75"/>
        <v>53.58493150684933</v>
      </c>
      <c r="AF101" s="24">
        <f t="shared" si="105"/>
        <v>6.5</v>
      </c>
      <c r="AG101" s="24">
        <f t="shared" si="76"/>
        <v>69.363013698630127</v>
      </c>
      <c r="AH101" s="24">
        <f t="shared" si="77"/>
        <v>75.863013698630127</v>
      </c>
      <c r="AI101" s="24">
        <f t="shared" si="78"/>
        <v>54.136986301369873</v>
      </c>
      <c r="AJ101" s="24">
        <f t="shared" si="106"/>
        <v>6.5</v>
      </c>
      <c r="AK101" s="24">
        <f t="shared" si="79"/>
        <v>68.846575342465741</v>
      </c>
      <c r="AL101" s="24">
        <f t="shared" si="80"/>
        <v>75.346575342465741</v>
      </c>
      <c r="AM101" s="24">
        <f t="shared" si="81"/>
        <v>54.653424657534259</v>
      </c>
      <c r="AN101" s="24">
        <f t="shared" si="107"/>
        <v>6.4999999999999858</v>
      </c>
      <c r="AO101" s="24">
        <f t="shared" si="82"/>
        <v>68.294520547945197</v>
      </c>
      <c r="AP101" s="24">
        <f t="shared" si="83"/>
        <v>74.794520547945183</v>
      </c>
      <c r="AQ101" s="24">
        <f t="shared" si="84"/>
        <v>55.205479452054817</v>
      </c>
      <c r="AR101" s="24">
        <f t="shared" si="108"/>
        <v>6.5</v>
      </c>
      <c r="AS101" s="24">
        <f t="shared" si="85"/>
        <v>67.742465753424639</v>
      </c>
      <c r="AT101" s="24">
        <f t="shared" si="86"/>
        <v>74.242465753424639</v>
      </c>
      <c r="AU101" s="24">
        <f t="shared" si="87"/>
        <v>55.757534246575361</v>
      </c>
      <c r="AV101" s="24">
        <f t="shared" si="109"/>
        <v>6.5</v>
      </c>
      <c r="AW101" s="24">
        <f t="shared" si="88"/>
        <v>67.208219178082174</v>
      </c>
      <c r="AX101" s="24">
        <f t="shared" si="89"/>
        <v>73.708219178082174</v>
      </c>
      <c r="AY101" s="24">
        <f t="shared" si="90"/>
        <v>56.291780821917826</v>
      </c>
      <c r="AZ101" s="24">
        <f t="shared" si="110"/>
        <v>6.5</v>
      </c>
      <c r="BA101" s="24">
        <f t="shared" si="91"/>
        <v>66.656164383561631</v>
      </c>
      <c r="BB101" s="24">
        <f t="shared" si="92"/>
        <v>73.156164383561631</v>
      </c>
      <c r="BC101" s="24">
        <f t="shared" si="93"/>
        <v>56.843835616438369</v>
      </c>
      <c r="BD101" s="24">
        <f t="shared" si="111"/>
        <v>6.5</v>
      </c>
      <c r="BE101" s="24">
        <f t="shared" si="94"/>
        <v>66.121917808219166</v>
      </c>
      <c r="BF101" s="24">
        <f t="shared" si="95"/>
        <v>72.621917808219166</v>
      </c>
      <c r="BG101" s="24">
        <f t="shared" si="96"/>
        <v>57.378082191780834</v>
      </c>
      <c r="BH101" s="12"/>
      <c r="BI101" s="12"/>
      <c r="BJ101" s="12"/>
      <c r="BK101" s="12"/>
    </row>
    <row r="102" spans="1:63" s="8" customFormat="1" x14ac:dyDescent="0.25">
      <c r="A102" s="19" t="str">
        <f>[1]Input!T74</f>
        <v>Depreciation (Depn)</v>
      </c>
      <c r="B102" s="19" t="str">
        <f>[1]Input!U74</f>
        <v>Pumping and Water Treatment (20)</v>
      </c>
      <c r="C102" s="19" t="str">
        <f>[1]Input!V74</f>
        <v>Valves</v>
      </c>
      <c r="D102" s="20">
        <f>[1]Input!W74</f>
        <v>38899</v>
      </c>
      <c r="E102" s="21">
        <f t="shared" si="97"/>
        <v>20</v>
      </c>
      <c r="F102" s="22">
        <f t="shared" si="98"/>
        <v>0</v>
      </c>
      <c r="G102" s="23">
        <f>[1]Input!Z74</f>
        <v>3501</v>
      </c>
      <c r="H102" s="24">
        <f t="shared" si="99"/>
        <v>175.04999999999995</v>
      </c>
      <c r="I102" s="24">
        <f t="shared" si="58"/>
        <v>1606.1436986301371</v>
      </c>
      <c r="J102" s="24">
        <f t="shared" si="59"/>
        <v>1781.1936986301371</v>
      </c>
      <c r="K102" s="24">
        <f t="shared" si="60"/>
        <v>1719.8063013698629</v>
      </c>
      <c r="L102" s="24">
        <f t="shared" si="100"/>
        <v>175.04999999999995</v>
      </c>
      <c r="M102" s="24">
        <f t="shared" si="61"/>
        <v>1591.2764383561646</v>
      </c>
      <c r="N102" s="24">
        <f t="shared" si="62"/>
        <v>1766.3264383561645</v>
      </c>
      <c r="O102" s="24">
        <f t="shared" si="63"/>
        <v>1734.6735616438355</v>
      </c>
      <c r="P102" s="24">
        <f t="shared" si="101"/>
        <v>175.05000000000018</v>
      </c>
      <c r="Q102" s="24">
        <f t="shared" si="64"/>
        <v>1576.4091780821918</v>
      </c>
      <c r="R102" s="24">
        <f t="shared" si="65"/>
        <v>1751.459178082192</v>
      </c>
      <c r="S102" s="24">
        <f t="shared" si="66"/>
        <v>1749.540821917808</v>
      </c>
      <c r="T102" s="24">
        <f t="shared" si="102"/>
        <v>175.04999999999995</v>
      </c>
      <c r="U102" s="24">
        <f t="shared" si="67"/>
        <v>1562.0215068493153</v>
      </c>
      <c r="V102" s="24">
        <f t="shared" si="68"/>
        <v>1737.0715068493153</v>
      </c>
      <c r="W102" s="24">
        <f t="shared" si="69"/>
        <v>1763.9284931506847</v>
      </c>
      <c r="X102" s="24">
        <f t="shared" si="103"/>
        <v>175.05000000000018</v>
      </c>
      <c r="Y102" s="24">
        <f t="shared" si="70"/>
        <v>1547.1542465753425</v>
      </c>
      <c r="Z102" s="24">
        <f t="shared" si="71"/>
        <v>1722.2042465753427</v>
      </c>
      <c r="AA102" s="24">
        <f t="shared" si="72"/>
        <v>1778.7957534246573</v>
      </c>
      <c r="AB102" s="24">
        <f t="shared" si="104"/>
        <v>175.05000000000018</v>
      </c>
      <c r="AC102" s="24">
        <f t="shared" si="73"/>
        <v>1532.7665753424658</v>
      </c>
      <c r="AD102" s="24">
        <f t="shared" si="74"/>
        <v>1707.816575342466</v>
      </c>
      <c r="AE102" s="24">
        <f t="shared" si="75"/>
        <v>1793.183424657534</v>
      </c>
      <c r="AF102" s="24">
        <f t="shared" si="105"/>
        <v>175.04999999999995</v>
      </c>
      <c r="AG102" s="24">
        <f t="shared" si="76"/>
        <v>1517.8993150684933</v>
      </c>
      <c r="AH102" s="24">
        <f t="shared" si="77"/>
        <v>1692.9493150684932</v>
      </c>
      <c r="AI102" s="24">
        <f t="shared" si="78"/>
        <v>1808.0506849315068</v>
      </c>
      <c r="AJ102" s="24">
        <f t="shared" si="106"/>
        <v>175.04999999999995</v>
      </c>
      <c r="AK102" s="24">
        <f t="shared" si="79"/>
        <v>1503.9912328767125</v>
      </c>
      <c r="AL102" s="24">
        <f t="shared" si="80"/>
        <v>1679.0412328767125</v>
      </c>
      <c r="AM102" s="24">
        <f t="shared" si="81"/>
        <v>1821.9587671232875</v>
      </c>
      <c r="AN102" s="24">
        <f t="shared" si="107"/>
        <v>175.04999999999995</v>
      </c>
      <c r="AO102" s="24">
        <f t="shared" si="82"/>
        <v>1489.12397260274</v>
      </c>
      <c r="AP102" s="24">
        <f t="shared" si="83"/>
        <v>1664.1739726027399</v>
      </c>
      <c r="AQ102" s="24">
        <f t="shared" si="84"/>
        <v>1836.8260273972601</v>
      </c>
      <c r="AR102" s="24">
        <f t="shared" si="108"/>
        <v>175.05000000000018</v>
      </c>
      <c r="AS102" s="24">
        <f t="shared" si="85"/>
        <v>1474.2567123287672</v>
      </c>
      <c r="AT102" s="24">
        <f t="shared" si="86"/>
        <v>1649.3067123287674</v>
      </c>
      <c r="AU102" s="24">
        <f t="shared" si="87"/>
        <v>1851.6932876712326</v>
      </c>
      <c r="AV102" s="24">
        <f t="shared" si="109"/>
        <v>175.05000000000018</v>
      </c>
      <c r="AW102" s="24">
        <f t="shared" si="88"/>
        <v>1459.8690410958905</v>
      </c>
      <c r="AX102" s="24">
        <f t="shared" si="89"/>
        <v>1634.9190410958906</v>
      </c>
      <c r="AY102" s="24">
        <f t="shared" si="90"/>
        <v>1866.0809589041094</v>
      </c>
      <c r="AZ102" s="24">
        <f t="shared" si="110"/>
        <v>175.04999999999995</v>
      </c>
      <c r="BA102" s="24">
        <f t="shared" si="91"/>
        <v>1445.0017808219179</v>
      </c>
      <c r="BB102" s="24">
        <f t="shared" si="92"/>
        <v>1620.0517808219179</v>
      </c>
      <c r="BC102" s="24">
        <f t="shared" si="93"/>
        <v>1880.9482191780821</v>
      </c>
      <c r="BD102" s="24">
        <f t="shared" si="111"/>
        <v>175.05000000000018</v>
      </c>
      <c r="BE102" s="24">
        <f t="shared" si="94"/>
        <v>1430.6141095890412</v>
      </c>
      <c r="BF102" s="24">
        <f t="shared" si="95"/>
        <v>1605.6641095890413</v>
      </c>
      <c r="BG102" s="24">
        <f t="shared" si="96"/>
        <v>1895.3358904109587</v>
      </c>
      <c r="BH102" s="12"/>
      <c r="BI102" s="12"/>
      <c r="BJ102" s="12"/>
      <c r="BK102" s="12"/>
    </row>
    <row r="103" spans="1:63" s="8" customFormat="1" x14ac:dyDescent="0.25">
      <c r="A103" s="19" t="str">
        <f>[1]Input!T75</f>
        <v>Depreciation (Depn)</v>
      </c>
      <c r="B103" s="19" t="str">
        <f>[1]Input!U75</f>
        <v>Pumping and Water Treatment (20)</v>
      </c>
      <c r="C103" s="19" t="str">
        <f>[1]Input!V75</f>
        <v>Pumps</v>
      </c>
      <c r="D103" s="20">
        <f>[1]Input!W75</f>
        <v>39264</v>
      </c>
      <c r="E103" s="21">
        <f t="shared" si="97"/>
        <v>20</v>
      </c>
      <c r="F103" s="22">
        <f t="shared" si="98"/>
        <v>0</v>
      </c>
      <c r="G103" s="23">
        <f>[1]Input!Z75</f>
        <v>5278</v>
      </c>
      <c r="H103" s="24">
        <f t="shared" si="99"/>
        <v>263.90000000000009</v>
      </c>
      <c r="I103" s="24">
        <f t="shared" si="58"/>
        <v>2157.4728767123283</v>
      </c>
      <c r="J103" s="24">
        <f t="shared" si="59"/>
        <v>2421.3728767123284</v>
      </c>
      <c r="K103" s="24">
        <f t="shared" si="60"/>
        <v>2856.6271232876716</v>
      </c>
      <c r="L103" s="24">
        <f t="shared" si="100"/>
        <v>263.89999999999964</v>
      </c>
      <c r="M103" s="24">
        <f t="shared" si="61"/>
        <v>2135.0594520547943</v>
      </c>
      <c r="N103" s="24">
        <f t="shared" si="62"/>
        <v>2398.9594520547939</v>
      </c>
      <c r="O103" s="24">
        <f t="shared" si="63"/>
        <v>2879.0405479452061</v>
      </c>
      <c r="P103" s="24">
        <f t="shared" si="101"/>
        <v>263.90000000000009</v>
      </c>
      <c r="Q103" s="24">
        <f t="shared" si="64"/>
        <v>2112.6460273972598</v>
      </c>
      <c r="R103" s="24">
        <f t="shared" si="65"/>
        <v>2376.5460273972599</v>
      </c>
      <c r="S103" s="24">
        <f t="shared" si="66"/>
        <v>2901.4539726027401</v>
      </c>
      <c r="T103" s="24">
        <f t="shared" si="102"/>
        <v>263.90000000000009</v>
      </c>
      <c r="U103" s="24">
        <f t="shared" si="67"/>
        <v>2090.9556164383557</v>
      </c>
      <c r="V103" s="24">
        <f t="shared" si="68"/>
        <v>2354.8556164383558</v>
      </c>
      <c r="W103" s="24">
        <f t="shared" si="69"/>
        <v>2923.1443835616442</v>
      </c>
      <c r="X103" s="24">
        <f t="shared" si="103"/>
        <v>263.90000000000009</v>
      </c>
      <c r="Y103" s="24">
        <f t="shared" si="70"/>
        <v>2068.5421917808217</v>
      </c>
      <c r="Z103" s="24">
        <f t="shared" si="71"/>
        <v>2332.4421917808218</v>
      </c>
      <c r="AA103" s="24">
        <f t="shared" si="72"/>
        <v>2945.5578082191782</v>
      </c>
      <c r="AB103" s="24">
        <f t="shared" si="104"/>
        <v>263.89999999999986</v>
      </c>
      <c r="AC103" s="24">
        <f t="shared" si="73"/>
        <v>2046.8517808219174</v>
      </c>
      <c r="AD103" s="24">
        <f t="shared" si="74"/>
        <v>2310.7517808219172</v>
      </c>
      <c r="AE103" s="24">
        <f t="shared" si="75"/>
        <v>2967.2482191780828</v>
      </c>
      <c r="AF103" s="24">
        <f t="shared" si="105"/>
        <v>263.89999999999986</v>
      </c>
      <c r="AG103" s="24">
        <f t="shared" si="76"/>
        <v>2024.4383561643833</v>
      </c>
      <c r="AH103" s="24">
        <f t="shared" si="77"/>
        <v>2288.3383561643832</v>
      </c>
      <c r="AI103" s="24">
        <f t="shared" si="78"/>
        <v>2989.6616438356168</v>
      </c>
      <c r="AJ103" s="24">
        <f t="shared" si="106"/>
        <v>263.89999999999986</v>
      </c>
      <c r="AK103" s="24">
        <f t="shared" si="79"/>
        <v>2003.4709589041092</v>
      </c>
      <c r="AL103" s="24">
        <f t="shared" si="80"/>
        <v>2267.3709589041091</v>
      </c>
      <c r="AM103" s="24">
        <f t="shared" si="81"/>
        <v>3010.6290410958909</v>
      </c>
      <c r="AN103" s="24">
        <f t="shared" si="107"/>
        <v>263.90000000000009</v>
      </c>
      <c r="AO103" s="24">
        <f t="shared" si="82"/>
        <v>1981.057534246575</v>
      </c>
      <c r="AP103" s="24">
        <f t="shared" si="83"/>
        <v>2244.9575342465751</v>
      </c>
      <c r="AQ103" s="24">
        <f t="shared" si="84"/>
        <v>3033.0424657534249</v>
      </c>
      <c r="AR103" s="24">
        <f t="shared" si="108"/>
        <v>263.89999999999986</v>
      </c>
      <c r="AS103" s="24">
        <f t="shared" si="85"/>
        <v>1958.6441095890407</v>
      </c>
      <c r="AT103" s="24">
        <f t="shared" si="86"/>
        <v>2222.5441095890405</v>
      </c>
      <c r="AU103" s="24">
        <f t="shared" si="87"/>
        <v>3055.4558904109595</v>
      </c>
      <c r="AV103" s="24">
        <f t="shared" si="109"/>
        <v>263.89999999999986</v>
      </c>
      <c r="AW103" s="24">
        <f t="shared" si="88"/>
        <v>1936.9536986301366</v>
      </c>
      <c r="AX103" s="24">
        <f t="shared" si="89"/>
        <v>2200.8536986301365</v>
      </c>
      <c r="AY103" s="24">
        <f t="shared" si="90"/>
        <v>3077.1463013698635</v>
      </c>
      <c r="AZ103" s="24">
        <f t="shared" si="110"/>
        <v>263.90000000000009</v>
      </c>
      <c r="BA103" s="24">
        <f t="shared" si="91"/>
        <v>1914.5402739726023</v>
      </c>
      <c r="BB103" s="24">
        <f t="shared" si="92"/>
        <v>2178.4402739726024</v>
      </c>
      <c r="BC103" s="24">
        <f t="shared" si="93"/>
        <v>3099.5597260273976</v>
      </c>
      <c r="BD103" s="24">
        <f t="shared" si="111"/>
        <v>263.90000000000009</v>
      </c>
      <c r="BE103" s="24">
        <f t="shared" si="94"/>
        <v>1892.8498630136983</v>
      </c>
      <c r="BF103" s="24">
        <f t="shared" si="95"/>
        <v>2156.7498630136984</v>
      </c>
      <c r="BG103" s="24">
        <f t="shared" si="96"/>
        <v>3121.2501369863016</v>
      </c>
      <c r="BH103" s="12"/>
      <c r="BI103" s="12"/>
      <c r="BJ103" s="12"/>
      <c r="BK103" s="12"/>
    </row>
    <row r="104" spans="1:63" s="8" customFormat="1" ht="15" customHeight="1" x14ac:dyDescent="0.25">
      <c r="A104" s="19" t="str">
        <f>[1]Input!T76</f>
        <v>Depreciation (Depn)</v>
      </c>
      <c r="B104" s="19" t="str">
        <f>[1]Input!U76</f>
        <v>Pumping and Water Treatment (20)</v>
      </c>
      <c r="C104" s="19" t="str">
        <f>[1]Input!V76</f>
        <v>Pump controls</v>
      </c>
      <c r="D104" s="20">
        <f>[1]Input!W76</f>
        <v>39995</v>
      </c>
      <c r="E104" s="21">
        <f t="shared" si="97"/>
        <v>20</v>
      </c>
      <c r="F104" s="22">
        <f t="shared" si="98"/>
        <v>0</v>
      </c>
      <c r="G104" s="23">
        <f>[1]Input!Z76</f>
        <v>11026</v>
      </c>
      <c r="H104" s="24">
        <f t="shared" si="99"/>
        <v>551.29999999999973</v>
      </c>
      <c r="I104" s="24">
        <f t="shared" si="58"/>
        <v>3402.9558904109581</v>
      </c>
      <c r="J104" s="24">
        <f t="shared" si="59"/>
        <v>3954.2558904109578</v>
      </c>
      <c r="K104" s="24">
        <f t="shared" si="60"/>
        <v>7071.7441095890426</v>
      </c>
      <c r="L104" s="24">
        <f t="shared" si="100"/>
        <v>551.30000000000018</v>
      </c>
      <c r="M104" s="24">
        <f t="shared" si="61"/>
        <v>3356.1331506849306</v>
      </c>
      <c r="N104" s="24">
        <f t="shared" si="62"/>
        <v>3907.4331506849308</v>
      </c>
      <c r="O104" s="24">
        <f t="shared" si="63"/>
        <v>7118.5668493150697</v>
      </c>
      <c r="P104" s="24">
        <f t="shared" si="101"/>
        <v>551.29999999999973</v>
      </c>
      <c r="Q104" s="24">
        <f t="shared" si="64"/>
        <v>3309.3104109589035</v>
      </c>
      <c r="R104" s="24">
        <f t="shared" si="65"/>
        <v>3860.6104109589032</v>
      </c>
      <c r="S104" s="24">
        <f t="shared" si="66"/>
        <v>7165.3895890410968</v>
      </c>
      <c r="T104" s="24">
        <f t="shared" si="102"/>
        <v>551.29999999999973</v>
      </c>
      <c r="U104" s="24">
        <f t="shared" si="67"/>
        <v>3263.9980821917802</v>
      </c>
      <c r="V104" s="24">
        <f t="shared" si="68"/>
        <v>3815.2980821917799</v>
      </c>
      <c r="W104" s="24">
        <f t="shared" si="69"/>
        <v>7210.7019178082201</v>
      </c>
      <c r="X104" s="24">
        <f t="shared" si="103"/>
        <v>551.29999999999973</v>
      </c>
      <c r="Y104" s="24">
        <f t="shared" si="70"/>
        <v>3217.1753424657527</v>
      </c>
      <c r="Z104" s="24">
        <f t="shared" si="71"/>
        <v>3768.4753424657524</v>
      </c>
      <c r="AA104" s="24">
        <f t="shared" si="72"/>
        <v>7257.524657534248</v>
      </c>
      <c r="AB104" s="24">
        <f t="shared" si="104"/>
        <v>551.29999999999973</v>
      </c>
      <c r="AC104" s="24">
        <f t="shared" si="73"/>
        <v>3171.8630136986294</v>
      </c>
      <c r="AD104" s="24">
        <f t="shared" si="74"/>
        <v>3723.1630136986291</v>
      </c>
      <c r="AE104" s="24">
        <f t="shared" si="75"/>
        <v>7302.8369863013704</v>
      </c>
      <c r="AF104" s="24">
        <f t="shared" si="105"/>
        <v>551.30000000000018</v>
      </c>
      <c r="AG104" s="24">
        <f t="shared" si="76"/>
        <v>3125.0402739726019</v>
      </c>
      <c r="AH104" s="24">
        <f t="shared" si="77"/>
        <v>3676.3402739726021</v>
      </c>
      <c r="AI104" s="24">
        <f t="shared" si="78"/>
        <v>7349.6597260273975</v>
      </c>
      <c r="AJ104" s="24">
        <f t="shared" si="106"/>
        <v>551.29999999999973</v>
      </c>
      <c r="AK104" s="24">
        <f t="shared" si="79"/>
        <v>3081.2383561643828</v>
      </c>
      <c r="AL104" s="24">
        <f t="shared" si="80"/>
        <v>3632.5383561643825</v>
      </c>
      <c r="AM104" s="24">
        <f t="shared" si="81"/>
        <v>7393.461643835617</v>
      </c>
      <c r="AN104" s="24">
        <f t="shared" si="107"/>
        <v>551.30000000000018</v>
      </c>
      <c r="AO104" s="24">
        <f t="shared" si="82"/>
        <v>3034.4156164383553</v>
      </c>
      <c r="AP104" s="24">
        <f t="shared" si="83"/>
        <v>3585.7156164383555</v>
      </c>
      <c r="AQ104" s="24">
        <f t="shared" si="84"/>
        <v>7440.2843835616441</v>
      </c>
      <c r="AR104" s="24">
        <f t="shared" si="108"/>
        <v>551.29999999999973</v>
      </c>
      <c r="AS104" s="24">
        <f t="shared" si="85"/>
        <v>2987.5928767123282</v>
      </c>
      <c r="AT104" s="24">
        <f t="shared" si="86"/>
        <v>3538.892876712328</v>
      </c>
      <c r="AU104" s="24">
        <f t="shared" si="87"/>
        <v>7487.107123287672</v>
      </c>
      <c r="AV104" s="24">
        <f t="shared" si="109"/>
        <v>551.29999999999973</v>
      </c>
      <c r="AW104" s="24">
        <f t="shared" si="88"/>
        <v>2942.2805479452049</v>
      </c>
      <c r="AX104" s="24">
        <f t="shared" si="89"/>
        <v>3493.5805479452047</v>
      </c>
      <c r="AY104" s="24">
        <f t="shared" si="90"/>
        <v>7532.4194520547953</v>
      </c>
      <c r="AZ104" s="24">
        <f t="shared" si="110"/>
        <v>551.29999999999973</v>
      </c>
      <c r="BA104" s="24">
        <f t="shared" si="91"/>
        <v>2895.4578082191774</v>
      </c>
      <c r="BB104" s="24">
        <f t="shared" si="92"/>
        <v>3446.7578082191772</v>
      </c>
      <c r="BC104" s="24">
        <f t="shared" si="93"/>
        <v>7579.2421917808224</v>
      </c>
      <c r="BD104" s="24">
        <f t="shared" si="111"/>
        <v>551.29999999999973</v>
      </c>
      <c r="BE104" s="24">
        <f t="shared" si="94"/>
        <v>2850.1454794520541</v>
      </c>
      <c r="BF104" s="24">
        <f t="shared" si="95"/>
        <v>3401.4454794520539</v>
      </c>
      <c r="BG104" s="24">
        <f t="shared" si="96"/>
        <v>7624.5545205479466</v>
      </c>
      <c r="BH104" s="12"/>
      <c r="BI104" s="12"/>
      <c r="BJ104" s="12"/>
      <c r="BK104" s="12"/>
    </row>
    <row r="105" spans="1:63" s="8" customFormat="1" x14ac:dyDescent="0.25">
      <c r="A105" s="19" t="str">
        <f>[1]Input!T77</f>
        <v>Depreciation (Depn)</v>
      </c>
      <c r="B105" s="19" t="str">
        <f>[1]Input!U77</f>
        <v>Pumping and Water Treatment (20)</v>
      </c>
      <c r="C105" s="19" t="str">
        <f>[1]Input!V77</f>
        <v>Pump &amp; piping</v>
      </c>
      <c r="D105" s="20">
        <f>[1]Input!W77</f>
        <v>40360</v>
      </c>
      <c r="E105" s="21">
        <f t="shared" si="97"/>
        <v>20</v>
      </c>
      <c r="F105" s="22">
        <f t="shared" si="98"/>
        <v>0</v>
      </c>
      <c r="G105" s="23">
        <f>[1]Input!Z77</f>
        <v>10235</v>
      </c>
      <c r="H105" s="24">
        <f t="shared" si="99"/>
        <v>511.75000000000045</v>
      </c>
      <c r="I105" s="24">
        <f t="shared" si="58"/>
        <v>2647.0794520547947</v>
      </c>
      <c r="J105" s="24">
        <f t="shared" si="59"/>
        <v>3158.8294520547952</v>
      </c>
      <c r="K105" s="24">
        <f t="shared" si="60"/>
        <v>7076.1705479452048</v>
      </c>
      <c r="L105" s="24">
        <f t="shared" si="100"/>
        <v>511.75</v>
      </c>
      <c r="M105" s="24">
        <f t="shared" si="61"/>
        <v>2603.6157534246581</v>
      </c>
      <c r="N105" s="24">
        <f t="shared" si="62"/>
        <v>3115.3657534246581</v>
      </c>
      <c r="O105" s="24">
        <f t="shared" si="63"/>
        <v>7119.6342465753423</v>
      </c>
      <c r="P105" s="24">
        <f t="shared" si="101"/>
        <v>511.75</v>
      </c>
      <c r="Q105" s="24">
        <f t="shared" si="64"/>
        <v>2560.1520547945211</v>
      </c>
      <c r="R105" s="24">
        <f t="shared" si="65"/>
        <v>3071.9020547945211</v>
      </c>
      <c r="S105" s="24">
        <f t="shared" si="66"/>
        <v>7163.0979452054789</v>
      </c>
      <c r="T105" s="24">
        <f t="shared" si="102"/>
        <v>511.75</v>
      </c>
      <c r="U105" s="24">
        <f t="shared" si="67"/>
        <v>2518.0904109589046</v>
      </c>
      <c r="V105" s="24">
        <f t="shared" si="68"/>
        <v>3029.8404109589046</v>
      </c>
      <c r="W105" s="24">
        <f t="shared" si="69"/>
        <v>7205.1595890410954</v>
      </c>
      <c r="X105" s="24">
        <f t="shared" si="103"/>
        <v>511.75</v>
      </c>
      <c r="Y105" s="24">
        <f t="shared" si="70"/>
        <v>2474.6267123287676</v>
      </c>
      <c r="Z105" s="24">
        <f t="shared" si="71"/>
        <v>2986.3767123287676</v>
      </c>
      <c r="AA105" s="24">
        <f t="shared" si="72"/>
        <v>7248.6232876712329</v>
      </c>
      <c r="AB105" s="24">
        <f t="shared" si="104"/>
        <v>511.75</v>
      </c>
      <c r="AC105" s="24">
        <f t="shared" si="73"/>
        <v>2432.5650684931511</v>
      </c>
      <c r="AD105" s="24">
        <f t="shared" si="74"/>
        <v>2944.3150684931511</v>
      </c>
      <c r="AE105" s="24">
        <f t="shared" si="75"/>
        <v>7290.6849315068484</v>
      </c>
      <c r="AF105" s="24">
        <f t="shared" si="105"/>
        <v>511.75</v>
      </c>
      <c r="AG105" s="24">
        <f t="shared" si="76"/>
        <v>2389.101369863014</v>
      </c>
      <c r="AH105" s="24">
        <f t="shared" si="77"/>
        <v>2900.851369863014</v>
      </c>
      <c r="AI105" s="24">
        <f t="shared" si="78"/>
        <v>7334.148630136986</v>
      </c>
      <c r="AJ105" s="24">
        <f t="shared" si="106"/>
        <v>511.75</v>
      </c>
      <c r="AK105" s="24">
        <f t="shared" si="79"/>
        <v>2348.4417808219182</v>
      </c>
      <c r="AL105" s="24">
        <f t="shared" si="80"/>
        <v>2860.1917808219182</v>
      </c>
      <c r="AM105" s="24">
        <f t="shared" si="81"/>
        <v>7374.8082191780813</v>
      </c>
      <c r="AN105" s="24">
        <f t="shared" si="107"/>
        <v>511.75</v>
      </c>
      <c r="AO105" s="24">
        <f t="shared" si="82"/>
        <v>2304.9780821917811</v>
      </c>
      <c r="AP105" s="24">
        <f t="shared" si="83"/>
        <v>2816.7280821917811</v>
      </c>
      <c r="AQ105" s="24">
        <f t="shared" si="84"/>
        <v>7418.2719178082189</v>
      </c>
      <c r="AR105" s="24">
        <f t="shared" si="108"/>
        <v>511.75</v>
      </c>
      <c r="AS105" s="24">
        <f t="shared" si="85"/>
        <v>2261.5143835616441</v>
      </c>
      <c r="AT105" s="24">
        <f t="shared" si="86"/>
        <v>2773.2643835616441</v>
      </c>
      <c r="AU105" s="24">
        <f t="shared" si="87"/>
        <v>7461.7356164383564</v>
      </c>
      <c r="AV105" s="24">
        <f t="shared" si="109"/>
        <v>511.75</v>
      </c>
      <c r="AW105" s="24">
        <f t="shared" si="88"/>
        <v>2219.4527397260276</v>
      </c>
      <c r="AX105" s="24">
        <f t="shared" si="89"/>
        <v>2731.2027397260276</v>
      </c>
      <c r="AY105" s="24">
        <f t="shared" si="90"/>
        <v>7503.7972602739719</v>
      </c>
      <c r="AZ105" s="24">
        <f t="shared" si="110"/>
        <v>511.75000000000045</v>
      </c>
      <c r="BA105" s="24">
        <f t="shared" si="91"/>
        <v>2175.9890410958906</v>
      </c>
      <c r="BB105" s="24">
        <f t="shared" si="92"/>
        <v>2687.739041095891</v>
      </c>
      <c r="BC105" s="24">
        <f t="shared" si="93"/>
        <v>7547.2609589041094</v>
      </c>
      <c r="BD105" s="24">
        <f t="shared" si="111"/>
        <v>511.75000000000045</v>
      </c>
      <c r="BE105" s="24">
        <f t="shared" si="94"/>
        <v>2133.9273972602741</v>
      </c>
      <c r="BF105" s="24">
        <f t="shared" si="95"/>
        <v>2645.6773972602746</v>
      </c>
      <c r="BG105" s="24">
        <f t="shared" si="96"/>
        <v>7589.322602739725</v>
      </c>
      <c r="BH105" s="12"/>
      <c r="BI105" s="12"/>
      <c r="BJ105" s="12"/>
      <c r="BK105" s="12"/>
    </row>
    <row r="106" spans="1:63" s="8" customFormat="1" x14ac:dyDescent="0.25">
      <c r="A106" s="19" t="str">
        <f>[1]Input!T78</f>
        <v>Depreciation (Depn)</v>
      </c>
      <c r="B106" s="19" t="str">
        <f>[1]Input!U78</f>
        <v>Pumping and Water Treatment (20)</v>
      </c>
      <c r="C106" s="19" t="str">
        <f>[1]Input!V78</f>
        <v>Controls</v>
      </c>
      <c r="D106" s="20">
        <f>[1]Input!W78</f>
        <v>40725</v>
      </c>
      <c r="E106" s="21">
        <f t="shared" si="97"/>
        <v>20</v>
      </c>
      <c r="F106" s="22">
        <f t="shared" si="98"/>
        <v>0</v>
      </c>
      <c r="G106" s="23">
        <f>[1]Input!Z78</f>
        <v>2583</v>
      </c>
      <c r="H106" s="24">
        <f t="shared" si="99"/>
        <v>129.14999999999998</v>
      </c>
      <c r="I106" s="24">
        <f t="shared" si="58"/>
        <v>538.89164383561649</v>
      </c>
      <c r="J106" s="24">
        <f t="shared" si="59"/>
        <v>668.04164383561647</v>
      </c>
      <c r="K106" s="24">
        <f t="shared" si="60"/>
        <v>1914.9583561643835</v>
      </c>
      <c r="L106" s="24">
        <f t="shared" si="100"/>
        <v>129.15000000000009</v>
      </c>
      <c r="M106" s="24">
        <f t="shared" si="61"/>
        <v>527.92273972602743</v>
      </c>
      <c r="N106" s="24">
        <f t="shared" si="62"/>
        <v>657.07273972602752</v>
      </c>
      <c r="O106" s="24">
        <f t="shared" si="63"/>
        <v>1925.9272602739725</v>
      </c>
      <c r="P106" s="24">
        <f t="shared" si="101"/>
        <v>129.15000000000009</v>
      </c>
      <c r="Q106" s="24">
        <f t="shared" si="64"/>
        <v>516.95383561643837</v>
      </c>
      <c r="R106" s="24">
        <f t="shared" si="65"/>
        <v>646.10383561643846</v>
      </c>
      <c r="S106" s="24">
        <f t="shared" si="66"/>
        <v>1936.8961643835614</v>
      </c>
      <c r="T106" s="24">
        <f t="shared" si="102"/>
        <v>129.15000000000003</v>
      </c>
      <c r="U106" s="24">
        <f t="shared" si="67"/>
        <v>506.33876712328771</v>
      </c>
      <c r="V106" s="24">
        <f t="shared" si="68"/>
        <v>635.48876712328774</v>
      </c>
      <c r="W106" s="24">
        <f t="shared" si="69"/>
        <v>1947.5112328767123</v>
      </c>
      <c r="X106" s="24">
        <f t="shared" si="103"/>
        <v>129.14999999999998</v>
      </c>
      <c r="Y106" s="24">
        <f t="shared" si="70"/>
        <v>495.3698630136987</v>
      </c>
      <c r="Z106" s="24">
        <f t="shared" si="71"/>
        <v>624.51986301369868</v>
      </c>
      <c r="AA106" s="24">
        <f t="shared" si="72"/>
        <v>1958.4801369863012</v>
      </c>
      <c r="AB106" s="24">
        <f t="shared" si="104"/>
        <v>129.14999999999998</v>
      </c>
      <c r="AC106" s="24">
        <f t="shared" si="73"/>
        <v>484.75479452054799</v>
      </c>
      <c r="AD106" s="24">
        <f t="shared" si="74"/>
        <v>613.90479452054797</v>
      </c>
      <c r="AE106" s="24">
        <f t="shared" si="75"/>
        <v>1969.095205479452</v>
      </c>
      <c r="AF106" s="24">
        <f t="shared" si="105"/>
        <v>129.15000000000003</v>
      </c>
      <c r="AG106" s="24">
        <f t="shared" si="76"/>
        <v>473.78589041095898</v>
      </c>
      <c r="AH106" s="24">
        <f t="shared" si="77"/>
        <v>602.93589041095902</v>
      </c>
      <c r="AI106" s="24">
        <f t="shared" si="78"/>
        <v>1980.064109589041</v>
      </c>
      <c r="AJ106" s="24">
        <f t="shared" si="106"/>
        <v>129.15000000000003</v>
      </c>
      <c r="AK106" s="24">
        <f t="shared" si="79"/>
        <v>463.52465753424661</v>
      </c>
      <c r="AL106" s="24">
        <f t="shared" si="80"/>
        <v>592.67465753424665</v>
      </c>
      <c r="AM106" s="24">
        <f t="shared" si="81"/>
        <v>1990.3253424657532</v>
      </c>
      <c r="AN106" s="24">
        <f t="shared" si="107"/>
        <v>129.14999999999998</v>
      </c>
      <c r="AO106" s="24">
        <f t="shared" si="82"/>
        <v>452.55575342465761</v>
      </c>
      <c r="AP106" s="24">
        <f t="shared" si="83"/>
        <v>581.70575342465759</v>
      </c>
      <c r="AQ106" s="24">
        <f t="shared" si="84"/>
        <v>2001.2942465753424</v>
      </c>
      <c r="AR106" s="24">
        <f t="shared" si="108"/>
        <v>129.14999999999998</v>
      </c>
      <c r="AS106" s="24">
        <f t="shared" si="85"/>
        <v>441.58684931506855</v>
      </c>
      <c r="AT106" s="24">
        <f t="shared" si="86"/>
        <v>570.73684931506853</v>
      </c>
      <c r="AU106" s="24">
        <f t="shared" si="87"/>
        <v>2012.2631506849316</v>
      </c>
      <c r="AV106" s="24">
        <f t="shared" si="109"/>
        <v>129.15000000000009</v>
      </c>
      <c r="AW106" s="24">
        <f t="shared" si="88"/>
        <v>430.97178082191783</v>
      </c>
      <c r="AX106" s="24">
        <f t="shared" si="89"/>
        <v>560.12178082191792</v>
      </c>
      <c r="AY106" s="24">
        <f t="shared" si="90"/>
        <v>2022.878219178082</v>
      </c>
      <c r="AZ106" s="24">
        <f t="shared" si="110"/>
        <v>129.15000000000003</v>
      </c>
      <c r="BA106" s="24">
        <f t="shared" si="91"/>
        <v>420.00287671232883</v>
      </c>
      <c r="BB106" s="24">
        <f t="shared" si="92"/>
        <v>549.15287671232886</v>
      </c>
      <c r="BC106" s="24">
        <f t="shared" si="93"/>
        <v>2033.8471232876711</v>
      </c>
      <c r="BD106" s="24">
        <f t="shared" si="111"/>
        <v>129.15000000000003</v>
      </c>
      <c r="BE106" s="24">
        <f t="shared" si="94"/>
        <v>409.38780821917811</v>
      </c>
      <c r="BF106" s="24">
        <f t="shared" si="95"/>
        <v>538.53780821917815</v>
      </c>
      <c r="BG106" s="24">
        <f t="shared" si="96"/>
        <v>2044.4621917808217</v>
      </c>
      <c r="BH106" s="12"/>
      <c r="BI106" s="12"/>
      <c r="BJ106" s="12"/>
      <c r="BK106" s="12"/>
    </row>
    <row r="107" spans="1:63" s="8" customFormat="1" x14ac:dyDescent="0.25">
      <c r="A107" s="19" t="str">
        <f>[1]Input!T79</f>
        <v>Depreciation (Depn)</v>
      </c>
      <c r="B107" s="19" t="str">
        <f>[1]Input!U79</f>
        <v>Pumping and Water Treatment (20)</v>
      </c>
      <c r="C107" s="19" t="str">
        <f>[1]Input!V79</f>
        <v>Well pump</v>
      </c>
      <c r="D107" s="20">
        <f>[1]Input!W79</f>
        <v>40725</v>
      </c>
      <c r="E107" s="21">
        <f t="shared" si="97"/>
        <v>20</v>
      </c>
      <c r="F107" s="22">
        <f t="shared" si="98"/>
        <v>0</v>
      </c>
      <c r="G107" s="23">
        <f>[1]Input!Z79</f>
        <v>7586</v>
      </c>
      <c r="H107" s="24">
        <f t="shared" si="99"/>
        <v>379.29999999999995</v>
      </c>
      <c r="I107" s="24">
        <f t="shared" si="58"/>
        <v>1582.6682191780824</v>
      </c>
      <c r="J107" s="24">
        <f t="shared" si="59"/>
        <v>1961.9682191780823</v>
      </c>
      <c r="K107" s="24">
        <f t="shared" si="60"/>
        <v>5624.0317808219179</v>
      </c>
      <c r="L107" s="24">
        <f t="shared" si="100"/>
        <v>379.29999999999995</v>
      </c>
      <c r="M107" s="24">
        <f t="shared" si="61"/>
        <v>1550.4536986301371</v>
      </c>
      <c r="N107" s="24">
        <f t="shared" si="62"/>
        <v>1929.753698630137</v>
      </c>
      <c r="O107" s="24">
        <f t="shared" si="63"/>
        <v>5656.2463013698634</v>
      </c>
      <c r="P107" s="24">
        <f t="shared" si="101"/>
        <v>379.30000000000018</v>
      </c>
      <c r="Q107" s="24">
        <f t="shared" si="64"/>
        <v>1518.2391780821918</v>
      </c>
      <c r="R107" s="24">
        <f t="shared" si="65"/>
        <v>1897.5391780821919</v>
      </c>
      <c r="S107" s="24">
        <f t="shared" si="66"/>
        <v>5688.4608219178081</v>
      </c>
      <c r="T107" s="24">
        <f t="shared" si="102"/>
        <v>379.29999999999995</v>
      </c>
      <c r="U107" s="24">
        <f t="shared" si="67"/>
        <v>1487.0638356164384</v>
      </c>
      <c r="V107" s="24">
        <f t="shared" si="68"/>
        <v>1866.3638356164383</v>
      </c>
      <c r="W107" s="24">
        <f t="shared" si="69"/>
        <v>5719.6361643835617</v>
      </c>
      <c r="X107" s="24">
        <f t="shared" si="103"/>
        <v>379.29999999999995</v>
      </c>
      <c r="Y107" s="24">
        <f t="shared" si="70"/>
        <v>1454.8493150684933</v>
      </c>
      <c r="Z107" s="24">
        <f t="shared" si="71"/>
        <v>1834.1493150684933</v>
      </c>
      <c r="AA107" s="24">
        <f t="shared" si="72"/>
        <v>5751.8506849315072</v>
      </c>
      <c r="AB107" s="24">
        <f t="shared" si="104"/>
        <v>379.30000000000018</v>
      </c>
      <c r="AC107" s="24">
        <f t="shared" si="73"/>
        <v>1423.6739726027397</v>
      </c>
      <c r="AD107" s="24">
        <f t="shared" si="74"/>
        <v>1802.9739726027399</v>
      </c>
      <c r="AE107" s="24">
        <f t="shared" si="75"/>
        <v>5783.0260273972599</v>
      </c>
      <c r="AF107" s="24">
        <f t="shared" si="105"/>
        <v>379.29999999999995</v>
      </c>
      <c r="AG107" s="24">
        <f t="shared" si="76"/>
        <v>1391.4594520547946</v>
      </c>
      <c r="AH107" s="24">
        <f t="shared" si="77"/>
        <v>1770.7594520547946</v>
      </c>
      <c r="AI107" s="24">
        <f t="shared" si="78"/>
        <v>5815.2405479452054</v>
      </c>
      <c r="AJ107" s="24">
        <f t="shared" si="106"/>
        <v>379.29999999999995</v>
      </c>
      <c r="AK107" s="24">
        <f t="shared" si="79"/>
        <v>1361.3232876712329</v>
      </c>
      <c r="AL107" s="24">
        <f t="shared" si="80"/>
        <v>1740.6232876712329</v>
      </c>
      <c r="AM107" s="24">
        <f t="shared" si="81"/>
        <v>5845.3767123287671</v>
      </c>
      <c r="AN107" s="24">
        <f t="shared" si="107"/>
        <v>379.30000000000018</v>
      </c>
      <c r="AO107" s="24">
        <f t="shared" si="82"/>
        <v>1329.1087671232876</v>
      </c>
      <c r="AP107" s="24">
        <f t="shared" si="83"/>
        <v>1708.4087671232878</v>
      </c>
      <c r="AQ107" s="24">
        <f t="shared" si="84"/>
        <v>5877.5912328767117</v>
      </c>
      <c r="AR107" s="24">
        <f t="shared" si="108"/>
        <v>379.29999999999995</v>
      </c>
      <c r="AS107" s="24">
        <f t="shared" si="85"/>
        <v>1296.8942465753425</v>
      </c>
      <c r="AT107" s="24">
        <f t="shared" si="86"/>
        <v>1676.1942465753425</v>
      </c>
      <c r="AU107" s="24">
        <f t="shared" si="87"/>
        <v>5909.8057534246573</v>
      </c>
      <c r="AV107" s="24">
        <f t="shared" si="109"/>
        <v>379.29999999999995</v>
      </c>
      <c r="AW107" s="24">
        <f t="shared" si="88"/>
        <v>1265.7189041095892</v>
      </c>
      <c r="AX107" s="24">
        <f t="shared" si="89"/>
        <v>1645.0189041095891</v>
      </c>
      <c r="AY107" s="24">
        <f t="shared" si="90"/>
        <v>5940.9810958904109</v>
      </c>
      <c r="AZ107" s="24">
        <f t="shared" si="110"/>
        <v>379.29999999999995</v>
      </c>
      <c r="BA107" s="24">
        <f t="shared" si="91"/>
        <v>1233.5043835616439</v>
      </c>
      <c r="BB107" s="24">
        <f t="shared" si="92"/>
        <v>1612.8043835616438</v>
      </c>
      <c r="BC107" s="24">
        <f t="shared" si="93"/>
        <v>5973.1956164383564</v>
      </c>
      <c r="BD107" s="24">
        <f t="shared" si="111"/>
        <v>379.29999999999995</v>
      </c>
      <c r="BE107" s="24">
        <f t="shared" si="94"/>
        <v>1202.3290410958905</v>
      </c>
      <c r="BF107" s="24">
        <f t="shared" si="95"/>
        <v>1581.6290410958904</v>
      </c>
      <c r="BG107" s="24">
        <f t="shared" si="96"/>
        <v>6004.37095890411</v>
      </c>
      <c r="BH107" s="12"/>
      <c r="BI107" s="12"/>
      <c r="BJ107" s="12"/>
      <c r="BK107" s="12"/>
    </row>
    <row r="108" spans="1:63" s="8" customFormat="1" x14ac:dyDescent="0.25">
      <c r="A108" s="19" t="str">
        <f>[1]Input!T80</f>
        <v>Depreciation (Depn)</v>
      </c>
      <c r="B108" s="19" t="str">
        <f>[1]Input!U80</f>
        <v>Pumping and Water Treatment (20)</v>
      </c>
      <c r="C108" s="19" t="str">
        <f>[1]Input!V80</f>
        <v>Master meters</v>
      </c>
      <c r="D108" s="20">
        <f>[1]Input!W80</f>
        <v>40725</v>
      </c>
      <c r="E108" s="21">
        <f t="shared" si="97"/>
        <v>20</v>
      </c>
      <c r="F108" s="22">
        <f t="shared" si="98"/>
        <v>0</v>
      </c>
      <c r="G108" s="23">
        <f>[1]Input!Z80</f>
        <v>4617</v>
      </c>
      <c r="H108" s="24">
        <f t="shared" si="99"/>
        <v>230.85000000000014</v>
      </c>
      <c r="I108" s="24">
        <f t="shared" si="58"/>
        <v>963.24534246575354</v>
      </c>
      <c r="J108" s="24">
        <f t="shared" si="59"/>
        <v>1194.0953424657537</v>
      </c>
      <c r="K108" s="24">
        <f t="shared" si="60"/>
        <v>3422.9046575342463</v>
      </c>
      <c r="L108" s="24">
        <f t="shared" si="100"/>
        <v>230.85000000000002</v>
      </c>
      <c r="M108" s="24">
        <f t="shared" si="61"/>
        <v>943.63890410958913</v>
      </c>
      <c r="N108" s="24">
        <f t="shared" si="62"/>
        <v>1174.4889041095892</v>
      </c>
      <c r="O108" s="24">
        <f t="shared" si="63"/>
        <v>3442.5110958904106</v>
      </c>
      <c r="P108" s="24">
        <f t="shared" si="101"/>
        <v>230.85000000000014</v>
      </c>
      <c r="Q108" s="24">
        <f t="shared" si="64"/>
        <v>924.03246575342473</v>
      </c>
      <c r="R108" s="24">
        <f t="shared" si="65"/>
        <v>1154.8824657534249</v>
      </c>
      <c r="S108" s="24">
        <f t="shared" si="66"/>
        <v>3462.1175342465749</v>
      </c>
      <c r="T108" s="24">
        <f t="shared" si="102"/>
        <v>230.84999999999991</v>
      </c>
      <c r="U108" s="24">
        <f t="shared" si="67"/>
        <v>905.05849315068508</v>
      </c>
      <c r="V108" s="24">
        <f t="shared" si="68"/>
        <v>1135.908493150685</v>
      </c>
      <c r="W108" s="24">
        <f t="shared" si="69"/>
        <v>3481.091506849315</v>
      </c>
      <c r="X108" s="24">
        <f t="shared" si="103"/>
        <v>230.85000000000002</v>
      </c>
      <c r="Y108" s="24">
        <f t="shared" si="70"/>
        <v>885.45205479452068</v>
      </c>
      <c r="Z108" s="24">
        <f t="shared" si="71"/>
        <v>1116.3020547945207</v>
      </c>
      <c r="AA108" s="24">
        <f t="shared" si="72"/>
        <v>3500.6979452054793</v>
      </c>
      <c r="AB108" s="24">
        <f t="shared" si="104"/>
        <v>230.85000000000014</v>
      </c>
      <c r="AC108" s="24">
        <f t="shared" si="73"/>
        <v>866.47808219178091</v>
      </c>
      <c r="AD108" s="24">
        <f t="shared" si="74"/>
        <v>1097.328082191781</v>
      </c>
      <c r="AE108" s="24">
        <f t="shared" si="75"/>
        <v>3519.671917808219</v>
      </c>
      <c r="AF108" s="24">
        <f t="shared" si="105"/>
        <v>230.85000000000002</v>
      </c>
      <c r="AG108" s="24">
        <f t="shared" si="76"/>
        <v>846.87164383561651</v>
      </c>
      <c r="AH108" s="24">
        <f t="shared" si="77"/>
        <v>1077.7216438356165</v>
      </c>
      <c r="AI108" s="24">
        <f t="shared" si="78"/>
        <v>3539.2783561643837</v>
      </c>
      <c r="AJ108" s="24">
        <f t="shared" si="106"/>
        <v>230.85000000000002</v>
      </c>
      <c r="AK108" s="24">
        <f t="shared" si="79"/>
        <v>828.5301369863015</v>
      </c>
      <c r="AL108" s="24">
        <f t="shared" si="80"/>
        <v>1059.3801369863015</v>
      </c>
      <c r="AM108" s="24">
        <f t="shared" si="81"/>
        <v>3557.6198630136987</v>
      </c>
      <c r="AN108" s="24">
        <f t="shared" si="107"/>
        <v>230.84999999999991</v>
      </c>
      <c r="AO108" s="24">
        <f t="shared" si="82"/>
        <v>808.9236986301371</v>
      </c>
      <c r="AP108" s="24">
        <f t="shared" si="83"/>
        <v>1039.773698630137</v>
      </c>
      <c r="AQ108" s="24">
        <f t="shared" si="84"/>
        <v>3577.226301369863</v>
      </c>
      <c r="AR108" s="24">
        <f t="shared" si="108"/>
        <v>230.85000000000002</v>
      </c>
      <c r="AS108" s="24">
        <f t="shared" si="85"/>
        <v>789.31726027397269</v>
      </c>
      <c r="AT108" s="24">
        <f t="shared" si="86"/>
        <v>1020.1672602739727</v>
      </c>
      <c r="AU108" s="24">
        <f t="shared" si="87"/>
        <v>3596.8327397260273</v>
      </c>
      <c r="AV108" s="24">
        <f t="shared" si="109"/>
        <v>230.85000000000002</v>
      </c>
      <c r="AW108" s="24">
        <f t="shared" si="88"/>
        <v>770.34328767123293</v>
      </c>
      <c r="AX108" s="24">
        <f t="shared" si="89"/>
        <v>1001.193287671233</v>
      </c>
      <c r="AY108" s="24">
        <f t="shared" si="90"/>
        <v>3615.8067123287669</v>
      </c>
      <c r="AZ108" s="24">
        <f t="shared" si="110"/>
        <v>230.85000000000002</v>
      </c>
      <c r="BA108" s="24">
        <f t="shared" si="91"/>
        <v>750.73684931506853</v>
      </c>
      <c r="BB108" s="24">
        <f t="shared" si="92"/>
        <v>981.58684931506855</v>
      </c>
      <c r="BC108" s="24">
        <f t="shared" si="93"/>
        <v>3635.4131506849317</v>
      </c>
      <c r="BD108" s="24">
        <f t="shared" si="111"/>
        <v>230.85000000000002</v>
      </c>
      <c r="BE108" s="24">
        <f t="shared" si="94"/>
        <v>731.76287671232888</v>
      </c>
      <c r="BF108" s="24">
        <f t="shared" si="95"/>
        <v>962.6128767123289</v>
      </c>
      <c r="BG108" s="24">
        <f t="shared" si="96"/>
        <v>3654.3871232876709</v>
      </c>
      <c r="BH108" s="12"/>
      <c r="BI108" s="12"/>
      <c r="BJ108" s="12"/>
      <c r="BK108" s="12"/>
    </row>
    <row r="109" spans="1:63" s="8" customFormat="1" x14ac:dyDescent="0.25">
      <c r="A109" s="19" t="str">
        <f>[1]Input!T81</f>
        <v>Depreciation (Depn)</v>
      </c>
      <c r="B109" s="19" t="str">
        <f>[1]Input!U81</f>
        <v>Pumping and Water Treatment (20)</v>
      </c>
      <c r="C109" s="19" t="str">
        <f>[1]Input!V81</f>
        <v>Valve</v>
      </c>
      <c r="D109" s="20">
        <f>[1]Input!W81</f>
        <v>41456</v>
      </c>
      <c r="E109" s="21">
        <f t="shared" si="97"/>
        <v>20</v>
      </c>
      <c r="F109" s="22">
        <f t="shared" si="98"/>
        <v>0</v>
      </c>
      <c r="G109" s="23">
        <f>[1]Input!Z81</f>
        <v>1265</v>
      </c>
      <c r="H109" s="24">
        <f t="shared" si="99"/>
        <v>63.25</v>
      </c>
      <c r="I109" s="24">
        <f t="shared" si="58"/>
        <v>137.24383561643833</v>
      </c>
      <c r="J109" s="24">
        <f t="shared" si="59"/>
        <v>200.49383561643833</v>
      </c>
      <c r="K109" s="24">
        <f t="shared" si="60"/>
        <v>1064.5061643835616</v>
      </c>
      <c r="L109" s="24">
        <f t="shared" si="100"/>
        <v>63.25</v>
      </c>
      <c r="M109" s="24">
        <f t="shared" si="61"/>
        <v>131.87191780821917</v>
      </c>
      <c r="N109" s="24">
        <f t="shared" si="62"/>
        <v>195.12191780821917</v>
      </c>
      <c r="O109" s="24">
        <f t="shared" si="63"/>
        <v>1069.8780821917808</v>
      </c>
      <c r="P109" s="24">
        <f t="shared" si="101"/>
        <v>63.249999999999986</v>
      </c>
      <c r="Q109" s="24">
        <f t="shared" si="64"/>
        <v>126.49999999999999</v>
      </c>
      <c r="R109" s="24">
        <f t="shared" si="65"/>
        <v>189.74999999999997</v>
      </c>
      <c r="S109" s="24">
        <f t="shared" si="66"/>
        <v>1075.25</v>
      </c>
      <c r="T109" s="24">
        <f t="shared" si="102"/>
        <v>63.25</v>
      </c>
      <c r="U109" s="24">
        <f t="shared" si="67"/>
        <v>121.30136986301369</v>
      </c>
      <c r="V109" s="24">
        <f t="shared" si="68"/>
        <v>184.55136986301369</v>
      </c>
      <c r="W109" s="24">
        <f t="shared" si="69"/>
        <v>1080.4486301369864</v>
      </c>
      <c r="X109" s="24">
        <f t="shared" si="103"/>
        <v>63.249999999999986</v>
      </c>
      <c r="Y109" s="24">
        <f t="shared" si="70"/>
        <v>115.92945205479451</v>
      </c>
      <c r="Z109" s="24">
        <f t="shared" si="71"/>
        <v>179.1794520547945</v>
      </c>
      <c r="AA109" s="24">
        <f t="shared" si="72"/>
        <v>1085.8205479452056</v>
      </c>
      <c r="AB109" s="24">
        <f t="shared" si="104"/>
        <v>63.25</v>
      </c>
      <c r="AC109" s="24">
        <f t="shared" si="73"/>
        <v>110.73082191780821</v>
      </c>
      <c r="AD109" s="24">
        <f t="shared" si="74"/>
        <v>173.98082191780821</v>
      </c>
      <c r="AE109" s="24">
        <f t="shared" si="75"/>
        <v>1091.0191780821917</v>
      </c>
      <c r="AF109" s="24">
        <f t="shared" si="105"/>
        <v>63.249999999999986</v>
      </c>
      <c r="AG109" s="24">
        <f t="shared" si="76"/>
        <v>105.35890410958903</v>
      </c>
      <c r="AH109" s="24">
        <f t="shared" si="77"/>
        <v>168.60890410958902</v>
      </c>
      <c r="AI109" s="24">
        <f t="shared" si="78"/>
        <v>1096.391095890411</v>
      </c>
      <c r="AJ109" s="24">
        <f t="shared" si="106"/>
        <v>63.249999999999986</v>
      </c>
      <c r="AK109" s="24">
        <f t="shared" si="79"/>
        <v>100.33356164383561</v>
      </c>
      <c r="AL109" s="24">
        <f t="shared" si="80"/>
        <v>163.58356164383559</v>
      </c>
      <c r="AM109" s="24">
        <f t="shared" si="81"/>
        <v>1101.4164383561645</v>
      </c>
      <c r="AN109" s="24">
        <f t="shared" si="107"/>
        <v>63.25</v>
      </c>
      <c r="AO109" s="24">
        <f t="shared" si="82"/>
        <v>94.961643835616428</v>
      </c>
      <c r="AP109" s="24">
        <f t="shared" si="83"/>
        <v>158.21164383561643</v>
      </c>
      <c r="AQ109" s="24">
        <f t="shared" si="84"/>
        <v>1106.7883561643835</v>
      </c>
      <c r="AR109" s="24">
        <f t="shared" si="108"/>
        <v>63.249999999999986</v>
      </c>
      <c r="AS109" s="24">
        <f t="shared" si="85"/>
        <v>89.589726027397248</v>
      </c>
      <c r="AT109" s="24">
        <f t="shared" si="86"/>
        <v>152.83972602739723</v>
      </c>
      <c r="AU109" s="24">
        <f t="shared" si="87"/>
        <v>1112.1602739726027</v>
      </c>
      <c r="AV109" s="24">
        <f t="shared" si="109"/>
        <v>63.25</v>
      </c>
      <c r="AW109" s="24">
        <f t="shared" si="88"/>
        <v>84.391095890410952</v>
      </c>
      <c r="AX109" s="24">
        <f t="shared" si="89"/>
        <v>147.64109589041095</v>
      </c>
      <c r="AY109" s="24">
        <f t="shared" si="90"/>
        <v>1117.358904109589</v>
      </c>
      <c r="AZ109" s="24">
        <f t="shared" si="110"/>
        <v>63.249999999999986</v>
      </c>
      <c r="BA109" s="24">
        <f t="shared" si="91"/>
        <v>79.019178082191772</v>
      </c>
      <c r="BB109" s="24">
        <f t="shared" si="92"/>
        <v>142.26917808219176</v>
      </c>
      <c r="BC109" s="24">
        <f t="shared" si="93"/>
        <v>1122.7308219178083</v>
      </c>
      <c r="BD109" s="24">
        <f t="shared" si="111"/>
        <v>63.25</v>
      </c>
      <c r="BE109" s="24">
        <f t="shared" si="94"/>
        <v>73.820547945205476</v>
      </c>
      <c r="BF109" s="24">
        <f t="shared" si="95"/>
        <v>137.07054794520548</v>
      </c>
      <c r="BG109" s="24">
        <f t="shared" si="96"/>
        <v>1127.9294520547946</v>
      </c>
      <c r="BH109" s="12"/>
      <c r="BI109" s="12"/>
      <c r="BJ109" s="12"/>
      <c r="BK109" s="12"/>
    </row>
    <row r="110" spans="1:63" s="8" customFormat="1" ht="15" customHeight="1" x14ac:dyDescent="0.25">
      <c r="A110" s="19" t="str">
        <f>[1]Input!T82</f>
        <v>Depreciation (Depn)</v>
      </c>
      <c r="B110" s="19" t="str">
        <f>[1]Input!U82</f>
        <v>Pumping and Water Treatment (20)</v>
      </c>
      <c r="C110" s="19" t="str">
        <f>[1]Input!V82</f>
        <v>Flusher</v>
      </c>
      <c r="D110" s="20">
        <f>[1]Input!W82</f>
        <v>41456</v>
      </c>
      <c r="E110" s="21">
        <f t="shared" si="97"/>
        <v>20</v>
      </c>
      <c r="F110" s="22">
        <f t="shared" si="98"/>
        <v>0</v>
      </c>
      <c r="G110" s="23">
        <f>[1]Input!Z82</f>
        <v>749</v>
      </c>
      <c r="H110" s="24">
        <f t="shared" si="99"/>
        <v>37.450000000000003</v>
      </c>
      <c r="I110" s="24">
        <f t="shared" si="58"/>
        <v>81.261369863013698</v>
      </c>
      <c r="J110" s="24">
        <f t="shared" si="59"/>
        <v>118.7113698630137</v>
      </c>
      <c r="K110" s="24">
        <f t="shared" si="60"/>
        <v>630.28863013698628</v>
      </c>
      <c r="L110" s="24">
        <f t="shared" si="100"/>
        <v>37.450000000000003</v>
      </c>
      <c r="M110" s="24">
        <f t="shared" si="61"/>
        <v>78.080684931506852</v>
      </c>
      <c r="N110" s="24">
        <f t="shared" si="62"/>
        <v>115.53068493150685</v>
      </c>
      <c r="O110" s="24">
        <f t="shared" si="63"/>
        <v>633.46931506849319</v>
      </c>
      <c r="P110" s="24">
        <f t="shared" si="101"/>
        <v>37.450000000000003</v>
      </c>
      <c r="Q110" s="24">
        <f t="shared" si="64"/>
        <v>74.900000000000006</v>
      </c>
      <c r="R110" s="24">
        <f t="shared" si="65"/>
        <v>112.35000000000001</v>
      </c>
      <c r="S110" s="24">
        <f t="shared" si="66"/>
        <v>636.65</v>
      </c>
      <c r="T110" s="24">
        <f t="shared" si="102"/>
        <v>37.450000000000003</v>
      </c>
      <c r="U110" s="24">
        <f t="shared" si="67"/>
        <v>71.821917808219183</v>
      </c>
      <c r="V110" s="24">
        <f t="shared" si="68"/>
        <v>109.27191780821919</v>
      </c>
      <c r="W110" s="24">
        <f t="shared" si="69"/>
        <v>639.7280821917808</v>
      </c>
      <c r="X110" s="24">
        <f t="shared" si="103"/>
        <v>37.450000000000003</v>
      </c>
      <c r="Y110" s="24">
        <f t="shared" si="70"/>
        <v>68.641232876712337</v>
      </c>
      <c r="Z110" s="24">
        <f t="shared" si="71"/>
        <v>106.09123287671234</v>
      </c>
      <c r="AA110" s="24">
        <f t="shared" si="72"/>
        <v>642.9087671232877</v>
      </c>
      <c r="AB110" s="24">
        <f t="shared" si="104"/>
        <v>37.450000000000003</v>
      </c>
      <c r="AC110" s="24">
        <f t="shared" si="73"/>
        <v>65.563150684931514</v>
      </c>
      <c r="AD110" s="24">
        <f t="shared" si="74"/>
        <v>103.01315068493152</v>
      </c>
      <c r="AE110" s="24">
        <f t="shared" si="75"/>
        <v>645.98684931506853</v>
      </c>
      <c r="AF110" s="24">
        <f t="shared" si="105"/>
        <v>37.449999999999996</v>
      </c>
      <c r="AG110" s="24">
        <f t="shared" si="76"/>
        <v>62.382465753424661</v>
      </c>
      <c r="AH110" s="24">
        <f t="shared" si="77"/>
        <v>99.832465753424657</v>
      </c>
      <c r="AI110" s="24">
        <f t="shared" si="78"/>
        <v>649.16753424657531</v>
      </c>
      <c r="AJ110" s="24">
        <f t="shared" si="106"/>
        <v>37.450000000000003</v>
      </c>
      <c r="AK110" s="24">
        <f t="shared" si="79"/>
        <v>59.406986301369869</v>
      </c>
      <c r="AL110" s="24">
        <f t="shared" si="80"/>
        <v>96.856986301369872</v>
      </c>
      <c r="AM110" s="24">
        <f t="shared" si="81"/>
        <v>652.14301369863017</v>
      </c>
      <c r="AN110" s="24">
        <f t="shared" si="107"/>
        <v>37.45000000000001</v>
      </c>
      <c r="AO110" s="24">
        <f t="shared" si="82"/>
        <v>56.226301369863016</v>
      </c>
      <c r="AP110" s="24">
        <f t="shared" si="83"/>
        <v>93.676301369863026</v>
      </c>
      <c r="AQ110" s="24">
        <f t="shared" si="84"/>
        <v>655.32369863013696</v>
      </c>
      <c r="AR110" s="24">
        <f t="shared" si="108"/>
        <v>37.449999999999996</v>
      </c>
      <c r="AS110" s="24">
        <f t="shared" si="85"/>
        <v>53.04561643835617</v>
      </c>
      <c r="AT110" s="24">
        <f t="shared" si="86"/>
        <v>90.495616438356166</v>
      </c>
      <c r="AU110" s="24">
        <f t="shared" si="87"/>
        <v>658.50438356164386</v>
      </c>
      <c r="AV110" s="24">
        <f t="shared" si="109"/>
        <v>37.449999999999996</v>
      </c>
      <c r="AW110" s="24">
        <f t="shared" si="88"/>
        <v>49.967534246575347</v>
      </c>
      <c r="AX110" s="24">
        <f t="shared" si="89"/>
        <v>87.417534246575343</v>
      </c>
      <c r="AY110" s="24">
        <f t="shared" si="90"/>
        <v>661.58246575342469</v>
      </c>
      <c r="AZ110" s="24">
        <f t="shared" si="110"/>
        <v>37.450000000000003</v>
      </c>
      <c r="BA110" s="24">
        <f t="shared" si="91"/>
        <v>46.786849315068494</v>
      </c>
      <c r="BB110" s="24">
        <f t="shared" si="92"/>
        <v>84.236849315068497</v>
      </c>
      <c r="BC110" s="24">
        <f t="shared" si="93"/>
        <v>664.76315068493147</v>
      </c>
      <c r="BD110" s="24">
        <f t="shared" si="111"/>
        <v>37.450000000000003</v>
      </c>
      <c r="BE110" s="24">
        <f t="shared" si="94"/>
        <v>43.708767123287672</v>
      </c>
      <c r="BF110" s="24">
        <f t="shared" si="95"/>
        <v>81.158767123287674</v>
      </c>
      <c r="BG110" s="24">
        <f t="shared" si="96"/>
        <v>667.8412328767123</v>
      </c>
      <c r="BH110" s="12"/>
      <c r="BI110" s="12"/>
      <c r="BJ110" s="12"/>
      <c r="BK110" s="12"/>
    </row>
    <row r="111" spans="1:63" s="8" customFormat="1" x14ac:dyDescent="0.25">
      <c r="A111" s="19" t="str">
        <f>[1]Input!T83</f>
        <v>Depreciation (Depn)</v>
      </c>
      <c r="B111" s="19" t="str">
        <f>[1]Input!U83</f>
        <v>Pumping and Water Treatment (20)</v>
      </c>
      <c r="C111" s="19" t="str">
        <f>[1]Input!V83</f>
        <v>Pressure control</v>
      </c>
      <c r="D111" s="20">
        <f>[1]Input!W83</f>
        <v>41456</v>
      </c>
      <c r="E111" s="21">
        <f t="shared" si="97"/>
        <v>20</v>
      </c>
      <c r="F111" s="22">
        <f t="shared" si="98"/>
        <v>0</v>
      </c>
      <c r="G111" s="23">
        <f>[1]Input!Z83</f>
        <v>1132</v>
      </c>
      <c r="H111" s="24">
        <f t="shared" si="99"/>
        <v>56.600000000000009</v>
      </c>
      <c r="I111" s="24">
        <f t="shared" si="58"/>
        <v>122.81424657534247</v>
      </c>
      <c r="J111" s="24">
        <f t="shared" si="59"/>
        <v>179.41424657534247</v>
      </c>
      <c r="K111" s="24">
        <f t="shared" si="60"/>
        <v>952.58575342465747</v>
      </c>
      <c r="L111" s="24">
        <f t="shared" si="100"/>
        <v>56.600000000000009</v>
      </c>
      <c r="M111" s="24">
        <f t="shared" si="61"/>
        <v>118.00712328767123</v>
      </c>
      <c r="N111" s="24">
        <f t="shared" si="62"/>
        <v>174.60712328767124</v>
      </c>
      <c r="O111" s="24">
        <f t="shared" si="63"/>
        <v>957.39287671232876</v>
      </c>
      <c r="P111" s="24">
        <f t="shared" si="101"/>
        <v>56.600000000000009</v>
      </c>
      <c r="Q111" s="24">
        <f t="shared" si="64"/>
        <v>113.2</v>
      </c>
      <c r="R111" s="24">
        <f t="shared" si="65"/>
        <v>169.8</v>
      </c>
      <c r="S111" s="24">
        <f t="shared" si="66"/>
        <v>962.2</v>
      </c>
      <c r="T111" s="24">
        <f t="shared" si="102"/>
        <v>56.600000000000009</v>
      </c>
      <c r="U111" s="24">
        <f t="shared" si="67"/>
        <v>108.54794520547945</v>
      </c>
      <c r="V111" s="24">
        <f t="shared" si="68"/>
        <v>165.14794520547946</v>
      </c>
      <c r="W111" s="24">
        <f t="shared" si="69"/>
        <v>966.85205479452054</v>
      </c>
      <c r="X111" s="24">
        <f t="shared" si="103"/>
        <v>56.600000000000009</v>
      </c>
      <c r="Y111" s="24">
        <f t="shared" si="70"/>
        <v>103.74082191780822</v>
      </c>
      <c r="Z111" s="24">
        <f t="shared" si="71"/>
        <v>160.34082191780823</v>
      </c>
      <c r="AA111" s="24">
        <f t="shared" si="72"/>
        <v>971.65917808219183</v>
      </c>
      <c r="AB111" s="24">
        <f t="shared" si="104"/>
        <v>56.599999999999994</v>
      </c>
      <c r="AC111" s="24">
        <f t="shared" si="73"/>
        <v>99.088767123287681</v>
      </c>
      <c r="AD111" s="24">
        <f t="shared" si="74"/>
        <v>155.68876712328768</v>
      </c>
      <c r="AE111" s="24">
        <f t="shared" si="75"/>
        <v>976.31123287671232</v>
      </c>
      <c r="AF111" s="24">
        <f t="shared" si="105"/>
        <v>56.599999999999994</v>
      </c>
      <c r="AG111" s="24">
        <f t="shared" si="76"/>
        <v>94.28164383561645</v>
      </c>
      <c r="AH111" s="24">
        <f t="shared" si="77"/>
        <v>150.88164383561644</v>
      </c>
      <c r="AI111" s="24">
        <f t="shared" si="78"/>
        <v>981.11835616438361</v>
      </c>
      <c r="AJ111" s="24">
        <f t="shared" si="106"/>
        <v>56.599999999999994</v>
      </c>
      <c r="AK111" s="24">
        <f t="shared" si="79"/>
        <v>89.784657534246577</v>
      </c>
      <c r="AL111" s="24">
        <f t="shared" si="80"/>
        <v>146.38465753424657</v>
      </c>
      <c r="AM111" s="24">
        <f t="shared" si="81"/>
        <v>985.61534246575343</v>
      </c>
      <c r="AN111" s="24">
        <f t="shared" si="107"/>
        <v>56.599999999999994</v>
      </c>
      <c r="AO111" s="24">
        <f t="shared" si="82"/>
        <v>84.977534246575345</v>
      </c>
      <c r="AP111" s="24">
        <f t="shared" si="83"/>
        <v>141.57753424657534</v>
      </c>
      <c r="AQ111" s="24">
        <f t="shared" si="84"/>
        <v>990.4224657534246</v>
      </c>
      <c r="AR111" s="24">
        <f t="shared" si="108"/>
        <v>56.599999999999994</v>
      </c>
      <c r="AS111" s="24">
        <f t="shared" si="85"/>
        <v>80.170410958904114</v>
      </c>
      <c r="AT111" s="24">
        <f t="shared" si="86"/>
        <v>136.77041095890411</v>
      </c>
      <c r="AU111" s="24">
        <f t="shared" si="87"/>
        <v>995.22958904109589</v>
      </c>
      <c r="AV111" s="24">
        <f t="shared" si="109"/>
        <v>56.599999999999994</v>
      </c>
      <c r="AW111" s="24">
        <f t="shared" si="88"/>
        <v>75.518356164383562</v>
      </c>
      <c r="AX111" s="24">
        <f t="shared" si="89"/>
        <v>132.11835616438356</v>
      </c>
      <c r="AY111" s="24">
        <f t="shared" si="90"/>
        <v>999.88164383561639</v>
      </c>
      <c r="AZ111" s="24">
        <f t="shared" si="110"/>
        <v>56.600000000000009</v>
      </c>
      <c r="BA111" s="24">
        <f t="shared" si="91"/>
        <v>70.71123287671233</v>
      </c>
      <c r="BB111" s="24">
        <f t="shared" si="92"/>
        <v>127.31123287671234</v>
      </c>
      <c r="BC111" s="24">
        <f t="shared" si="93"/>
        <v>1004.6887671232877</v>
      </c>
      <c r="BD111" s="24">
        <f t="shared" si="111"/>
        <v>56.600000000000009</v>
      </c>
      <c r="BE111" s="24">
        <f t="shared" si="94"/>
        <v>66.059178082191778</v>
      </c>
      <c r="BF111" s="24">
        <f t="shared" si="95"/>
        <v>122.65917808219179</v>
      </c>
      <c r="BG111" s="24">
        <f t="shared" si="96"/>
        <v>1009.3408219178082</v>
      </c>
      <c r="BH111" s="12"/>
      <c r="BI111" s="12"/>
      <c r="BJ111" s="12"/>
      <c r="BK111" s="12"/>
    </row>
    <row r="112" spans="1:63" s="8" customFormat="1" x14ac:dyDescent="0.25">
      <c r="A112" s="19" t="str">
        <f>[1]Input!T84</f>
        <v>Depreciation (Depn)</v>
      </c>
      <c r="B112" s="19" t="str">
        <f>[1]Input!U84</f>
        <v>Pumping and Water Treatment (20)</v>
      </c>
      <c r="C112" s="19" t="str">
        <f>[1]Input!V84</f>
        <v>Meters</v>
      </c>
      <c r="D112" s="20">
        <f>[1]Input!W84</f>
        <v>41456</v>
      </c>
      <c r="E112" s="21">
        <f t="shared" si="97"/>
        <v>20</v>
      </c>
      <c r="F112" s="22">
        <f t="shared" si="98"/>
        <v>0</v>
      </c>
      <c r="G112" s="23">
        <f>[1]Input!Z84</f>
        <v>587</v>
      </c>
      <c r="H112" s="24">
        <f t="shared" si="99"/>
        <v>29.35</v>
      </c>
      <c r="I112" s="24">
        <f t="shared" si="58"/>
        <v>63.6854794520548</v>
      </c>
      <c r="J112" s="24">
        <f t="shared" si="59"/>
        <v>93.035479452054801</v>
      </c>
      <c r="K112" s="24">
        <f t="shared" si="60"/>
        <v>493.9645205479452</v>
      </c>
      <c r="L112" s="24">
        <f t="shared" si="100"/>
        <v>29.35</v>
      </c>
      <c r="M112" s="24">
        <f t="shared" si="61"/>
        <v>61.192739726027405</v>
      </c>
      <c r="N112" s="24">
        <f t="shared" si="62"/>
        <v>90.542739726027406</v>
      </c>
      <c r="O112" s="24">
        <f t="shared" si="63"/>
        <v>496.45726027397257</v>
      </c>
      <c r="P112" s="24">
        <f t="shared" si="101"/>
        <v>29.350000000000009</v>
      </c>
      <c r="Q112" s="24">
        <f t="shared" si="64"/>
        <v>58.7</v>
      </c>
      <c r="R112" s="24">
        <f t="shared" si="65"/>
        <v>88.050000000000011</v>
      </c>
      <c r="S112" s="24">
        <f t="shared" si="66"/>
        <v>498.95</v>
      </c>
      <c r="T112" s="24">
        <f t="shared" si="102"/>
        <v>29.350000000000009</v>
      </c>
      <c r="U112" s="24">
        <f t="shared" si="67"/>
        <v>56.287671232876718</v>
      </c>
      <c r="V112" s="24">
        <f t="shared" si="68"/>
        <v>85.637671232876727</v>
      </c>
      <c r="W112" s="24">
        <f t="shared" si="69"/>
        <v>501.36232876712324</v>
      </c>
      <c r="X112" s="24">
        <f t="shared" si="103"/>
        <v>29.349999999999994</v>
      </c>
      <c r="Y112" s="24">
        <f t="shared" si="70"/>
        <v>53.794931506849323</v>
      </c>
      <c r="Z112" s="24">
        <f t="shared" si="71"/>
        <v>83.144931506849318</v>
      </c>
      <c r="AA112" s="24">
        <f t="shared" si="72"/>
        <v>503.85506849315067</v>
      </c>
      <c r="AB112" s="24">
        <f t="shared" si="104"/>
        <v>29.35</v>
      </c>
      <c r="AC112" s="24">
        <f t="shared" si="73"/>
        <v>51.382602739726032</v>
      </c>
      <c r="AD112" s="24">
        <f t="shared" si="74"/>
        <v>80.732602739726033</v>
      </c>
      <c r="AE112" s="24">
        <f t="shared" si="75"/>
        <v>506.26739726027398</v>
      </c>
      <c r="AF112" s="24">
        <f t="shared" si="105"/>
        <v>29.35</v>
      </c>
      <c r="AG112" s="24">
        <f t="shared" si="76"/>
        <v>48.889863013698637</v>
      </c>
      <c r="AH112" s="24">
        <f t="shared" si="77"/>
        <v>78.239863013698638</v>
      </c>
      <c r="AI112" s="24">
        <f t="shared" si="78"/>
        <v>508.76013698630135</v>
      </c>
      <c r="AJ112" s="24">
        <f t="shared" si="106"/>
        <v>29.350000000000009</v>
      </c>
      <c r="AK112" s="24">
        <f t="shared" si="79"/>
        <v>46.557945205479456</v>
      </c>
      <c r="AL112" s="24">
        <f t="shared" si="80"/>
        <v>75.907945205479464</v>
      </c>
      <c r="AM112" s="24">
        <f t="shared" si="81"/>
        <v>511.09205479452055</v>
      </c>
      <c r="AN112" s="24">
        <f t="shared" si="107"/>
        <v>29.350000000000009</v>
      </c>
      <c r="AO112" s="24">
        <f t="shared" si="82"/>
        <v>44.065205479452061</v>
      </c>
      <c r="AP112" s="24">
        <f t="shared" si="83"/>
        <v>73.415205479452069</v>
      </c>
      <c r="AQ112" s="24">
        <f t="shared" si="84"/>
        <v>513.58479452054792</v>
      </c>
      <c r="AR112" s="24">
        <f t="shared" si="108"/>
        <v>29.35</v>
      </c>
      <c r="AS112" s="24">
        <f t="shared" si="85"/>
        <v>41.572465753424659</v>
      </c>
      <c r="AT112" s="24">
        <f t="shared" si="86"/>
        <v>70.92246575342466</v>
      </c>
      <c r="AU112" s="24">
        <f t="shared" si="87"/>
        <v>516.0775342465754</v>
      </c>
      <c r="AV112" s="24">
        <f t="shared" si="109"/>
        <v>29.35</v>
      </c>
      <c r="AW112" s="24">
        <f t="shared" si="88"/>
        <v>39.160136986301374</v>
      </c>
      <c r="AX112" s="24">
        <f t="shared" si="89"/>
        <v>68.510136986301376</v>
      </c>
      <c r="AY112" s="24">
        <f t="shared" si="90"/>
        <v>518.4898630136986</v>
      </c>
      <c r="AZ112" s="24">
        <f t="shared" si="110"/>
        <v>29.35</v>
      </c>
      <c r="BA112" s="24">
        <f t="shared" si="91"/>
        <v>36.667397260273979</v>
      </c>
      <c r="BB112" s="24">
        <f t="shared" si="92"/>
        <v>66.017397260273981</v>
      </c>
      <c r="BC112" s="24">
        <f t="shared" si="93"/>
        <v>520.98260273972596</v>
      </c>
      <c r="BD112" s="24">
        <f t="shared" si="111"/>
        <v>29.35</v>
      </c>
      <c r="BE112" s="24">
        <f t="shared" si="94"/>
        <v>34.255068493150688</v>
      </c>
      <c r="BF112" s="24">
        <f t="shared" si="95"/>
        <v>63.605068493150689</v>
      </c>
      <c r="BG112" s="24">
        <f t="shared" si="96"/>
        <v>523.39493150684928</v>
      </c>
      <c r="BH112" s="12"/>
      <c r="BI112" s="12"/>
      <c r="BJ112" s="12"/>
      <c r="BK112" s="12"/>
    </row>
    <row r="113" spans="1:63" s="8" customFormat="1" x14ac:dyDescent="0.25">
      <c r="A113" s="19" t="str">
        <f>[1]Input!T85</f>
        <v>Depreciation (Depn)</v>
      </c>
      <c r="B113" s="19" t="str">
        <f>[1]Input!U85</f>
        <v>Pumping and Water Treatment (20)</v>
      </c>
      <c r="C113" s="19" t="str">
        <f>[1]Input!V85</f>
        <v>Check valve</v>
      </c>
      <c r="D113" s="20">
        <f>[1]Input!W85</f>
        <v>41456</v>
      </c>
      <c r="E113" s="21">
        <f t="shared" si="97"/>
        <v>20</v>
      </c>
      <c r="F113" s="22">
        <f t="shared" si="98"/>
        <v>0</v>
      </c>
      <c r="G113" s="23">
        <f>[1]Input!Z85</f>
        <v>1202</v>
      </c>
      <c r="H113" s="24">
        <f t="shared" si="99"/>
        <v>60.099999999999994</v>
      </c>
      <c r="I113" s="24">
        <f t="shared" si="58"/>
        <v>130.4087671232877</v>
      </c>
      <c r="J113" s="24">
        <f t="shared" si="59"/>
        <v>190.5087671232877</v>
      </c>
      <c r="K113" s="24">
        <f t="shared" si="60"/>
        <v>1011.4912328767123</v>
      </c>
      <c r="L113" s="24">
        <f t="shared" si="100"/>
        <v>60.100000000000009</v>
      </c>
      <c r="M113" s="24">
        <f t="shared" si="61"/>
        <v>125.30438356164386</v>
      </c>
      <c r="N113" s="24">
        <f t="shared" si="62"/>
        <v>185.40438356164387</v>
      </c>
      <c r="O113" s="24">
        <f t="shared" si="63"/>
        <v>1016.5956164383562</v>
      </c>
      <c r="P113" s="24">
        <f t="shared" si="101"/>
        <v>60.099999999999994</v>
      </c>
      <c r="Q113" s="24">
        <f t="shared" si="64"/>
        <v>120.20000000000002</v>
      </c>
      <c r="R113" s="24">
        <f t="shared" si="65"/>
        <v>180.3</v>
      </c>
      <c r="S113" s="24">
        <f t="shared" si="66"/>
        <v>1021.7</v>
      </c>
      <c r="T113" s="24">
        <f t="shared" si="102"/>
        <v>60.099999999999994</v>
      </c>
      <c r="U113" s="24">
        <f t="shared" si="67"/>
        <v>115.26027397260276</v>
      </c>
      <c r="V113" s="24">
        <f t="shared" si="68"/>
        <v>175.36027397260276</v>
      </c>
      <c r="W113" s="24">
        <f t="shared" si="69"/>
        <v>1026.6397260273973</v>
      </c>
      <c r="X113" s="24">
        <f t="shared" si="103"/>
        <v>60.100000000000009</v>
      </c>
      <c r="Y113" s="24">
        <f t="shared" si="70"/>
        <v>110.15589041095892</v>
      </c>
      <c r="Z113" s="24">
        <f t="shared" si="71"/>
        <v>170.25589041095893</v>
      </c>
      <c r="AA113" s="24">
        <f t="shared" si="72"/>
        <v>1031.744109589041</v>
      </c>
      <c r="AB113" s="24">
        <f t="shared" si="104"/>
        <v>60.100000000000009</v>
      </c>
      <c r="AC113" s="24">
        <f t="shared" si="73"/>
        <v>105.21616438356166</v>
      </c>
      <c r="AD113" s="24">
        <f t="shared" si="74"/>
        <v>165.31616438356167</v>
      </c>
      <c r="AE113" s="24">
        <f t="shared" si="75"/>
        <v>1036.6838356164383</v>
      </c>
      <c r="AF113" s="24">
        <f t="shared" si="105"/>
        <v>60.100000000000023</v>
      </c>
      <c r="AG113" s="24">
        <f t="shared" si="76"/>
        <v>100.11178082191782</v>
      </c>
      <c r="AH113" s="24">
        <f t="shared" si="77"/>
        <v>160.21178082191784</v>
      </c>
      <c r="AI113" s="24">
        <f t="shared" si="78"/>
        <v>1041.7882191780823</v>
      </c>
      <c r="AJ113" s="24">
        <f t="shared" si="106"/>
        <v>60.100000000000023</v>
      </c>
      <c r="AK113" s="24">
        <f t="shared" si="79"/>
        <v>95.336712328767135</v>
      </c>
      <c r="AL113" s="24">
        <f t="shared" si="80"/>
        <v>155.43671232876716</v>
      </c>
      <c r="AM113" s="24">
        <f t="shared" si="81"/>
        <v>1046.563287671233</v>
      </c>
      <c r="AN113" s="24">
        <f t="shared" si="107"/>
        <v>60.099999999999994</v>
      </c>
      <c r="AO113" s="24">
        <f t="shared" si="82"/>
        <v>90.232328767123306</v>
      </c>
      <c r="AP113" s="24">
        <f t="shared" si="83"/>
        <v>150.3323287671233</v>
      </c>
      <c r="AQ113" s="24">
        <f t="shared" si="84"/>
        <v>1051.6676712328767</v>
      </c>
      <c r="AR113" s="24">
        <f t="shared" si="108"/>
        <v>60.100000000000009</v>
      </c>
      <c r="AS113" s="24">
        <f t="shared" si="85"/>
        <v>85.127945205479463</v>
      </c>
      <c r="AT113" s="24">
        <f t="shared" si="86"/>
        <v>145.22794520547947</v>
      </c>
      <c r="AU113" s="24">
        <f t="shared" si="87"/>
        <v>1056.7720547945205</v>
      </c>
      <c r="AV113" s="24">
        <f t="shared" si="109"/>
        <v>60.100000000000009</v>
      </c>
      <c r="AW113" s="24">
        <f t="shared" si="88"/>
        <v>80.188219178082207</v>
      </c>
      <c r="AX113" s="24">
        <f t="shared" si="89"/>
        <v>140.28821917808222</v>
      </c>
      <c r="AY113" s="24">
        <f t="shared" si="90"/>
        <v>1061.7117808219177</v>
      </c>
      <c r="AZ113" s="24">
        <f t="shared" si="110"/>
        <v>60.100000000000023</v>
      </c>
      <c r="BA113" s="24">
        <f t="shared" si="91"/>
        <v>75.083835616438364</v>
      </c>
      <c r="BB113" s="24">
        <f t="shared" si="92"/>
        <v>135.18383561643839</v>
      </c>
      <c r="BC113" s="24">
        <f t="shared" si="93"/>
        <v>1066.8161643835615</v>
      </c>
      <c r="BD113" s="24">
        <f t="shared" si="111"/>
        <v>60.099999999999994</v>
      </c>
      <c r="BE113" s="24">
        <f t="shared" si="94"/>
        <v>70.144109589041108</v>
      </c>
      <c r="BF113" s="24">
        <f t="shared" si="95"/>
        <v>130.2441095890411</v>
      </c>
      <c r="BG113" s="24">
        <f t="shared" si="96"/>
        <v>1071.755890410959</v>
      </c>
      <c r="BH113" s="12"/>
      <c r="BI113" s="12"/>
      <c r="BJ113" s="12"/>
      <c r="BK113" s="12"/>
    </row>
    <row r="114" spans="1:63" s="8" customFormat="1" x14ac:dyDescent="0.25">
      <c r="A114" s="19" t="str">
        <f>[1]Input!T86</f>
        <v>Depreciation (Depn)</v>
      </c>
      <c r="B114" s="19" t="str">
        <f>[1]Input!U86</f>
        <v>Pumping and Water Treatment (20)</v>
      </c>
      <c r="C114" s="19" t="str">
        <f>[1]Input!V86</f>
        <v>Valve</v>
      </c>
      <c r="D114" s="20">
        <f>[1]Input!W86</f>
        <v>41456</v>
      </c>
      <c r="E114" s="21">
        <f t="shared" si="97"/>
        <v>20</v>
      </c>
      <c r="F114" s="22">
        <f t="shared" si="98"/>
        <v>0</v>
      </c>
      <c r="G114" s="23">
        <f>[1]Input!Z86</f>
        <v>1176</v>
      </c>
      <c r="H114" s="24">
        <f t="shared" si="99"/>
        <v>58.8</v>
      </c>
      <c r="I114" s="24">
        <f t="shared" si="58"/>
        <v>127.58794520547944</v>
      </c>
      <c r="J114" s="24">
        <f t="shared" si="59"/>
        <v>186.38794520547944</v>
      </c>
      <c r="K114" s="24">
        <f t="shared" si="60"/>
        <v>989.61205479452053</v>
      </c>
      <c r="L114" s="24">
        <f t="shared" si="100"/>
        <v>58.8</v>
      </c>
      <c r="M114" s="24">
        <f t="shared" si="61"/>
        <v>122.59397260273973</v>
      </c>
      <c r="N114" s="24">
        <f t="shared" si="62"/>
        <v>181.39397260273972</v>
      </c>
      <c r="O114" s="24">
        <f t="shared" si="63"/>
        <v>994.60602739726028</v>
      </c>
      <c r="P114" s="24">
        <f t="shared" si="101"/>
        <v>58.800000000000011</v>
      </c>
      <c r="Q114" s="24">
        <f t="shared" si="64"/>
        <v>117.6</v>
      </c>
      <c r="R114" s="24">
        <f t="shared" si="65"/>
        <v>176.4</v>
      </c>
      <c r="S114" s="24">
        <f t="shared" si="66"/>
        <v>999.6</v>
      </c>
      <c r="T114" s="24">
        <f t="shared" si="102"/>
        <v>58.8</v>
      </c>
      <c r="U114" s="24">
        <f t="shared" si="67"/>
        <v>112.76712328767123</v>
      </c>
      <c r="V114" s="24">
        <f t="shared" si="68"/>
        <v>171.56712328767122</v>
      </c>
      <c r="W114" s="24">
        <f t="shared" si="69"/>
        <v>1004.4328767123288</v>
      </c>
      <c r="X114" s="24">
        <f t="shared" si="103"/>
        <v>58.8</v>
      </c>
      <c r="Y114" s="24">
        <f t="shared" si="70"/>
        <v>107.77315068493151</v>
      </c>
      <c r="Z114" s="24">
        <f t="shared" si="71"/>
        <v>166.57315068493151</v>
      </c>
      <c r="AA114" s="24">
        <f t="shared" si="72"/>
        <v>1009.4268493150685</v>
      </c>
      <c r="AB114" s="24">
        <f t="shared" si="104"/>
        <v>58.799999999999983</v>
      </c>
      <c r="AC114" s="24">
        <f t="shared" si="73"/>
        <v>102.94027397260274</v>
      </c>
      <c r="AD114" s="24">
        <f t="shared" si="74"/>
        <v>161.74027397260272</v>
      </c>
      <c r="AE114" s="24">
        <f t="shared" si="75"/>
        <v>1014.2597260273973</v>
      </c>
      <c r="AF114" s="24">
        <f t="shared" si="105"/>
        <v>58.8</v>
      </c>
      <c r="AG114" s="24">
        <f t="shared" si="76"/>
        <v>97.946301369863008</v>
      </c>
      <c r="AH114" s="24">
        <f t="shared" si="77"/>
        <v>156.746301369863</v>
      </c>
      <c r="AI114" s="24">
        <f t="shared" si="78"/>
        <v>1019.253698630137</v>
      </c>
      <c r="AJ114" s="24">
        <f t="shared" si="106"/>
        <v>58.800000000000011</v>
      </c>
      <c r="AK114" s="24">
        <f t="shared" si="79"/>
        <v>93.274520547945201</v>
      </c>
      <c r="AL114" s="24">
        <f t="shared" si="80"/>
        <v>152.07452054794521</v>
      </c>
      <c r="AM114" s="24">
        <f t="shared" si="81"/>
        <v>1023.9254794520548</v>
      </c>
      <c r="AN114" s="24">
        <f t="shared" si="107"/>
        <v>58.8</v>
      </c>
      <c r="AO114" s="24">
        <f t="shared" si="82"/>
        <v>88.28054794520547</v>
      </c>
      <c r="AP114" s="24">
        <f t="shared" si="83"/>
        <v>147.08054794520547</v>
      </c>
      <c r="AQ114" s="24">
        <f t="shared" si="84"/>
        <v>1028.9194520547944</v>
      </c>
      <c r="AR114" s="24">
        <f t="shared" si="108"/>
        <v>58.8</v>
      </c>
      <c r="AS114" s="24">
        <f t="shared" si="85"/>
        <v>83.286575342465753</v>
      </c>
      <c r="AT114" s="24">
        <f t="shared" si="86"/>
        <v>142.08657534246575</v>
      </c>
      <c r="AU114" s="24">
        <f t="shared" si="87"/>
        <v>1033.9134246575343</v>
      </c>
      <c r="AV114" s="24">
        <f t="shared" si="109"/>
        <v>58.799999999999983</v>
      </c>
      <c r="AW114" s="24">
        <f t="shared" si="88"/>
        <v>78.453698630136984</v>
      </c>
      <c r="AX114" s="24">
        <f t="shared" si="89"/>
        <v>137.25369863013697</v>
      </c>
      <c r="AY114" s="24">
        <f t="shared" si="90"/>
        <v>1038.746301369863</v>
      </c>
      <c r="AZ114" s="24">
        <f t="shared" si="110"/>
        <v>58.8</v>
      </c>
      <c r="BA114" s="24">
        <f t="shared" si="91"/>
        <v>73.459726027397252</v>
      </c>
      <c r="BB114" s="24">
        <f t="shared" si="92"/>
        <v>132.25972602739725</v>
      </c>
      <c r="BC114" s="24">
        <f t="shared" si="93"/>
        <v>1043.7402739726028</v>
      </c>
      <c r="BD114" s="24">
        <f t="shared" si="111"/>
        <v>58.800000000000011</v>
      </c>
      <c r="BE114" s="24">
        <f t="shared" si="94"/>
        <v>68.626849315068483</v>
      </c>
      <c r="BF114" s="24">
        <f t="shared" si="95"/>
        <v>127.42684931506849</v>
      </c>
      <c r="BG114" s="24">
        <f t="shared" si="96"/>
        <v>1048.5731506849315</v>
      </c>
      <c r="BH114" s="12"/>
      <c r="BI114" s="12"/>
      <c r="BJ114" s="12"/>
      <c r="BK114" s="12"/>
    </row>
    <row r="115" spans="1:63" s="8" customFormat="1" x14ac:dyDescent="0.25">
      <c r="A115" s="19" t="str">
        <f>[1]Input!T87</f>
        <v>Depreciation (Depn)</v>
      </c>
      <c r="B115" s="19" t="str">
        <f>[1]Input!U87</f>
        <v>Pumping and Water Treatment (20)</v>
      </c>
      <c r="C115" s="19" t="str">
        <f>[1]Input!V87</f>
        <v>Tanks and pumps</v>
      </c>
      <c r="D115" s="20">
        <f>[1]Input!W87</f>
        <v>41821</v>
      </c>
      <c r="E115" s="21">
        <f t="shared" si="97"/>
        <v>20</v>
      </c>
      <c r="F115" s="22">
        <f t="shared" si="98"/>
        <v>0</v>
      </c>
      <c r="G115" s="23">
        <f>[1]Input!Z87</f>
        <v>6263</v>
      </c>
      <c r="H115" s="24">
        <f t="shared" si="99"/>
        <v>313.15000000000003</v>
      </c>
      <c r="I115" s="24">
        <f t="shared" si="58"/>
        <v>366.34260273972603</v>
      </c>
      <c r="J115" s="24">
        <f t="shared" si="59"/>
        <v>679.49260273972607</v>
      </c>
      <c r="K115" s="24">
        <f t="shared" si="60"/>
        <v>5583.507397260274</v>
      </c>
      <c r="L115" s="24">
        <f t="shared" si="100"/>
        <v>313.15000000000003</v>
      </c>
      <c r="M115" s="24">
        <f t="shared" si="61"/>
        <v>339.74630136986303</v>
      </c>
      <c r="N115" s="24">
        <f t="shared" si="62"/>
        <v>652.89630136986307</v>
      </c>
      <c r="O115" s="24">
        <f t="shared" si="63"/>
        <v>5610.1036986301369</v>
      </c>
      <c r="P115" s="24">
        <f t="shared" si="101"/>
        <v>313.15000000000003</v>
      </c>
      <c r="Q115" s="24">
        <f t="shared" si="64"/>
        <v>313.15000000000003</v>
      </c>
      <c r="R115" s="24">
        <f t="shared" si="65"/>
        <v>626.30000000000007</v>
      </c>
      <c r="S115" s="24">
        <f t="shared" si="66"/>
        <v>5636.7</v>
      </c>
      <c r="T115" s="24">
        <f t="shared" si="102"/>
        <v>313.14999999999998</v>
      </c>
      <c r="U115" s="24">
        <f t="shared" si="67"/>
        <v>287.41164383561647</v>
      </c>
      <c r="V115" s="24">
        <f t="shared" si="68"/>
        <v>600.56164383561645</v>
      </c>
      <c r="W115" s="24">
        <f t="shared" si="69"/>
        <v>5662.4383561643835</v>
      </c>
      <c r="X115" s="24">
        <f t="shared" si="103"/>
        <v>313.15000000000003</v>
      </c>
      <c r="Y115" s="24">
        <f t="shared" si="70"/>
        <v>260.81534246575342</v>
      </c>
      <c r="Z115" s="24">
        <f t="shared" si="71"/>
        <v>573.96534246575345</v>
      </c>
      <c r="AA115" s="24">
        <f t="shared" si="72"/>
        <v>5689.0346575342464</v>
      </c>
      <c r="AB115" s="24">
        <f t="shared" si="104"/>
        <v>313.14999999999998</v>
      </c>
      <c r="AC115" s="24">
        <f t="shared" si="73"/>
        <v>235.07698630136986</v>
      </c>
      <c r="AD115" s="24">
        <f t="shared" si="74"/>
        <v>548.22698630136983</v>
      </c>
      <c r="AE115" s="24">
        <f t="shared" si="75"/>
        <v>5714.7730136986302</v>
      </c>
      <c r="AF115" s="24">
        <f t="shared" si="105"/>
        <v>313.14999999999998</v>
      </c>
      <c r="AG115" s="24">
        <f t="shared" si="76"/>
        <v>208.48068493150686</v>
      </c>
      <c r="AH115" s="24">
        <f t="shared" si="77"/>
        <v>521.63068493150683</v>
      </c>
      <c r="AI115" s="24">
        <f t="shared" si="78"/>
        <v>5741.3693150684931</v>
      </c>
      <c r="AJ115" s="24">
        <f t="shared" si="106"/>
        <v>313.15000000000003</v>
      </c>
      <c r="AK115" s="24">
        <f t="shared" si="79"/>
        <v>183.60027397260274</v>
      </c>
      <c r="AL115" s="24">
        <f t="shared" si="80"/>
        <v>496.75027397260277</v>
      </c>
      <c r="AM115" s="24">
        <f t="shared" si="81"/>
        <v>5766.2497260273976</v>
      </c>
      <c r="AN115" s="24">
        <f t="shared" si="107"/>
        <v>313.14999999999998</v>
      </c>
      <c r="AO115" s="24">
        <f t="shared" si="82"/>
        <v>157.00397260273974</v>
      </c>
      <c r="AP115" s="24">
        <f t="shared" si="83"/>
        <v>470.15397260273971</v>
      </c>
      <c r="AQ115" s="24">
        <f t="shared" si="84"/>
        <v>5792.8460273972605</v>
      </c>
      <c r="AR115" s="24">
        <f t="shared" si="108"/>
        <v>313.14999999999998</v>
      </c>
      <c r="AS115" s="24">
        <f t="shared" si="85"/>
        <v>130.40767123287671</v>
      </c>
      <c r="AT115" s="24">
        <f t="shared" si="86"/>
        <v>443.55767123287671</v>
      </c>
      <c r="AU115" s="24">
        <f t="shared" si="87"/>
        <v>5819.4423287671234</v>
      </c>
      <c r="AV115" s="24">
        <f t="shared" si="109"/>
        <v>313.14999999999998</v>
      </c>
      <c r="AW115" s="24">
        <f t="shared" si="88"/>
        <v>104.66931506849315</v>
      </c>
      <c r="AX115" s="24">
        <f t="shared" si="89"/>
        <v>417.81931506849315</v>
      </c>
      <c r="AY115" s="24">
        <f t="shared" si="90"/>
        <v>5845.1806849315071</v>
      </c>
      <c r="AZ115" s="24">
        <f t="shared" si="110"/>
        <v>313.15000000000003</v>
      </c>
      <c r="BA115" s="24">
        <f t="shared" si="91"/>
        <v>78.073013698630135</v>
      </c>
      <c r="BB115" s="24">
        <f t="shared" si="92"/>
        <v>391.22301369863015</v>
      </c>
      <c r="BC115" s="24">
        <f t="shared" si="93"/>
        <v>5871.77698630137</v>
      </c>
      <c r="BD115" s="24">
        <f t="shared" si="111"/>
        <v>313.15000000000003</v>
      </c>
      <c r="BE115" s="24">
        <f t="shared" si="94"/>
        <v>52.334657534246574</v>
      </c>
      <c r="BF115" s="24">
        <f t="shared" si="95"/>
        <v>365.48465753424659</v>
      </c>
      <c r="BG115" s="24">
        <f t="shared" si="96"/>
        <v>5897.5153424657537</v>
      </c>
      <c r="BH115" s="12"/>
      <c r="BI115" s="12"/>
      <c r="BJ115" s="12"/>
      <c r="BK115" s="12"/>
    </row>
    <row r="116" spans="1:63" s="8" customFormat="1" ht="15" customHeight="1" x14ac:dyDescent="0.25">
      <c r="A116" s="19" t="str">
        <f>[1]Input!T88</f>
        <v>Depreciation (Depn)</v>
      </c>
      <c r="B116" s="19" t="str">
        <f>[1]Input!U88</f>
        <v>Pumping and Water Treatment (20)</v>
      </c>
      <c r="C116" s="19" t="str">
        <f>[1]Input!V88</f>
        <v>Compressor</v>
      </c>
      <c r="D116" s="20">
        <f>[1]Input!W88</f>
        <v>42186</v>
      </c>
      <c r="E116" s="21">
        <f t="shared" si="97"/>
        <v>20</v>
      </c>
      <c r="F116" s="22">
        <f t="shared" si="98"/>
        <v>0</v>
      </c>
      <c r="G116" s="23">
        <f>[1]Input!Z88</f>
        <v>3327</v>
      </c>
      <c r="H116" s="24">
        <f t="shared" si="99"/>
        <v>166.35</v>
      </c>
      <c r="I116" s="24">
        <f t="shared" si="58"/>
        <v>28.256712328767122</v>
      </c>
      <c r="J116" s="24">
        <f t="shared" si="59"/>
        <v>194.60671232876712</v>
      </c>
      <c r="K116" s="24">
        <f t="shared" si="60"/>
        <v>3132.3932876712329</v>
      </c>
      <c r="L116" s="24">
        <f t="shared" si="100"/>
        <v>166.34999999999997</v>
      </c>
      <c r="M116" s="24">
        <f t="shared" si="61"/>
        <v>14.128356164383561</v>
      </c>
      <c r="N116" s="24">
        <f t="shared" si="62"/>
        <v>180.47835616438354</v>
      </c>
      <c r="O116" s="24">
        <f t="shared" si="63"/>
        <v>3146.5216438356165</v>
      </c>
      <c r="P116" s="24">
        <f t="shared" si="101"/>
        <v>166.35</v>
      </c>
      <c r="Q116" s="24">
        <f t="shared" si="64"/>
        <v>0</v>
      </c>
      <c r="R116" s="24">
        <f t="shared" si="65"/>
        <v>166.35</v>
      </c>
      <c r="S116" s="24">
        <f t="shared" si="66"/>
        <v>3160.65</v>
      </c>
      <c r="T116" s="24">
        <f t="shared" si="102"/>
        <v>152.67739726027395</v>
      </c>
      <c r="U116" s="24">
        <f t="shared" si="67"/>
        <v>0</v>
      </c>
      <c r="V116" s="24">
        <f t="shared" si="68"/>
        <v>152.67739726027395</v>
      </c>
      <c r="W116" s="24">
        <f t="shared" si="69"/>
        <v>3174.3226027397259</v>
      </c>
      <c r="X116" s="24">
        <f t="shared" si="103"/>
        <v>138.5490410958904</v>
      </c>
      <c r="Y116" s="24">
        <f t="shared" si="70"/>
        <v>0</v>
      </c>
      <c r="Z116" s="24">
        <f t="shared" si="71"/>
        <v>138.5490410958904</v>
      </c>
      <c r="AA116" s="24">
        <f t="shared" si="72"/>
        <v>3188.4509589041095</v>
      </c>
      <c r="AB116" s="24">
        <f t="shared" si="104"/>
        <v>124.87643835616437</v>
      </c>
      <c r="AC116" s="24">
        <f t="shared" si="73"/>
        <v>0</v>
      </c>
      <c r="AD116" s="24">
        <f t="shared" si="74"/>
        <v>124.87643835616437</v>
      </c>
      <c r="AE116" s="24">
        <f t="shared" si="75"/>
        <v>3202.1235616438357</v>
      </c>
      <c r="AF116" s="24">
        <f t="shared" si="105"/>
        <v>110.74808219178081</v>
      </c>
      <c r="AG116" s="24">
        <f t="shared" si="76"/>
        <v>0</v>
      </c>
      <c r="AH116" s="24">
        <f t="shared" si="77"/>
        <v>110.74808219178081</v>
      </c>
      <c r="AI116" s="24">
        <f t="shared" si="78"/>
        <v>3216.2519178082193</v>
      </c>
      <c r="AJ116" s="24">
        <f t="shared" si="106"/>
        <v>97.531232876712323</v>
      </c>
      <c r="AK116" s="24">
        <f t="shared" si="79"/>
        <v>0</v>
      </c>
      <c r="AL116" s="24">
        <f t="shared" si="80"/>
        <v>97.531232876712323</v>
      </c>
      <c r="AM116" s="24">
        <f t="shared" si="81"/>
        <v>3229.4687671232878</v>
      </c>
      <c r="AN116" s="24">
        <f t="shared" si="107"/>
        <v>83.402876712328762</v>
      </c>
      <c r="AO116" s="24">
        <f t="shared" si="82"/>
        <v>0</v>
      </c>
      <c r="AP116" s="24">
        <f t="shared" si="83"/>
        <v>83.402876712328762</v>
      </c>
      <c r="AQ116" s="24">
        <f t="shared" si="84"/>
        <v>3243.5971232876714</v>
      </c>
      <c r="AR116" s="24">
        <f t="shared" si="108"/>
        <v>69.274520547945201</v>
      </c>
      <c r="AS116" s="24">
        <f t="shared" si="85"/>
        <v>0</v>
      </c>
      <c r="AT116" s="24">
        <f t="shared" si="86"/>
        <v>69.274520547945201</v>
      </c>
      <c r="AU116" s="24">
        <f t="shared" si="87"/>
        <v>3257.725479452055</v>
      </c>
      <c r="AV116" s="24">
        <f t="shared" si="109"/>
        <v>55.601917808219177</v>
      </c>
      <c r="AW116" s="24">
        <f t="shared" si="88"/>
        <v>0</v>
      </c>
      <c r="AX116" s="24">
        <f t="shared" si="89"/>
        <v>55.601917808219177</v>
      </c>
      <c r="AY116" s="24">
        <f t="shared" si="90"/>
        <v>3271.3980821917808</v>
      </c>
      <c r="AZ116" s="24">
        <f t="shared" si="110"/>
        <v>41.473561643835616</v>
      </c>
      <c r="BA116" s="24">
        <f t="shared" si="91"/>
        <v>0</v>
      </c>
      <c r="BB116" s="24">
        <f t="shared" si="92"/>
        <v>41.473561643835616</v>
      </c>
      <c r="BC116" s="24">
        <f t="shared" si="93"/>
        <v>3285.5264383561644</v>
      </c>
      <c r="BD116" s="24">
        <f t="shared" si="111"/>
        <v>27.800958904109589</v>
      </c>
      <c r="BE116" s="24">
        <f t="shared" si="94"/>
        <v>0</v>
      </c>
      <c r="BF116" s="24">
        <f t="shared" si="95"/>
        <v>27.800958904109589</v>
      </c>
      <c r="BG116" s="24">
        <f t="shared" si="96"/>
        <v>3299.1990410958906</v>
      </c>
      <c r="BH116" s="12"/>
      <c r="BI116" s="12"/>
      <c r="BJ116" s="12"/>
      <c r="BK116" s="12"/>
    </row>
    <row r="117" spans="1:63" s="8" customFormat="1" x14ac:dyDescent="0.25">
      <c r="A117" s="19" t="e">
        <f>[1]Input!#REF!</f>
        <v>#REF!</v>
      </c>
      <c r="B117" s="19" t="e">
        <f>[1]Input!#REF!</f>
        <v>#REF!</v>
      </c>
      <c r="C117" s="19" t="e">
        <f>[1]Input!#REF!</f>
        <v>#REF!</v>
      </c>
      <c r="D117" s="20" t="e">
        <f>[1]Input!#REF!</f>
        <v>#REF!</v>
      </c>
      <c r="E117" s="21" t="e">
        <f t="shared" si="97"/>
        <v>#REF!</v>
      </c>
      <c r="F117" s="22" t="e">
        <f t="shared" si="98"/>
        <v>#REF!</v>
      </c>
      <c r="G117" s="23" t="e">
        <f>[1]Input!#REF!</f>
        <v>#REF!</v>
      </c>
      <c r="H117" s="24" t="e">
        <f t="shared" si="99"/>
        <v>#REF!</v>
      </c>
      <c r="I117" s="24" t="e">
        <f t="shared" si="58"/>
        <v>#REF!</v>
      </c>
      <c r="J117" s="24" t="e">
        <f t="shared" si="59"/>
        <v>#REF!</v>
      </c>
      <c r="K117" s="24" t="e">
        <f t="shared" si="60"/>
        <v>#REF!</v>
      </c>
      <c r="L117" s="24" t="e">
        <f t="shared" si="100"/>
        <v>#REF!</v>
      </c>
      <c r="M117" s="24" t="e">
        <f t="shared" si="61"/>
        <v>#REF!</v>
      </c>
      <c r="N117" s="24" t="e">
        <f t="shared" si="62"/>
        <v>#REF!</v>
      </c>
      <c r="O117" s="24" t="e">
        <f t="shared" si="63"/>
        <v>#REF!</v>
      </c>
      <c r="P117" s="24" t="e">
        <f t="shared" si="101"/>
        <v>#REF!</v>
      </c>
      <c r="Q117" s="24" t="e">
        <f t="shared" si="64"/>
        <v>#REF!</v>
      </c>
      <c r="R117" s="24" t="e">
        <f t="shared" si="65"/>
        <v>#REF!</v>
      </c>
      <c r="S117" s="24" t="e">
        <f t="shared" si="66"/>
        <v>#REF!</v>
      </c>
      <c r="T117" s="24" t="e">
        <f t="shared" si="102"/>
        <v>#REF!</v>
      </c>
      <c r="U117" s="24" t="e">
        <f t="shared" si="67"/>
        <v>#REF!</v>
      </c>
      <c r="V117" s="24" t="e">
        <f t="shared" si="68"/>
        <v>#REF!</v>
      </c>
      <c r="W117" s="24" t="e">
        <f t="shared" si="69"/>
        <v>#REF!</v>
      </c>
      <c r="X117" s="24" t="e">
        <f t="shared" si="103"/>
        <v>#REF!</v>
      </c>
      <c r="Y117" s="24" t="e">
        <f t="shared" si="70"/>
        <v>#REF!</v>
      </c>
      <c r="Z117" s="24" t="e">
        <f t="shared" si="71"/>
        <v>#REF!</v>
      </c>
      <c r="AA117" s="24" t="e">
        <f t="shared" si="72"/>
        <v>#REF!</v>
      </c>
      <c r="AB117" s="24" t="e">
        <f t="shared" si="104"/>
        <v>#REF!</v>
      </c>
      <c r="AC117" s="24" t="e">
        <f t="shared" si="73"/>
        <v>#REF!</v>
      </c>
      <c r="AD117" s="24" t="e">
        <f t="shared" si="74"/>
        <v>#REF!</v>
      </c>
      <c r="AE117" s="24" t="e">
        <f t="shared" si="75"/>
        <v>#REF!</v>
      </c>
      <c r="AF117" s="24" t="e">
        <f t="shared" si="105"/>
        <v>#REF!</v>
      </c>
      <c r="AG117" s="24" t="e">
        <f t="shared" si="76"/>
        <v>#REF!</v>
      </c>
      <c r="AH117" s="24" t="e">
        <f t="shared" si="77"/>
        <v>#REF!</v>
      </c>
      <c r="AI117" s="24" t="e">
        <f t="shared" si="78"/>
        <v>#REF!</v>
      </c>
      <c r="AJ117" s="24" t="e">
        <f t="shared" si="106"/>
        <v>#REF!</v>
      </c>
      <c r="AK117" s="24" t="e">
        <f t="shared" si="79"/>
        <v>#REF!</v>
      </c>
      <c r="AL117" s="24" t="e">
        <f t="shared" si="80"/>
        <v>#REF!</v>
      </c>
      <c r="AM117" s="24" t="e">
        <f t="shared" si="81"/>
        <v>#REF!</v>
      </c>
      <c r="AN117" s="24" t="e">
        <f t="shared" si="107"/>
        <v>#REF!</v>
      </c>
      <c r="AO117" s="24" t="e">
        <f t="shared" si="82"/>
        <v>#REF!</v>
      </c>
      <c r="AP117" s="24" t="e">
        <f t="shared" si="83"/>
        <v>#REF!</v>
      </c>
      <c r="AQ117" s="24" t="e">
        <f t="shared" si="84"/>
        <v>#REF!</v>
      </c>
      <c r="AR117" s="24" t="e">
        <f t="shared" si="108"/>
        <v>#REF!</v>
      </c>
      <c r="AS117" s="24" t="e">
        <f t="shared" si="85"/>
        <v>#REF!</v>
      </c>
      <c r="AT117" s="24" t="e">
        <f t="shared" si="86"/>
        <v>#REF!</v>
      </c>
      <c r="AU117" s="24" t="e">
        <f t="shared" si="87"/>
        <v>#REF!</v>
      </c>
      <c r="AV117" s="24" t="e">
        <f t="shared" si="109"/>
        <v>#REF!</v>
      </c>
      <c r="AW117" s="24" t="e">
        <f t="shared" si="88"/>
        <v>#REF!</v>
      </c>
      <c r="AX117" s="24" t="e">
        <f t="shared" si="89"/>
        <v>#REF!</v>
      </c>
      <c r="AY117" s="24" t="e">
        <f t="shared" si="90"/>
        <v>#REF!</v>
      </c>
      <c r="AZ117" s="24" t="e">
        <f t="shared" si="110"/>
        <v>#REF!</v>
      </c>
      <c r="BA117" s="24" t="e">
        <f t="shared" si="91"/>
        <v>#REF!</v>
      </c>
      <c r="BB117" s="24" t="e">
        <f t="shared" si="92"/>
        <v>#REF!</v>
      </c>
      <c r="BC117" s="24" t="e">
        <f t="shared" si="93"/>
        <v>#REF!</v>
      </c>
      <c r="BD117" s="24" t="e">
        <f t="shared" si="111"/>
        <v>#REF!</v>
      </c>
      <c r="BE117" s="24" t="e">
        <f t="shared" si="94"/>
        <v>#REF!</v>
      </c>
      <c r="BF117" s="24" t="e">
        <f t="shared" si="95"/>
        <v>#REF!</v>
      </c>
      <c r="BG117" s="24" t="e">
        <f t="shared" si="96"/>
        <v>#REF!</v>
      </c>
      <c r="BH117" s="12"/>
      <c r="BI117" s="12"/>
      <c r="BJ117" s="12"/>
      <c r="BK117" s="12"/>
    </row>
    <row r="118" spans="1:63" s="8" customFormat="1" x14ac:dyDescent="0.25">
      <c r="A118" s="19" t="e">
        <f>[1]Input!#REF!</f>
        <v>#REF!</v>
      </c>
      <c r="B118" s="19" t="e">
        <f>[1]Input!#REF!</f>
        <v>#REF!</v>
      </c>
      <c r="C118" s="19" t="e">
        <f>[1]Input!#REF!</f>
        <v>#REF!</v>
      </c>
      <c r="D118" s="20" t="e">
        <f>[1]Input!#REF!</f>
        <v>#REF!</v>
      </c>
      <c r="E118" s="21" t="e">
        <f t="shared" si="97"/>
        <v>#REF!</v>
      </c>
      <c r="F118" s="22" t="e">
        <f t="shared" si="98"/>
        <v>#REF!</v>
      </c>
      <c r="G118" s="23" t="e">
        <f>[1]Input!#REF!</f>
        <v>#REF!</v>
      </c>
      <c r="H118" s="24" t="e">
        <f t="shared" si="99"/>
        <v>#REF!</v>
      </c>
      <c r="I118" s="24" t="e">
        <f t="shared" si="58"/>
        <v>#REF!</v>
      </c>
      <c r="J118" s="24" t="e">
        <f t="shared" si="59"/>
        <v>#REF!</v>
      </c>
      <c r="K118" s="24" t="e">
        <f t="shared" si="60"/>
        <v>#REF!</v>
      </c>
      <c r="L118" s="24" t="e">
        <f t="shared" si="100"/>
        <v>#REF!</v>
      </c>
      <c r="M118" s="24" t="e">
        <f t="shared" si="61"/>
        <v>#REF!</v>
      </c>
      <c r="N118" s="24" t="e">
        <f t="shared" si="62"/>
        <v>#REF!</v>
      </c>
      <c r="O118" s="24" t="e">
        <f t="shared" si="63"/>
        <v>#REF!</v>
      </c>
      <c r="P118" s="24" t="e">
        <f t="shared" si="101"/>
        <v>#REF!</v>
      </c>
      <c r="Q118" s="24" t="e">
        <f t="shared" si="64"/>
        <v>#REF!</v>
      </c>
      <c r="R118" s="24" t="e">
        <f t="shared" si="65"/>
        <v>#REF!</v>
      </c>
      <c r="S118" s="24" t="e">
        <f t="shared" si="66"/>
        <v>#REF!</v>
      </c>
      <c r="T118" s="24" t="e">
        <f t="shared" si="102"/>
        <v>#REF!</v>
      </c>
      <c r="U118" s="24" t="e">
        <f t="shared" si="67"/>
        <v>#REF!</v>
      </c>
      <c r="V118" s="24" t="e">
        <f t="shared" si="68"/>
        <v>#REF!</v>
      </c>
      <c r="W118" s="24" t="e">
        <f t="shared" si="69"/>
        <v>#REF!</v>
      </c>
      <c r="X118" s="24" t="e">
        <f t="shared" si="103"/>
        <v>#REF!</v>
      </c>
      <c r="Y118" s="24" t="e">
        <f t="shared" si="70"/>
        <v>#REF!</v>
      </c>
      <c r="Z118" s="24" t="e">
        <f t="shared" si="71"/>
        <v>#REF!</v>
      </c>
      <c r="AA118" s="24" t="e">
        <f t="shared" si="72"/>
        <v>#REF!</v>
      </c>
      <c r="AB118" s="24" t="e">
        <f t="shared" si="104"/>
        <v>#REF!</v>
      </c>
      <c r="AC118" s="24" t="e">
        <f t="shared" si="73"/>
        <v>#REF!</v>
      </c>
      <c r="AD118" s="24" t="e">
        <f t="shared" si="74"/>
        <v>#REF!</v>
      </c>
      <c r="AE118" s="24" t="e">
        <f t="shared" si="75"/>
        <v>#REF!</v>
      </c>
      <c r="AF118" s="24" t="e">
        <f t="shared" si="105"/>
        <v>#REF!</v>
      </c>
      <c r="AG118" s="24" t="e">
        <f t="shared" si="76"/>
        <v>#REF!</v>
      </c>
      <c r="AH118" s="24" t="e">
        <f t="shared" si="77"/>
        <v>#REF!</v>
      </c>
      <c r="AI118" s="24" t="e">
        <f t="shared" si="78"/>
        <v>#REF!</v>
      </c>
      <c r="AJ118" s="24" t="e">
        <f t="shared" si="106"/>
        <v>#REF!</v>
      </c>
      <c r="AK118" s="24" t="e">
        <f t="shared" si="79"/>
        <v>#REF!</v>
      </c>
      <c r="AL118" s="24" t="e">
        <f t="shared" si="80"/>
        <v>#REF!</v>
      </c>
      <c r="AM118" s="24" t="e">
        <f t="shared" si="81"/>
        <v>#REF!</v>
      </c>
      <c r="AN118" s="24" t="e">
        <f t="shared" si="107"/>
        <v>#REF!</v>
      </c>
      <c r="AO118" s="24" t="e">
        <f t="shared" si="82"/>
        <v>#REF!</v>
      </c>
      <c r="AP118" s="24" t="e">
        <f t="shared" si="83"/>
        <v>#REF!</v>
      </c>
      <c r="AQ118" s="24" t="e">
        <f t="shared" si="84"/>
        <v>#REF!</v>
      </c>
      <c r="AR118" s="24" t="e">
        <f t="shared" si="108"/>
        <v>#REF!</v>
      </c>
      <c r="AS118" s="24" t="e">
        <f t="shared" si="85"/>
        <v>#REF!</v>
      </c>
      <c r="AT118" s="24" t="e">
        <f t="shared" si="86"/>
        <v>#REF!</v>
      </c>
      <c r="AU118" s="24" t="e">
        <f t="shared" si="87"/>
        <v>#REF!</v>
      </c>
      <c r="AV118" s="24" t="e">
        <f t="shared" si="109"/>
        <v>#REF!</v>
      </c>
      <c r="AW118" s="24" t="e">
        <f t="shared" si="88"/>
        <v>#REF!</v>
      </c>
      <c r="AX118" s="24" t="e">
        <f t="shared" si="89"/>
        <v>#REF!</v>
      </c>
      <c r="AY118" s="24" t="e">
        <f t="shared" si="90"/>
        <v>#REF!</v>
      </c>
      <c r="AZ118" s="24" t="e">
        <f t="shared" si="110"/>
        <v>#REF!</v>
      </c>
      <c r="BA118" s="24" t="e">
        <f t="shared" si="91"/>
        <v>#REF!</v>
      </c>
      <c r="BB118" s="24" t="e">
        <f t="shared" si="92"/>
        <v>#REF!</v>
      </c>
      <c r="BC118" s="24" t="e">
        <f t="shared" si="93"/>
        <v>#REF!</v>
      </c>
      <c r="BD118" s="24" t="e">
        <f t="shared" si="111"/>
        <v>#REF!</v>
      </c>
      <c r="BE118" s="24" t="e">
        <f t="shared" si="94"/>
        <v>#REF!</v>
      </c>
      <c r="BF118" s="24" t="e">
        <f t="shared" si="95"/>
        <v>#REF!</v>
      </c>
      <c r="BG118" s="24" t="e">
        <f t="shared" si="96"/>
        <v>#REF!</v>
      </c>
      <c r="BH118" s="12"/>
      <c r="BI118" s="12"/>
      <c r="BJ118" s="12"/>
      <c r="BK118" s="12"/>
    </row>
    <row r="119" spans="1:63" s="8" customFormat="1" x14ac:dyDescent="0.25">
      <c r="A119" s="19" t="e">
        <f>[1]Input!#REF!</f>
        <v>#REF!</v>
      </c>
      <c r="B119" s="19" t="e">
        <f>[1]Input!#REF!</f>
        <v>#REF!</v>
      </c>
      <c r="C119" s="19" t="e">
        <f>[1]Input!#REF!</f>
        <v>#REF!</v>
      </c>
      <c r="D119" s="20" t="e">
        <f>[1]Input!#REF!</f>
        <v>#REF!</v>
      </c>
      <c r="E119" s="21" t="e">
        <f t="shared" si="97"/>
        <v>#REF!</v>
      </c>
      <c r="F119" s="22" t="e">
        <f t="shared" si="98"/>
        <v>#REF!</v>
      </c>
      <c r="G119" s="23" t="e">
        <f>[1]Input!#REF!</f>
        <v>#REF!</v>
      </c>
      <c r="H119" s="24" t="e">
        <f t="shared" si="99"/>
        <v>#REF!</v>
      </c>
      <c r="I119" s="24" t="e">
        <f t="shared" si="58"/>
        <v>#REF!</v>
      </c>
      <c r="J119" s="24" t="e">
        <f t="shared" si="59"/>
        <v>#REF!</v>
      </c>
      <c r="K119" s="24" t="e">
        <f t="shared" si="60"/>
        <v>#REF!</v>
      </c>
      <c r="L119" s="24" t="e">
        <f t="shared" si="100"/>
        <v>#REF!</v>
      </c>
      <c r="M119" s="24" t="e">
        <f t="shared" si="61"/>
        <v>#REF!</v>
      </c>
      <c r="N119" s="24" t="e">
        <f t="shared" si="62"/>
        <v>#REF!</v>
      </c>
      <c r="O119" s="24" t="e">
        <f t="shared" si="63"/>
        <v>#REF!</v>
      </c>
      <c r="P119" s="24" t="e">
        <f t="shared" si="101"/>
        <v>#REF!</v>
      </c>
      <c r="Q119" s="24" t="e">
        <f t="shared" si="64"/>
        <v>#REF!</v>
      </c>
      <c r="R119" s="24" t="e">
        <f t="shared" si="65"/>
        <v>#REF!</v>
      </c>
      <c r="S119" s="24" t="e">
        <f t="shared" si="66"/>
        <v>#REF!</v>
      </c>
      <c r="T119" s="24" t="e">
        <f t="shared" si="102"/>
        <v>#REF!</v>
      </c>
      <c r="U119" s="24" t="e">
        <f t="shared" si="67"/>
        <v>#REF!</v>
      </c>
      <c r="V119" s="24" t="e">
        <f t="shared" si="68"/>
        <v>#REF!</v>
      </c>
      <c r="W119" s="24" t="e">
        <f t="shared" si="69"/>
        <v>#REF!</v>
      </c>
      <c r="X119" s="24" t="e">
        <f t="shared" si="103"/>
        <v>#REF!</v>
      </c>
      <c r="Y119" s="24" t="e">
        <f t="shared" si="70"/>
        <v>#REF!</v>
      </c>
      <c r="Z119" s="24" t="e">
        <f t="shared" si="71"/>
        <v>#REF!</v>
      </c>
      <c r="AA119" s="24" t="e">
        <f t="shared" si="72"/>
        <v>#REF!</v>
      </c>
      <c r="AB119" s="24" t="e">
        <f t="shared" si="104"/>
        <v>#REF!</v>
      </c>
      <c r="AC119" s="24" t="e">
        <f t="shared" si="73"/>
        <v>#REF!</v>
      </c>
      <c r="AD119" s="24" t="e">
        <f t="shared" si="74"/>
        <v>#REF!</v>
      </c>
      <c r="AE119" s="24" t="e">
        <f t="shared" si="75"/>
        <v>#REF!</v>
      </c>
      <c r="AF119" s="24" t="e">
        <f t="shared" si="105"/>
        <v>#REF!</v>
      </c>
      <c r="AG119" s="24" t="e">
        <f t="shared" si="76"/>
        <v>#REF!</v>
      </c>
      <c r="AH119" s="24" t="e">
        <f t="shared" si="77"/>
        <v>#REF!</v>
      </c>
      <c r="AI119" s="24" t="e">
        <f t="shared" si="78"/>
        <v>#REF!</v>
      </c>
      <c r="AJ119" s="24" t="e">
        <f t="shared" si="106"/>
        <v>#REF!</v>
      </c>
      <c r="AK119" s="24" t="e">
        <f t="shared" si="79"/>
        <v>#REF!</v>
      </c>
      <c r="AL119" s="24" t="e">
        <f t="shared" si="80"/>
        <v>#REF!</v>
      </c>
      <c r="AM119" s="24" t="e">
        <f t="shared" si="81"/>
        <v>#REF!</v>
      </c>
      <c r="AN119" s="24" t="e">
        <f t="shared" si="107"/>
        <v>#REF!</v>
      </c>
      <c r="AO119" s="24" t="e">
        <f t="shared" si="82"/>
        <v>#REF!</v>
      </c>
      <c r="AP119" s="24" t="e">
        <f t="shared" si="83"/>
        <v>#REF!</v>
      </c>
      <c r="AQ119" s="24" t="e">
        <f t="shared" si="84"/>
        <v>#REF!</v>
      </c>
      <c r="AR119" s="24" t="e">
        <f t="shared" si="108"/>
        <v>#REF!</v>
      </c>
      <c r="AS119" s="24" t="e">
        <f t="shared" si="85"/>
        <v>#REF!</v>
      </c>
      <c r="AT119" s="24" t="e">
        <f t="shared" si="86"/>
        <v>#REF!</v>
      </c>
      <c r="AU119" s="24" t="e">
        <f t="shared" si="87"/>
        <v>#REF!</v>
      </c>
      <c r="AV119" s="24" t="e">
        <f t="shared" si="109"/>
        <v>#REF!</v>
      </c>
      <c r="AW119" s="24" t="e">
        <f t="shared" si="88"/>
        <v>#REF!</v>
      </c>
      <c r="AX119" s="24" t="e">
        <f t="shared" si="89"/>
        <v>#REF!</v>
      </c>
      <c r="AY119" s="24" t="e">
        <f t="shared" si="90"/>
        <v>#REF!</v>
      </c>
      <c r="AZ119" s="24" t="e">
        <f t="shared" si="110"/>
        <v>#REF!</v>
      </c>
      <c r="BA119" s="24" t="e">
        <f t="shared" si="91"/>
        <v>#REF!</v>
      </c>
      <c r="BB119" s="24" t="e">
        <f t="shared" si="92"/>
        <v>#REF!</v>
      </c>
      <c r="BC119" s="24" t="e">
        <f t="shared" si="93"/>
        <v>#REF!</v>
      </c>
      <c r="BD119" s="24" t="e">
        <f t="shared" si="111"/>
        <v>#REF!</v>
      </c>
      <c r="BE119" s="24" t="e">
        <f t="shared" si="94"/>
        <v>#REF!</v>
      </c>
      <c r="BF119" s="24" t="e">
        <f t="shared" si="95"/>
        <v>#REF!</v>
      </c>
      <c r="BG119" s="24" t="e">
        <f t="shared" si="96"/>
        <v>#REF!</v>
      </c>
      <c r="BH119" s="12"/>
      <c r="BI119" s="12"/>
      <c r="BJ119" s="12"/>
      <c r="BK119" s="12"/>
    </row>
    <row r="120" spans="1:63" s="8" customFormat="1" x14ac:dyDescent="0.25">
      <c r="A120" s="19" t="e">
        <f>[1]Input!#REF!</f>
        <v>#REF!</v>
      </c>
      <c r="B120" s="19" t="e">
        <f>[1]Input!#REF!</f>
        <v>#REF!</v>
      </c>
      <c r="C120" s="19" t="e">
        <f>[1]Input!#REF!</f>
        <v>#REF!</v>
      </c>
      <c r="D120" s="20" t="e">
        <f>[1]Input!#REF!</f>
        <v>#REF!</v>
      </c>
      <c r="E120" s="21" t="e">
        <f t="shared" si="97"/>
        <v>#REF!</v>
      </c>
      <c r="F120" s="22" t="e">
        <f t="shared" si="98"/>
        <v>#REF!</v>
      </c>
      <c r="G120" s="23" t="e">
        <f>[1]Input!#REF!</f>
        <v>#REF!</v>
      </c>
      <c r="H120" s="24" t="e">
        <f t="shared" si="99"/>
        <v>#REF!</v>
      </c>
      <c r="I120" s="24" t="e">
        <f t="shared" si="58"/>
        <v>#REF!</v>
      </c>
      <c r="J120" s="24" t="e">
        <f t="shared" si="59"/>
        <v>#REF!</v>
      </c>
      <c r="K120" s="24" t="e">
        <f t="shared" si="60"/>
        <v>#REF!</v>
      </c>
      <c r="L120" s="24" t="e">
        <f t="shared" si="100"/>
        <v>#REF!</v>
      </c>
      <c r="M120" s="24" t="e">
        <f t="shared" si="61"/>
        <v>#REF!</v>
      </c>
      <c r="N120" s="24" t="e">
        <f t="shared" si="62"/>
        <v>#REF!</v>
      </c>
      <c r="O120" s="24" t="e">
        <f t="shared" si="63"/>
        <v>#REF!</v>
      </c>
      <c r="P120" s="24" t="e">
        <f t="shared" si="101"/>
        <v>#REF!</v>
      </c>
      <c r="Q120" s="24" t="e">
        <f t="shared" si="64"/>
        <v>#REF!</v>
      </c>
      <c r="R120" s="24" t="e">
        <f t="shared" si="65"/>
        <v>#REF!</v>
      </c>
      <c r="S120" s="24" t="e">
        <f t="shared" si="66"/>
        <v>#REF!</v>
      </c>
      <c r="T120" s="24" t="e">
        <f t="shared" si="102"/>
        <v>#REF!</v>
      </c>
      <c r="U120" s="24" t="e">
        <f t="shared" si="67"/>
        <v>#REF!</v>
      </c>
      <c r="V120" s="24" t="e">
        <f t="shared" si="68"/>
        <v>#REF!</v>
      </c>
      <c r="W120" s="24" t="e">
        <f t="shared" si="69"/>
        <v>#REF!</v>
      </c>
      <c r="X120" s="24" t="e">
        <f t="shared" si="103"/>
        <v>#REF!</v>
      </c>
      <c r="Y120" s="24" t="e">
        <f t="shared" si="70"/>
        <v>#REF!</v>
      </c>
      <c r="Z120" s="24" t="e">
        <f t="shared" si="71"/>
        <v>#REF!</v>
      </c>
      <c r="AA120" s="24" t="e">
        <f t="shared" si="72"/>
        <v>#REF!</v>
      </c>
      <c r="AB120" s="24" t="e">
        <f t="shared" si="104"/>
        <v>#REF!</v>
      </c>
      <c r="AC120" s="24" t="e">
        <f t="shared" si="73"/>
        <v>#REF!</v>
      </c>
      <c r="AD120" s="24" t="e">
        <f t="shared" si="74"/>
        <v>#REF!</v>
      </c>
      <c r="AE120" s="24" t="e">
        <f t="shared" si="75"/>
        <v>#REF!</v>
      </c>
      <c r="AF120" s="24" t="e">
        <f t="shared" si="105"/>
        <v>#REF!</v>
      </c>
      <c r="AG120" s="24" t="e">
        <f t="shared" si="76"/>
        <v>#REF!</v>
      </c>
      <c r="AH120" s="24" t="e">
        <f t="shared" si="77"/>
        <v>#REF!</v>
      </c>
      <c r="AI120" s="24" t="e">
        <f t="shared" si="78"/>
        <v>#REF!</v>
      </c>
      <c r="AJ120" s="24" t="e">
        <f t="shared" si="106"/>
        <v>#REF!</v>
      </c>
      <c r="AK120" s="24" t="e">
        <f t="shared" si="79"/>
        <v>#REF!</v>
      </c>
      <c r="AL120" s="24" t="e">
        <f t="shared" si="80"/>
        <v>#REF!</v>
      </c>
      <c r="AM120" s="24" t="e">
        <f t="shared" si="81"/>
        <v>#REF!</v>
      </c>
      <c r="AN120" s="24" t="e">
        <f t="shared" si="107"/>
        <v>#REF!</v>
      </c>
      <c r="AO120" s="24" t="e">
        <f t="shared" si="82"/>
        <v>#REF!</v>
      </c>
      <c r="AP120" s="24" t="e">
        <f t="shared" si="83"/>
        <v>#REF!</v>
      </c>
      <c r="AQ120" s="24" t="e">
        <f t="shared" si="84"/>
        <v>#REF!</v>
      </c>
      <c r="AR120" s="24" t="e">
        <f t="shared" si="108"/>
        <v>#REF!</v>
      </c>
      <c r="AS120" s="24" t="e">
        <f t="shared" si="85"/>
        <v>#REF!</v>
      </c>
      <c r="AT120" s="24" t="e">
        <f t="shared" si="86"/>
        <v>#REF!</v>
      </c>
      <c r="AU120" s="24" t="e">
        <f t="shared" si="87"/>
        <v>#REF!</v>
      </c>
      <c r="AV120" s="24" t="e">
        <f t="shared" si="109"/>
        <v>#REF!</v>
      </c>
      <c r="AW120" s="24" t="e">
        <f t="shared" si="88"/>
        <v>#REF!</v>
      </c>
      <c r="AX120" s="24" t="e">
        <f t="shared" si="89"/>
        <v>#REF!</v>
      </c>
      <c r="AY120" s="24" t="e">
        <f t="shared" si="90"/>
        <v>#REF!</v>
      </c>
      <c r="AZ120" s="24" t="e">
        <f t="shared" si="110"/>
        <v>#REF!</v>
      </c>
      <c r="BA120" s="24" t="e">
        <f t="shared" si="91"/>
        <v>#REF!</v>
      </c>
      <c r="BB120" s="24" t="e">
        <f t="shared" si="92"/>
        <v>#REF!</v>
      </c>
      <c r="BC120" s="24" t="e">
        <f t="shared" si="93"/>
        <v>#REF!</v>
      </c>
      <c r="BD120" s="24" t="e">
        <f t="shared" si="111"/>
        <v>#REF!</v>
      </c>
      <c r="BE120" s="24" t="e">
        <f t="shared" si="94"/>
        <v>#REF!</v>
      </c>
      <c r="BF120" s="24" t="e">
        <f t="shared" si="95"/>
        <v>#REF!</v>
      </c>
      <c r="BG120" s="24" t="e">
        <f t="shared" si="96"/>
        <v>#REF!</v>
      </c>
      <c r="BH120" s="12"/>
      <c r="BI120" s="12"/>
      <c r="BJ120" s="12"/>
      <c r="BK120" s="12"/>
    </row>
    <row r="121" spans="1:63" s="8" customFormat="1" x14ac:dyDescent="0.25">
      <c r="A121" s="19" t="e">
        <f>[1]Input!#REF!</f>
        <v>#REF!</v>
      </c>
      <c r="B121" s="19" t="e">
        <f>[1]Input!#REF!</f>
        <v>#REF!</v>
      </c>
      <c r="C121" s="19" t="e">
        <f>[1]Input!#REF!</f>
        <v>#REF!</v>
      </c>
      <c r="D121" s="20" t="e">
        <f>[1]Input!#REF!</f>
        <v>#REF!</v>
      </c>
      <c r="E121" s="21" t="e">
        <f t="shared" si="97"/>
        <v>#REF!</v>
      </c>
      <c r="F121" s="22" t="e">
        <f t="shared" si="98"/>
        <v>#REF!</v>
      </c>
      <c r="G121" s="23" t="e">
        <f>[1]Input!#REF!</f>
        <v>#REF!</v>
      </c>
      <c r="H121" s="24" t="e">
        <f t="shared" si="99"/>
        <v>#REF!</v>
      </c>
      <c r="I121" s="24" t="e">
        <f t="shared" si="58"/>
        <v>#REF!</v>
      </c>
      <c r="J121" s="24" t="e">
        <f t="shared" si="59"/>
        <v>#REF!</v>
      </c>
      <c r="K121" s="24" t="e">
        <f t="shared" si="60"/>
        <v>#REF!</v>
      </c>
      <c r="L121" s="24" t="e">
        <f t="shared" si="100"/>
        <v>#REF!</v>
      </c>
      <c r="M121" s="24" t="e">
        <f t="shared" si="61"/>
        <v>#REF!</v>
      </c>
      <c r="N121" s="24" t="e">
        <f t="shared" si="62"/>
        <v>#REF!</v>
      </c>
      <c r="O121" s="24" t="e">
        <f t="shared" si="63"/>
        <v>#REF!</v>
      </c>
      <c r="P121" s="24" t="e">
        <f t="shared" si="101"/>
        <v>#REF!</v>
      </c>
      <c r="Q121" s="24" t="e">
        <f t="shared" si="64"/>
        <v>#REF!</v>
      </c>
      <c r="R121" s="24" t="e">
        <f t="shared" si="65"/>
        <v>#REF!</v>
      </c>
      <c r="S121" s="24" t="e">
        <f t="shared" si="66"/>
        <v>#REF!</v>
      </c>
      <c r="T121" s="24" t="e">
        <f t="shared" si="102"/>
        <v>#REF!</v>
      </c>
      <c r="U121" s="24" t="e">
        <f t="shared" si="67"/>
        <v>#REF!</v>
      </c>
      <c r="V121" s="24" t="e">
        <f t="shared" si="68"/>
        <v>#REF!</v>
      </c>
      <c r="W121" s="24" t="e">
        <f t="shared" si="69"/>
        <v>#REF!</v>
      </c>
      <c r="X121" s="24" t="e">
        <f t="shared" si="103"/>
        <v>#REF!</v>
      </c>
      <c r="Y121" s="24" t="e">
        <f t="shared" si="70"/>
        <v>#REF!</v>
      </c>
      <c r="Z121" s="24" t="e">
        <f t="shared" si="71"/>
        <v>#REF!</v>
      </c>
      <c r="AA121" s="24" t="e">
        <f t="shared" si="72"/>
        <v>#REF!</v>
      </c>
      <c r="AB121" s="24" t="e">
        <f t="shared" si="104"/>
        <v>#REF!</v>
      </c>
      <c r="AC121" s="24" t="e">
        <f t="shared" si="73"/>
        <v>#REF!</v>
      </c>
      <c r="AD121" s="24" t="e">
        <f t="shared" si="74"/>
        <v>#REF!</v>
      </c>
      <c r="AE121" s="24" t="e">
        <f t="shared" si="75"/>
        <v>#REF!</v>
      </c>
      <c r="AF121" s="24" t="e">
        <f t="shared" si="105"/>
        <v>#REF!</v>
      </c>
      <c r="AG121" s="24" t="e">
        <f t="shared" si="76"/>
        <v>#REF!</v>
      </c>
      <c r="AH121" s="24" t="e">
        <f t="shared" si="77"/>
        <v>#REF!</v>
      </c>
      <c r="AI121" s="24" t="e">
        <f t="shared" si="78"/>
        <v>#REF!</v>
      </c>
      <c r="AJ121" s="24" t="e">
        <f t="shared" si="106"/>
        <v>#REF!</v>
      </c>
      <c r="AK121" s="24" t="e">
        <f t="shared" si="79"/>
        <v>#REF!</v>
      </c>
      <c r="AL121" s="24" t="e">
        <f t="shared" si="80"/>
        <v>#REF!</v>
      </c>
      <c r="AM121" s="24" t="e">
        <f t="shared" si="81"/>
        <v>#REF!</v>
      </c>
      <c r="AN121" s="24" t="e">
        <f t="shared" si="107"/>
        <v>#REF!</v>
      </c>
      <c r="AO121" s="24" t="e">
        <f t="shared" si="82"/>
        <v>#REF!</v>
      </c>
      <c r="AP121" s="24" t="e">
        <f t="shared" si="83"/>
        <v>#REF!</v>
      </c>
      <c r="AQ121" s="24" t="e">
        <f t="shared" si="84"/>
        <v>#REF!</v>
      </c>
      <c r="AR121" s="24" t="e">
        <f t="shared" si="108"/>
        <v>#REF!</v>
      </c>
      <c r="AS121" s="24" t="e">
        <f t="shared" si="85"/>
        <v>#REF!</v>
      </c>
      <c r="AT121" s="24" t="e">
        <f t="shared" si="86"/>
        <v>#REF!</v>
      </c>
      <c r="AU121" s="24" t="e">
        <f t="shared" si="87"/>
        <v>#REF!</v>
      </c>
      <c r="AV121" s="24" t="e">
        <f t="shared" si="109"/>
        <v>#REF!</v>
      </c>
      <c r="AW121" s="24" t="e">
        <f t="shared" si="88"/>
        <v>#REF!</v>
      </c>
      <c r="AX121" s="24" t="e">
        <f t="shared" si="89"/>
        <v>#REF!</v>
      </c>
      <c r="AY121" s="24" t="e">
        <f t="shared" si="90"/>
        <v>#REF!</v>
      </c>
      <c r="AZ121" s="24" t="e">
        <f t="shared" si="110"/>
        <v>#REF!</v>
      </c>
      <c r="BA121" s="24" t="e">
        <f t="shared" si="91"/>
        <v>#REF!</v>
      </c>
      <c r="BB121" s="24" t="e">
        <f t="shared" si="92"/>
        <v>#REF!</v>
      </c>
      <c r="BC121" s="24" t="e">
        <f t="shared" si="93"/>
        <v>#REF!</v>
      </c>
      <c r="BD121" s="24" t="e">
        <f t="shared" si="111"/>
        <v>#REF!</v>
      </c>
      <c r="BE121" s="24" t="e">
        <f t="shared" si="94"/>
        <v>#REF!</v>
      </c>
      <c r="BF121" s="24" t="e">
        <f t="shared" si="95"/>
        <v>#REF!</v>
      </c>
      <c r="BG121" s="24" t="e">
        <f t="shared" si="96"/>
        <v>#REF!</v>
      </c>
      <c r="BH121" s="12"/>
      <c r="BI121" s="12"/>
      <c r="BJ121" s="12"/>
      <c r="BK121" s="12"/>
    </row>
    <row r="122" spans="1:63" s="8" customFormat="1" ht="15" customHeight="1" x14ac:dyDescent="0.25">
      <c r="A122" s="19" t="e">
        <f>[1]Input!#REF!</f>
        <v>#REF!</v>
      </c>
      <c r="B122" s="19" t="e">
        <f>[1]Input!#REF!</f>
        <v>#REF!</v>
      </c>
      <c r="C122" s="19" t="e">
        <f>[1]Input!#REF!</f>
        <v>#REF!</v>
      </c>
      <c r="D122" s="20" t="e">
        <f>[1]Input!#REF!</f>
        <v>#REF!</v>
      </c>
      <c r="E122" s="21" t="e">
        <f t="shared" si="97"/>
        <v>#REF!</v>
      </c>
      <c r="F122" s="22" t="e">
        <f t="shared" si="98"/>
        <v>#REF!</v>
      </c>
      <c r="G122" s="23" t="e">
        <f>[1]Input!#REF!</f>
        <v>#REF!</v>
      </c>
      <c r="H122" s="24" t="e">
        <f t="shared" si="99"/>
        <v>#REF!</v>
      </c>
      <c r="I122" s="24" t="e">
        <f t="shared" si="58"/>
        <v>#REF!</v>
      </c>
      <c r="J122" s="24" t="e">
        <f t="shared" si="59"/>
        <v>#REF!</v>
      </c>
      <c r="K122" s="24" t="e">
        <f t="shared" si="60"/>
        <v>#REF!</v>
      </c>
      <c r="L122" s="24" t="e">
        <f t="shared" si="100"/>
        <v>#REF!</v>
      </c>
      <c r="M122" s="24" t="e">
        <f t="shared" si="61"/>
        <v>#REF!</v>
      </c>
      <c r="N122" s="24" t="e">
        <f t="shared" si="62"/>
        <v>#REF!</v>
      </c>
      <c r="O122" s="24" t="e">
        <f t="shared" si="63"/>
        <v>#REF!</v>
      </c>
      <c r="P122" s="24" t="e">
        <f t="shared" si="101"/>
        <v>#REF!</v>
      </c>
      <c r="Q122" s="24" t="e">
        <f t="shared" si="64"/>
        <v>#REF!</v>
      </c>
      <c r="R122" s="24" t="e">
        <f t="shared" si="65"/>
        <v>#REF!</v>
      </c>
      <c r="S122" s="24" t="e">
        <f t="shared" si="66"/>
        <v>#REF!</v>
      </c>
      <c r="T122" s="24" t="e">
        <f t="shared" si="102"/>
        <v>#REF!</v>
      </c>
      <c r="U122" s="24" t="e">
        <f t="shared" si="67"/>
        <v>#REF!</v>
      </c>
      <c r="V122" s="24" t="e">
        <f t="shared" si="68"/>
        <v>#REF!</v>
      </c>
      <c r="W122" s="24" t="e">
        <f t="shared" si="69"/>
        <v>#REF!</v>
      </c>
      <c r="X122" s="24" t="e">
        <f t="shared" si="103"/>
        <v>#REF!</v>
      </c>
      <c r="Y122" s="24" t="e">
        <f t="shared" si="70"/>
        <v>#REF!</v>
      </c>
      <c r="Z122" s="24" t="e">
        <f t="shared" si="71"/>
        <v>#REF!</v>
      </c>
      <c r="AA122" s="24" t="e">
        <f t="shared" si="72"/>
        <v>#REF!</v>
      </c>
      <c r="AB122" s="24" t="e">
        <f t="shared" si="104"/>
        <v>#REF!</v>
      </c>
      <c r="AC122" s="24" t="e">
        <f t="shared" si="73"/>
        <v>#REF!</v>
      </c>
      <c r="AD122" s="24" t="e">
        <f t="shared" si="74"/>
        <v>#REF!</v>
      </c>
      <c r="AE122" s="24" t="e">
        <f t="shared" si="75"/>
        <v>#REF!</v>
      </c>
      <c r="AF122" s="24" t="e">
        <f t="shared" si="105"/>
        <v>#REF!</v>
      </c>
      <c r="AG122" s="24" t="e">
        <f t="shared" si="76"/>
        <v>#REF!</v>
      </c>
      <c r="AH122" s="24" t="e">
        <f t="shared" si="77"/>
        <v>#REF!</v>
      </c>
      <c r="AI122" s="24" t="e">
        <f t="shared" si="78"/>
        <v>#REF!</v>
      </c>
      <c r="AJ122" s="24" t="e">
        <f t="shared" si="106"/>
        <v>#REF!</v>
      </c>
      <c r="AK122" s="24" t="e">
        <f t="shared" si="79"/>
        <v>#REF!</v>
      </c>
      <c r="AL122" s="24" t="e">
        <f t="shared" si="80"/>
        <v>#REF!</v>
      </c>
      <c r="AM122" s="24" t="e">
        <f t="shared" si="81"/>
        <v>#REF!</v>
      </c>
      <c r="AN122" s="24" t="e">
        <f t="shared" si="107"/>
        <v>#REF!</v>
      </c>
      <c r="AO122" s="24" t="e">
        <f t="shared" si="82"/>
        <v>#REF!</v>
      </c>
      <c r="AP122" s="24" t="e">
        <f t="shared" si="83"/>
        <v>#REF!</v>
      </c>
      <c r="AQ122" s="24" t="e">
        <f t="shared" si="84"/>
        <v>#REF!</v>
      </c>
      <c r="AR122" s="24" t="e">
        <f t="shared" si="108"/>
        <v>#REF!</v>
      </c>
      <c r="AS122" s="24" t="e">
        <f t="shared" si="85"/>
        <v>#REF!</v>
      </c>
      <c r="AT122" s="24" t="e">
        <f t="shared" si="86"/>
        <v>#REF!</v>
      </c>
      <c r="AU122" s="24" t="e">
        <f t="shared" si="87"/>
        <v>#REF!</v>
      </c>
      <c r="AV122" s="24" t="e">
        <f t="shared" si="109"/>
        <v>#REF!</v>
      </c>
      <c r="AW122" s="24" t="e">
        <f t="shared" si="88"/>
        <v>#REF!</v>
      </c>
      <c r="AX122" s="24" t="e">
        <f t="shared" si="89"/>
        <v>#REF!</v>
      </c>
      <c r="AY122" s="24" t="e">
        <f t="shared" si="90"/>
        <v>#REF!</v>
      </c>
      <c r="AZ122" s="24" t="e">
        <f t="shared" si="110"/>
        <v>#REF!</v>
      </c>
      <c r="BA122" s="24" t="e">
        <f t="shared" si="91"/>
        <v>#REF!</v>
      </c>
      <c r="BB122" s="24" t="e">
        <f t="shared" si="92"/>
        <v>#REF!</v>
      </c>
      <c r="BC122" s="24" t="e">
        <f t="shared" si="93"/>
        <v>#REF!</v>
      </c>
      <c r="BD122" s="24" t="e">
        <f t="shared" si="111"/>
        <v>#REF!</v>
      </c>
      <c r="BE122" s="24" t="e">
        <f t="shared" si="94"/>
        <v>#REF!</v>
      </c>
      <c r="BF122" s="24" t="e">
        <f t="shared" si="95"/>
        <v>#REF!</v>
      </c>
      <c r="BG122" s="24" t="e">
        <f t="shared" si="96"/>
        <v>#REF!</v>
      </c>
      <c r="BH122" s="12"/>
      <c r="BI122" s="12"/>
      <c r="BJ122" s="12"/>
      <c r="BK122" s="12"/>
    </row>
    <row r="123" spans="1:63" s="8" customFormat="1" x14ac:dyDescent="0.25">
      <c r="A123" s="19" t="e">
        <f>[1]Input!#REF!</f>
        <v>#REF!</v>
      </c>
      <c r="B123" s="19" t="e">
        <f>[1]Input!#REF!</f>
        <v>#REF!</v>
      </c>
      <c r="C123" s="19" t="e">
        <f>[1]Input!#REF!</f>
        <v>#REF!</v>
      </c>
      <c r="D123" s="20" t="e">
        <f>[1]Input!#REF!</f>
        <v>#REF!</v>
      </c>
      <c r="E123" s="21" t="e">
        <f t="shared" si="97"/>
        <v>#REF!</v>
      </c>
      <c r="F123" s="22" t="e">
        <f t="shared" si="98"/>
        <v>#REF!</v>
      </c>
      <c r="G123" s="23" t="e">
        <f>[1]Input!#REF!</f>
        <v>#REF!</v>
      </c>
      <c r="H123" s="24" t="e">
        <f t="shared" si="99"/>
        <v>#REF!</v>
      </c>
      <c r="I123" s="24" t="e">
        <f t="shared" si="58"/>
        <v>#REF!</v>
      </c>
      <c r="J123" s="24" t="e">
        <f t="shared" si="59"/>
        <v>#REF!</v>
      </c>
      <c r="K123" s="24" t="e">
        <f t="shared" si="60"/>
        <v>#REF!</v>
      </c>
      <c r="L123" s="24" t="e">
        <f t="shared" si="100"/>
        <v>#REF!</v>
      </c>
      <c r="M123" s="24" t="e">
        <f t="shared" si="61"/>
        <v>#REF!</v>
      </c>
      <c r="N123" s="24" t="e">
        <f t="shared" si="62"/>
        <v>#REF!</v>
      </c>
      <c r="O123" s="24" t="e">
        <f t="shared" si="63"/>
        <v>#REF!</v>
      </c>
      <c r="P123" s="24" t="e">
        <f t="shared" si="101"/>
        <v>#REF!</v>
      </c>
      <c r="Q123" s="24" t="e">
        <f t="shared" si="64"/>
        <v>#REF!</v>
      </c>
      <c r="R123" s="24" t="e">
        <f t="shared" si="65"/>
        <v>#REF!</v>
      </c>
      <c r="S123" s="24" t="e">
        <f t="shared" si="66"/>
        <v>#REF!</v>
      </c>
      <c r="T123" s="24" t="e">
        <f t="shared" si="102"/>
        <v>#REF!</v>
      </c>
      <c r="U123" s="24" t="e">
        <f t="shared" si="67"/>
        <v>#REF!</v>
      </c>
      <c r="V123" s="24" t="e">
        <f t="shared" si="68"/>
        <v>#REF!</v>
      </c>
      <c r="W123" s="24" t="e">
        <f t="shared" si="69"/>
        <v>#REF!</v>
      </c>
      <c r="X123" s="24" t="e">
        <f t="shared" si="103"/>
        <v>#REF!</v>
      </c>
      <c r="Y123" s="24" t="e">
        <f t="shared" si="70"/>
        <v>#REF!</v>
      </c>
      <c r="Z123" s="24" t="e">
        <f t="shared" si="71"/>
        <v>#REF!</v>
      </c>
      <c r="AA123" s="24" t="e">
        <f t="shared" si="72"/>
        <v>#REF!</v>
      </c>
      <c r="AB123" s="24" t="e">
        <f t="shared" si="104"/>
        <v>#REF!</v>
      </c>
      <c r="AC123" s="24" t="e">
        <f t="shared" si="73"/>
        <v>#REF!</v>
      </c>
      <c r="AD123" s="24" t="e">
        <f t="shared" si="74"/>
        <v>#REF!</v>
      </c>
      <c r="AE123" s="24" t="e">
        <f t="shared" si="75"/>
        <v>#REF!</v>
      </c>
      <c r="AF123" s="24" t="e">
        <f t="shared" si="105"/>
        <v>#REF!</v>
      </c>
      <c r="AG123" s="24" t="e">
        <f t="shared" si="76"/>
        <v>#REF!</v>
      </c>
      <c r="AH123" s="24" t="e">
        <f t="shared" si="77"/>
        <v>#REF!</v>
      </c>
      <c r="AI123" s="24" t="e">
        <f t="shared" si="78"/>
        <v>#REF!</v>
      </c>
      <c r="AJ123" s="24" t="e">
        <f t="shared" si="106"/>
        <v>#REF!</v>
      </c>
      <c r="AK123" s="24" t="e">
        <f t="shared" si="79"/>
        <v>#REF!</v>
      </c>
      <c r="AL123" s="24" t="e">
        <f t="shared" si="80"/>
        <v>#REF!</v>
      </c>
      <c r="AM123" s="24" t="e">
        <f t="shared" si="81"/>
        <v>#REF!</v>
      </c>
      <c r="AN123" s="24" t="e">
        <f t="shared" si="107"/>
        <v>#REF!</v>
      </c>
      <c r="AO123" s="24" t="e">
        <f t="shared" si="82"/>
        <v>#REF!</v>
      </c>
      <c r="AP123" s="24" t="e">
        <f t="shared" si="83"/>
        <v>#REF!</v>
      </c>
      <c r="AQ123" s="24" t="e">
        <f t="shared" si="84"/>
        <v>#REF!</v>
      </c>
      <c r="AR123" s="24" t="e">
        <f t="shared" si="108"/>
        <v>#REF!</v>
      </c>
      <c r="AS123" s="24" t="e">
        <f t="shared" si="85"/>
        <v>#REF!</v>
      </c>
      <c r="AT123" s="24" t="e">
        <f t="shared" si="86"/>
        <v>#REF!</v>
      </c>
      <c r="AU123" s="24" t="e">
        <f t="shared" si="87"/>
        <v>#REF!</v>
      </c>
      <c r="AV123" s="24" t="e">
        <f t="shared" si="109"/>
        <v>#REF!</v>
      </c>
      <c r="AW123" s="24" t="e">
        <f t="shared" si="88"/>
        <v>#REF!</v>
      </c>
      <c r="AX123" s="24" t="e">
        <f t="shared" si="89"/>
        <v>#REF!</v>
      </c>
      <c r="AY123" s="24" t="e">
        <f t="shared" si="90"/>
        <v>#REF!</v>
      </c>
      <c r="AZ123" s="24" t="e">
        <f t="shared" si="110"/>
        <v>#REF!</v>
      </c>
      <c r="BA123" s="24" t="e">
        <f t="shared" si="91"/>
        <v>#REF!</v>
      </c>
      <c r="BB123" s="24" t="e">
        <f t="shared" si="92"/>
        <v>#REF!</v>
      </c>
      <c r="BC123" s="24" t="e">
        <f t="shared" si="93"/>
        <v>#REF!</v>
      </c>
      <c r="BD123" s="24" t="e">
        <f t="shared" si="111"/>
        <v>#REF!</v>
      </c>
      <c r="BE123" s="24" t="e">
        <f t="shared" si="94"/>
        <v>#REF!</v>
      </c>
      <c r="BF123" s="24" t="e">
        <f t="shared" si="95"/>
        <v>#REF!</v>
      </c>
      <c r="BG123" s="24" t="e">
        <f t="shared" si="96"/>
        <v>#REF!</v>
      </c>
      <c r="BH123" s="12"/>
      <c r="BI123" s="12"/>
      <c r="BJ123" s="12"/>
      <c r="BK123" s="12"/>
    </row>
    <row r="124" spans="1:63" s="8" customFormat="1" x14ac:dyDescent="0.25">
      <c r="A124" s="19" t="e">
        <f>[1]Input!#REF!</f>
        <v>#REF!</v>
      </c>
      <c r="B124" s="19" t="e">
        <f>[1]Input!#REF!</f>
        <v>#REF!</v>
      </c>
      <c r="C124" s="19" t="e">
        <f>[1]Input!#REF!</f>
        <v>#REF!</v>
      </c>
      <c r="D124" s="20" t="e">
        <f>[1]Input!#REF!</f>
        <v>#REF!</v>
      </c>
      <c r="E124" s="21" t="e">
        <f t="shared" si="97"/>
        <v>#REF!</v>
      </c>
      <c r="F124" s="22" t="e">
        <f t="shared" si="98"/>
        <v>#REF!</v>
      </c>
      <c r="G124" s="23" t="e">
        <f>[1]Input!#REF!</f>
        <v>#REF!</v>
      </c>
      <c r="H124" s="24" t="e">
        <f t="shared" si="99"/>
        <v>#REF!</v>
      </c>
      <c r="I124" s="24" t="e">
        <f t="shared" si="58"/>
        <v>#REF!</v>
      </c>
      <c r="J124" s="24" t="e">
        <f t="shared" si="59"/>
        <v>#REF!</v>
      </c>
      <c r="K124" s="24" t="e">
        <f t="shared" si="60"/>
        <v>#REF!</v>
      </c>
      <c r="L124" s="24" t="e">
        <f t="shared" si="100"/>
        <v>#REF!</v>
      </c>
      <c r="M124" s="24" t="e">
        <f t="shared" si="61"/>
        <v>#REF!</v>
      </c>
      <c r="N124" s="24" t="e">
        <f t="shared" si="62"/>
        <v>#REF!</v>
      </c>
      <c r="O124" s="24" t="e">
        <f t="shared" si="63"/>
        <v>#REF!</v>
      </c>
      <c r="P124" s="24" t="e">
        <f t="shared" si="101"/>
        <v>#REF!</v>
      </c>
      <c r="Q124" s="24" t="e">
        <f t="shared" si="64"/>
        <v>#REF!</v>
      </c>
      <c r="R124" s="24" t="e">
        <f t="shared" si="65"/>
        <v>#REF!</v>
      </c>
      <c r="S124" s="24" t="e">
        <f t="shared" si="66"/>
        <v>#REF!</v>
      </c>
      <c r="T124" s="24" t="e">
        <f t="shared" si="102"/>
        <v>#REF!</v>
      </c>
      <c r="U124" s="24" t="e">
        <f t="shared" si="67"/>
        <v>#REF!</v>
      </c>
      <c r="V124" s="24" t="e">
        <f t="shared" si="68"/>
        <v>#REF!</v>
      </c>
      <c r="W124" s="24" t="e">
        <f t="shared" si="69"/>
        <v>#REF!</v>
      </c>
      <c r="X124" s="24" t="e">
        <f t="shared" si="103"/>
        <v>#REF!</v>
      </c>
      <c r="Y124" s="24" t="e">
        <f t="shared" si="70"/>
        <v>#REF!</v>
      </c>
      <c r="Z124" s="24" t="e">
        <f t="shared" si="71"/>
        <v>#REF!</v>
      </c>
      <c r="AA124" s="24" t="e">
        <f t="shared" si="72"/>
        <v>#REF!</v>
      </c>
      <c r="AB124" s="24" t="e">
        <f t="shared" si="104"/>
        <v>#REF!</v>
      </c>
      <c r="AC124" s="24" t="e">
        <f t="shared" si="73"/>
        <v>#REF!</v>
      </c>
      <c r="AD124" s="24" t="e">
        <f t="shared" si="74"/>
        <v>#REF!</v>
      </c>
      <c r="AE124" s="24" t="e">
        <f t="shared" si="75"/>
        <v>#REF!</v>
      </c>
      <c r="AF124" s="24" t="e">
        <f t="shared" si="105"/>
        <v>#REF!</v>
      </c>
      <c r="AG124" s="24" t="e">
        <f t="shared" si="76"/>
        <v>#REF!</v>
      </c>
      <c r="AH124" s="24" t="e">
        <f t="shared" si="77"/>
        <v>#REF!</v>
      </c>
      <c r="AI124" s="24" t="e">
        <f t="shared" si="78"/>
        <v>#REF!</v>
      </c>
      <c r="AJ124" s="24" t="e">
        <f t="shared" si="106"/>
        <v>#REF!</v>
      </c>
      <c r="AK124" s="24" t="e">
        <f t="shared" si="79"/>
        <v>#REF!</v>
      </c>
      <c r="AL124" s="24" t="e">
        <f t="shared" si="80"/>
        <v>#REF!</v>
      </c>
      <c r="AM124" s="24" t="e">
        <f t="shared" si="81"/>
        <v>#REF!</v>
      </c>
      <c r="AN124" s="24" t="e">
        <f t="shared" si="107"/>
        <v>#REF!</v>
      </c>
      <c r="AO124" s="24" t="e">
        <f t="shared" si="82"/>
        <v>#REF!</v>
      </c>
      <c r="AP124" s="24" t="e">
        <f t="shared" si="83"/>
        <v>#REF!</v>
      </c>
      <c r="AQ124" s="24" t="e">
        <f t="shared" si="84"/>
        <v>#REF!</v>
      </c>
      <c r="AR124" s="24" t="e">
        <f t="shared" si="108"/>
        <v>#REF!</v>
      </c>
      <c r="AS124" s="24" t="e">
        <f t="shared" si="85"/>
        <v>#REF!</v>
      </c>
      <c r="AT124" s="24" t="e">
        <f t="shared" si="86"/>
        <v>#REF!</v>
      </c>
      <c r="AU124" s="24" t="e">
        <f t="shared" si="87"/>
        <v>#REF!</v>
      </c>
      <c r="AV124" s="24" t="e">
        <f t="shared" si="109"/>
        <v>#REF!</v>
      </c>
      <c r="AW124" s="24" t="e">
        <f t="shared" si="88"/>
        <v>#REF!</v>
      </c>
      <c r="AX124" s="24" t="e">
        <f t="shared" si="89"/>
        <v>#REF!</v>
      </c>
      <c r="AY124" s="24" t="e">
        <f t="shared" si="90"/>
        <v>#REF!</v>
      </c>
      <c r="AZ124" s="24" t="e">
        <f t="shared" si="110"/>
        <v>#REF!</v>
      </c>
      <c r="BA124" s="24" t="e">
        <f t="shared" si="91"/>
        <v>#REF!</v>
      </c>
      <c r="BB124" s="24" t="e">
        <f t="shared" si="92"/>
        <v>#REF!</v>
      </c>
      <c r="BC124" s="24" t="e">
        <f t="shared" si="93"/>
        <v>#REF!</v>
      </c>
      <c r="BD124" s="24" t="e">
        <f t="shared" si="111"/>
        <v>#REF!</v>
      </c>
      <c r="BE124" s="24" t="e">
        <f t="shared" si="94"/>
        <v>#REF!</v>
      </c>
      <c r="BF124" s="24" t="e">
        <f t="shared" si="95"/>
        <v>#REF!</v>
      </c>
      <c r="BG124" s="24" t="e">
        <f t="shared" si="96"/>
        <v>#REF!</v>
      </c>
      <c r="BH124" s="12"/>
      <c r="BI124" s="12"/>
      <c r="BJ124" s="12"/>
      <c r="BK124" s="12"/>
    </row>
    <row r="125" spans="1:63" s="8" customFormat="1" x14ac:dyDescent="0.25">
      <c r="A125" s="19" t="e">
        <f>[1]Input!#REF!</f>
        <v>#REF!</v>
      </c>
      <c r="B125" s="19" t="e">
        <f>[1]Input!#REF!</f>
        <v>#REF!</v>
      </c>
      <c r="C125" s="19" t="e">
        <f>[1]Input!#REF!</f>
        <v>#REF!</v>
      </c>
      <c r="D125" s="20" t="e">
        <f>[1]Input!#REF!</f>
        <v>#REF!</v>
      </c>
      <c r="E125" s="21" t="e">
        <f t="shared" si="97"/>
        <v>#REF!</v>
      </c>
      <c r="F125" s="22" t="e">
        <f t="shared" si="98"/>
        <v>#REF!</v>
      </c>
      <c r="G125" s="23" t="e">
        <f>[1]Input!#REF!</f>
        <v>#REF!</v>
      </c>
      <c r="H125" s="24" t="e">
        <f t="shared" si="99"/>
        <v>#REF!</v>
      </c>
      <c r="I125" s="24" t="e">
        <f t="shared" si="58"/>
        <v>#REF!</v>
      </c>
      <c r="J125" s="24" t="e">
        <f t="shared" si="59"/>
        <v>#REF!</v>
      </c>
      <c r="K125" s="24" t="e">
        <f t="shared" si="60"/>
        <v>#REF!</v>
      </c>
      <c r="L125" s="24" t="e">
        <f t="shared" si="100"/>
        <v>#REF!</v>
      </c>
      <c r="M125" s="24" t="e">
        <f t="shared" si="61"/>
        <v>#REF!</v>
      </c>
      <c r="N125" s="24" t="e">
        <f t="shared" si="62"/>
        <v>#REF!</v>
      </c>
      <c r="O125" s="24" t="e">
        <f t="shared" si="63"/>
        <v>#REF!</v>
      </c>
      <c r="P125" s="24" t="e">
        <f t="shared" si="101"/>
        <v>#REF!</v>
      </c>
      <c r="Q125" s="24" t="e">
        <f t="shared" si="64"/>
        <v>#REF!</v>
      </c>
      <c r="R125" s="24" t="e">
        <f t="shared" si="65"/>
        <v>#REF!</v>
      </c>
      <c r="S125" s="24" t="e">
        <f t="shared" si="66"/>
        <v>#REF!</v>
      </c>
      <c r="T125" s="24" t="e">
        <f t="shared" si="102"/>
        <v>#REF!</v>
      </c>
      <c r="U125" s="24" t="e">
        <f t="shared" si="67"/>
        <v>#REF!</v>
      </c>
      <c r="V125" s="24" t="e">
        <f t="shared" si="68"/>
        <v>#REF!</v>
      </c>
      <c r="W125" s="24" t="e">
        <f t="shared" si="69"/>
        <v>#REF!</v>
      </c>
      <c r="X125" s="24" t="e">
        <f t="shared" si="103"/>
        <v>#REF!</v>
      </c>
      <c r="Y125" s="24" t="e">
        <f t="shared" si="70"/>
        <v>#REF!</v>
      </c>
      <c r="Z125" s="24" t="e">
        <f t="shared" si="71"/>
        <v>#REF!</v>
      </c>
      <c r="AA125" s="24" t="e">
        <f t="shared" si="72"/>
        <v>#REF!</v>
      </c>
      <c r="AB125" s="24" t="e">
        <f t="shared" si="104"/>
        <v>#REF!</v>
      </c>
      <c r="AC125" s="24" t="e">
        <f t="shared" si="73"/>
        <v>#REF!</v>
      </c>
      <c r="AD125" s="24" t="e">
        <f t="shared" si="74"/>
        <v>#REF!</v>
      </c>
      <c r="AE125" s="24" t="e">
        <f t="shared" si="75"/>
        <v>#REF!</v>
      </c>
      <c r="AF125" s="24" t="e">
        <f t="shared" si="105"/>
        <v>#REF!</v>
      </c>
      <c r="AG125" s="24" t="e">
        <f t="shared" si="76"/>
        <v>#REF!</v>
      </c>
      <c r="AH125" s="24" t="e">
        <f t="shared" si="77"/>
        <v>#REF!</v>
      </c>
      <c r="AI125" s="24" t="e">
        <f t="shared" si="78"/>
        <v>#REF!</v>
      </c>
      <c r="AJ125" s="24" t="e">
        <f t="shared" si="106"/>
        <v>#REF!</v>
      </c>
      <c r="AK125" s="24" t="e">
        <f t="shared" si="79"/>
        <v>#REF!</v>
      </c>
      <c r="AL125" s="24" t="e">
        <f t="shared" si="80"/>
        <v>#REF!</v>
      </c>
      <c r="AM125" s="24" t="e">
        <f t="shared" si="81"/>
        <v>#REF!</v>
      </c>
      <c r="AN125" s="24" t="e">
        <f t="shared" si="107"/>
        <v>#REF!</v>
      </c>
      <c r="AO125" s="24" t="e">
        <f t="shared" si="82"/>
        <v>#REF!</v>
      </c>
      <c r="AP125" s="24" t="e">
        <f t="shared" si="83"/>
        <v>#REF!</v>
      </c>
      <c r="AQ125" s="24" t="e">
        <f t="shared" si="84"/>
        <v>#REF!</v>
      </c>
      <c r="AR125" s="24" t="e">
        <f t="shared" si="108"/>
        <v>#REF!</v>
      </c>
      <c r="AS125" s="24" t="e">
        <f t="shared" si="85"/>
        <v>#REF!</v>
      </c>
      <c r="AT125" s="24" t="e">
        <f t="shared" si="86"/>
        <v>#REF!</v>
      </c>
      <c r="AU125" s="24" t="e">
        <f t="shared" si="87"/>
        <v>#REF!</v>
      </c>
      <c r="AV125" s="24" t="e">
        <f t="shared" si="109"/>
        <v>#REF!</v>
      </c>
      <c r="AW125" s="24" t="e">
        <f t="shared" si="88"/>
        <v>#REF!</v>
      </c>
      <c r="AX125" s="24" t="e">
        <f t="shared" si="89"/>
        <v>#REF!</v>
      </c>
      <c r="AY125" s="24" t="e">
        <f t="shared" si="90"/>
        <v>#REF!</v>
      </c>
      <c r="AZ125" s="24" t="e">
        <f t="shared" si="110"/>
        <v>#REF!</v>
      </c>
      <c r="BA125" s="24" t="e">
        <f t="shared" si="91"/>
        <v>#REF!</v>
      </c>
      <c r="BB125" s="24" t="e">
        <f t="shared" si="92"/>
        <v>#REF!</v>
      </c>
      <c r="BC125" s="24" t="e">
        <f t="shared" si="93"/>
        <v>#REF!</v>
      </c>
      <c r="BD125" s="24" t="e">
        <f t="shared" si="111"/>
        <v>#REF!</v>
      </c>
      <c r="BE125" s="24" t="e">
        <f t="shared" si="94"/>
        <v>#REF!</v>
      </c>
      <c r="BF125" s="24" t="e">
        <f t="shared" si="95"/>
        <v>#REF!</v>
      </c>
      <c r="BG125" s="24" t="e">
        <f t="shared" si="96"/>
        <v>#REF!</v>
      </c>
      <c r="BH125" s="12"/>
      <c r="BI125" s="12"/>
      <c r="BJ125" s="12"/>
      <c r="BK125" s="12"/>
    </row>
    <row r="126" spans="1:63" s="8" customFormat="1" x14ac:dyDescent="0.25">
      <c r="A126" s="19" t="e">
        <f>[1]Input!#REF!</f>
        <v>#REF!</v>
      </c>
      <c r="B126" s="19" t="e">
        <f>[1]Input!#REF!</f>
        <v>#REF!</v>
      </c>
      <c r="C126" s="19" t="e">
        <f>[1]Input!#REF!</f>
        <v>#REF!</v>
      </c>
      <c r="D126" s="20" t="e">
        <f>[1]Input!#REF!</f>
        <v>#REF!</v>
      </c>
      <c r="E126" s="21" t="e">
        <f t="shared" si="97"/>
        <v>#REF!</v>
      </c>
      <c r="F126" s="22" t="e">
        <f t="shared" si="98"/>
        <v>#REF!</v>
      </c>
      <c r="G126" s="23" t="e">
        <f>[1]Input!#REF!</f>
        <v>#REF!</v>
      </c>
      <c r="H126" s="24" t="e">
        <f t="shared" si="99"/>
        <v>#REF!</v>
      </c>
      <c r="I126" s="24" t="e">
        <f t="shared" si="58"/>
        <v>#REF!</v>
      </c>
      <c r="J126" s="24" t="e">
        <f t="shared" si="59"/>
        <v>#REF!</v>
      </c>
      <c r="K126" s="24" t="e">
        <f t="shared" si="60"/>
        <v>#REF!</v>
      </c>
      <c r="L126" s="24" t="e">
        <f t="shared" si="100"/>
        <v>#REF!</v>
      </c>
      <c r="M126" s="24" t="e">
        <f t="shared" si="61"/>
        <v>#REF!</v>
      </c>
      <c r="N126" s="24" t="e">
        <f t="shared" si="62"/>
        <v>#REF!</v>
      </c>
      <c r="O126" s="24" t="e">
        <f t="shared" si="63"/>
        <v>#REF!</v>
      </c>
      <c r="P126" s="24" t="e">
        <f t="shared" si="101"/>
        <v>#REF!</v>
      </c>
      <c r="Q126" s="24" t="e">
        <f t="shared" si="64"/>
        <v>#REF!</v>
      </c>
      <c r="R126" s="24" t="e">
        <f t="shared" si="65"/>
        <v>#REF!</v>
      </c>
      <c r="S126" s="24" t="e">
        <f t="shared" si="66"/>
        <v>#REF!</v>
      </c>
      <c r="T126" s="24" t="e">
        <f t="shared" si="102"/>
        <v>#REF!</v>
      </c>
      <c r="U126" s="24" t="e">
        <f t="shared" si="67"/>
        <v>#REF!</v>
      </c>
      <c r="V126" s="24" t="e">
        <f t="shared" si="68"/>
        <v>#REF!</v>
      </c>
      <c r="W126" s="24" t="e">
        <f t="shared" si="69"/>
        <v>#REF!</v>
      </c>
      <c r="X126" s="24" t="e">
        <f t="shared" si="103"/>
        <v>#REF!</v>
      </c>
      <c r="Y126" s="24" t="e">
        <f t="shared" si="70"/>
        <v>#REF!</v>
      </c>
      <c r="Z126" s="24" t="e">
        <f t="shared" si="71"/>
        <v>#REF!</v>
      </c>
      <c r="AA126" s="24" t="e">
        <f t="shared" si="72"/>
        <v>#REF!</v>
      </c>
      <c r="AB126" s="24" t="e">
        <f t="shared" si="104"/>
        <v>#REF!</v>
      </c>
      <c r="AC126" s="24" t="e">
        <f t="shared" si="73"/>
        <v>#REF!</v>
      </c>
      <c r="AD126" s="24" t="e">
        <f t="shared" si="74"/>
        <v>#REF!</v>
      </c>
      <c r="AE126" s="24" t="e">
        <f t="shared" si="75"/>
        <v>#REF!</v>
      </c>
      <c r="AF126" s="24" t="e">
        <f t="shared" si="105"/>
        <v>#REF!</v>
      </c>
      <c r="AG126" s="24" t="e">
        <f t="shared" si="76"/>
        <v>#REF!</v>
      </c>
      <c r="AH126" s="24" t="e">
        <f t="shared" si="77"/>
        <v>#REF!</v>
      </c>
      <c r="AI126" s="24" t="e">
        <f t="shared" si="78"/>
        <v>#REF!</v>
      </c>
      <c r="AJ126" s="24" t="e">
        <f t="shared" si="106"/>
        <v>#REF!</v>
      </c>
      <c r="AK126" s="24" t="e">
        <f t="shared" si="79"/>
        <v>#REF!</v>
      </c>
      <c r="AL126" s="24" t="e">
        <f t="shared" si="80"/>
        <v>#REF!</v>
      </c>
      <c r="AM126" s="24" t="e">
        <f t="shared" si="81"/>
        <v>#REF!</v>
      </c>
      <c r="AN126" s="24" t="e">
        <f t="shared" si="107"/>
        <v>#REF!</v>
      </c>
      <c r="AO126" s="24" t="e">
        <f t="shared" si="82"/>
        <v>#REF!</v>
      </c>
      <c r="AP126" s="24" t="e">
        <f t="shared" si="83"/>
        <v>#REF!</v>
      </c>
      <c r="AQ126" s="24" t="e">
        <f t="shared" si="84"/>
        <v>#REF!</v>
      </c>
      <c r="AR126" s="24" t="e">
        <f t="shared" si="108"/>
        <v>#REF!</v>
      </c>
      <c r="AS126" s="24" t="e">
        <f t="shared" si="85"/>
        <v>#REF!</v>
      </c>
      <c r="AT126" s="24" t="e">
        <f t="shared" si="86"/>
        <v>#REF!</v>
      </c>
      <c r="AU126" s="24" t="e">
        <f t="shared" si="87"/>
        <v>#REF!</v>
      </c>
      <c r="AV126" s="24" t="e">
        <f t="shared" si="109"/>
        <v>#REF!</v>
      </c>
      <c r="AW126" s="24" t="e">
        <f t="shared" si="88"/>
        <v>#REF!</v>
      </c>
      <c r="AX126" s="24" t="e">
        <f t="shared" si="89"/>
        <v>#REF!</v>
      </c>
      <c r="AY126" s="24" t="e">
        <f t="shared" si="90"/>
        <v>#REF!</v>
      </c>
      <c r="AZ126" s="24" t="e">
        <f t="shared" si="110"/>
        <v>#REF!</v>
      </c>
      <c r="BA126" s="24" t="e">
        <f t="shared" si="91"/>
        <v>#REF!</v>
      </c>
      <c r="BB126" s="24" t="e">
        <f t="shared" si="92"/>
        <v>#REF!</v>
      </c>
      <c r="BC126" s="24" t="e">
        <f t="shared" si="93"/>
        <v>#REF!</v>
      </c>
      <c r="BD126" s="24" t="e">
        <f t="shared" si="111"/>
        <v>#REF!</v>
      </c>
      <c r="BE126" s="24" t="e">
        <f t="shared" si="94"/>
        <v>#REF!</v>
      </c>
      <c r="BF126" s="24" t="e">
        <f t="shared" si="95"/>
        <v>#REF!</v>
      </c>
      <c r="BG126" s="24" t="e">
        <f t="shared" si="96"/>
        <v>#REF!</v>
      </c>
      <c r="BH126" s="12"/>
      <c r="BI126" s="12"/>
      <c r="BJ126" s="12"/>
      <c r="BK126" s="12"/>
    </row>
    <row r="127" spans="1:63" s="8" customFormat="1" x14ac:dyDescent="0.25">
      <c r="A127" s="19" t="e">
        <f>[1]Input!#REF!</f>
        <v>#REF!</v>
      </c>
      <c r="B127" s="19" t="e">
        <f>[1]Input!#REF!</f>
        <v>#REF!</v>
      </c>
      <c r="C127" s="19" t="e">
        <f>[1]Input!#REF!</f>
        <v>#REF!</v>
      </c>
      <c r="D127" s="20" t="e">
        <f>[1]Input!#REF!</f>
        <v>#REF!</v>
      </c>
      <c r="E127" s="21" t="e">
        <f t="shared" si="97"/>
        <v>#REF!</v>
      </c>
      <c r="F127" s="22" t="e">
        <f t="shared" si="98"/>
        <v>#REF!</v>
      </c>
      <c r="G127" s="23" t="e">
        <f>[1]Input!#REF!</f>
        <v>#REF!</v>
      </c>
      <c r="H127" s="24" t="e">
        <f t="shared" si="99"/>
        <v>#REF!</v>
      </c>
      <c r="I127" s="24" t="e">
        <f t="shared" si="58"/>
        <v>#REF!</v>
      </c>
      <c r="J127" s="24" t="e">
        <f t="shared" si="59"/>
        <v>#REF!</v>
      </c>
      <c r="K127" s="24" t="e">
        <f t="shared" si="60"/>
        <v>#REF!</v>
      </c>
      <c r="L127" s="24" t="e">
        <f t="shared" si="100"/>
        <v>#REF!</v>
      </c>
      <c r="M127" s="24" t="e">
        <f t="shared" si="61"/>
        <v>#REF!</v>
      </c>
      <c r="N127" s="24" t="e">
        <f t="shared" si="62"/>
        <v>#REF!</v>
      </c>
      <c r="O127" s="24" t="e">
        <f t="shared" si="63"/>
        <v>#REF!</v>
      </c>
      <c r="P127" s="24" t="e">
        <f t="shared" si="101"/>
        <v>#REF!</v>
      </c>
      <c r="Q127" s="24" t="e">
        <f t="shared" si="64"/>
        <v>#REF!</v>
      </c>
      <c r="R127" s="24" t="e">
        <f t="shared" si="65"/>
        <v>#REF!</v>
      </c>
      <c r="S127" s="24" t="e">
        <f t="shared" si="66"/>
        <v>#REF!</v>
      </c>
      <c r="T127" s="24" t="e">
        <f t="shared" si="102"/>
        <v>#REF!</v>
      </c>
      <c r="U127" s="24" t="e">
        <f t="shared" si="67"/>
        <v>#REF!</v>
      </c>
      <c r="V127" s="24" t="e">
        <f t="shared" si="68"/>
        <v>#REF!</v>
      </c>
      <c r="W127" s="24" t="e">
        <f t="shared" si="69"/>
        <v>#REF!</v>
      </c>
      <c r="X127" s="24" t="e">
        <f t="shared" si="103"/>
        <v>#REF!</v>
      </c>
      <c r="Y127" s="24" t="e">
        <f t="shared" si="70"/>
        <v>#REF!</v>
      </c>
      <c r="Z127" s="24" t="e">
        <f t="shared" si="71"/>
        <v>#REF!</v>
      </c>
      <c r="AA127" s="24" t="e">
        <f t="shared" si="72"/>
        <v>#REF!</v>
      </c>
      <c r="AB127" s="24" t="e">
        <f t="shared" si="104"/>
        <v>#REF!</v>
      </c>
      <c r="AC127" s="24" t="e">
        <f t="shared" si="73"/>
        <v>#REF!</v>
      </c>
      <c r="AD127" s="24" t="e">
        <f t="shared" si="74"/>
        <v>#REF!</v>
      </c>
      <c r="AE127" s="24" t="e">
        <f t="shared" si="75"/>
        <v>#REF!</v>
      </c>
      <c r="AF127" s="24" t="e">
        <f t="shared" si="105"/>
        <v>#REF!</v>
      </c>
      <c r="AG127" s="24" t="e">
        <f t="shared" si="76"/>
        <v>#REF!</v>
      </c>
      <c r="AH127" s="24" t="e">
        <f t="shared" si="77"/>
        <v>#REF!</v>
      </c>
      <c r="AI127" s="24" t="e">
        <f t="shared" si="78"/>
        <v>#REF!</v>
      </c>
      <c r="AJ127" s="24" t="e">
        <f t="shared" si="106"/>
        <v>#REF!</v>
      </c>
      <c r="AK127" s="24" t="e">
        <f t="shared" si="79"/>
        <v>#REF!</v>
      </c>
      <c r="AL127" s="24" t="e">
        <f t="shared" si="80"/>
        <v>#REF!</v>
      </c>
      <c r="AM127" s="24" t="e">
        <f t="shared" si="81"/>
        <v>#REF!</v>
      </c>
      <c r="AN127" s="24" t="e">
        <f t="shared" si="107"/>
        <v>#REF!</v>
      </c>
      <c r="AO127" s="24" t="e">
        <f t="shared" si="82"/>
        <v>#REF!</v>
      </c>
      <c r="AP127" s="24" t="e">
        <f t="shared" si="83"/>
        <v>#REF!</v>
      </c>
      <c r="AQ127" s="24" t="e">
        <f t="shared" si="84"/>
        <v>#REF!</v>
      </c>
      <c r="AR127" s="24" t="e">
        <f t="shared" si="108"/>
        <v>#REF!</v>
      </c>
      <c r="AS127" s="24" t="e">
        <f t="shared" si="85"/>
        <v>#REF!</v>
      </c>
      <c r="AT127" s="24" t="e">
        <f t="shared" si="86"/>
        <v>#REF!</v>
      </c>
      <c r="AU127" s="24" t="e">
        <f t="shared" si="87"/>
        <v>#REF!</v>
      </c>
      <c r="AV127" s="24" t="e">
        <f t="shared" si="109"/>
        <v>#REF!</v>
      </c>
      <c r="AW127" s="24" t="e">
        <f t="shared" si="88"/>
        <v>#REF!</v>
      </c>
      <c r="AX127" s="24" t="e">
        <f t="shared" si="89"/>
        <v>#REF!</v>
      </c>
      <c r="AY127" s="24" t="e">
        <f t="shared" si="90"/>
        <v>#REF!</v>
      </c>
      <c r="AZ127" s="24" t="e">
        <f t="shared" si="110"/>
        <v>#REF!</v>
      </c>
      <c r="BA127" s="24" t="e">
        <f t="shared" si="91"/>
        <v>#REF!</v>
      </c>
      <c r="BB127" s="24" t="e">
        <f t="shared" si="92"/>
        <v>#REF!</v>
      </c>
      <c r="BC127" s="24" t="e">
        <f t="shared" si="93"/>
        <v>#REF!</v>
      </c>
      <c r="BD127" s="24" t="e">
        <f t="shared" si="111"/>
        <v>#REF!</v>
      </c>
      <c r="BE127" s="24" t="e">
        <f t="shared" si="94"/>
        <v>#REF!</v>
      </c>
      <c r="BF127" s="24" t="e">
        <f t="shared" si="95"/>
        <v>#REF!</v>
      </c>
      <c r="BG127" s="24" t="e">
        <f t="shared" si="96"/>
        <v>#REF!</v>
      </c>
      <c r="BH127" s="12"/>
      <c r="BI127" s="12"/>
      <c r="BJ127" s="12"/>
      <c r="BK127" s="12"/>
    </row>
    <row r="128" spans="1:63" s="8" customFormat="1" ht="15" customHeight="1" x14ac:dyDescent="0.25">
      <c r="A128" s="19" t="e">
        <f>[1]Input!#REF!</f>
        <v>#REF!</v>
      </c>
      <c r="B128" s="19" t="e">
        <f>[1]Input!#REF!</f>
        <v>#REF!</v>
      </c>
      <c r="C128" s="19" t="e">
        <f>[1]Input!#REF!</f>
        <v>#REF!</v>
      </c>
      <c r="D128" s="20" t="e">
        <f>[1]Input!#REF!</f>
        <v>#REF!</v>
      </c>
      <c r="E128" s="21" t="e">
        <f t="shared" si="97"/>
        <v>#REF!</v>
      </c>
      <c r="F128" s="22" t="e">
        <f t="shared" si="98"/>
        <v>#REF!</v>
      </c>
      <c r="G128" s="23" t="e">
        <f>[1]Input!#REF!</f>
        <v>#REF!</v>
      </c>
      <c r="H128" s="24" t="e">
        <f t="shared" si="99"/>
        <v>#REF!</v>
      </c>
      <c r="I128" s="24" t="e">
        <f t="shared" si="58"/>
        <v>#REF!</v>
      </c>
      <c r="J128" s="24" t="e">
        <f t="shared" si="59"/>
        <v>#REF!</v>
      </c>
      <c r="K128" s="24" t="e">
        <f t="shared" si="60"/>
        <v>#REF!</v>
      </c>
      <c r="L128" s="24" t="e">
        <f t="shared" si="100"/>
        <v>#REF!</v>
      </c>
      <c r="M128" s="24" t="e">
        <f t="shared" si="61"/>
        <v>#REF!</v>
      </c>
      <c r="N128" s="24" t="e">
        <f t="shared" si="62"/>
        <v>#REF!</v>
      </c>
      <c r="O128" s="24" t="e">
        <f t="shared" si="63"/>
        <v>#REF!</v>
      </c>
      <c r="P128" s="24" t="e">
        <f t="shared" si="101"/>
        <v>#REF!</v>
      </c>
      <c r="Q128" s="24" t="e">
        <f t="shared" si="64"/>
        <v>#REF!</v>
      </c>
      <c r="R128" s="24" t="e">
        <f t="shared" si="65"/>
        <v>#REF!</v>
      </c>
      <c r="S128" s="24" t="e">
        <f t="shared" si="66"/>
        <v>#REF!</v>
      </c>
      <c r="T128" s="24" t="e">
        <f t="shared" si="102"/>
        <v>#REF!</v>
      </c>
      <c r="U128" s="24" t="e">
        <f t="shared" si="67"/>
        <v>#REF!</v>
      </c>
      <c r="V128" s="24" t="e">
        <f t="shared" si="68"/>
        <v>#REF!</v>
      </c>
      <c r="W128" s="24" t="e">
        <f t="shared" si="69"/>
        <v>#REF!</v>
      </c>
      <c r="X128" s="24" t="e">
        <f t="shared" si="103"/>
        <v>#REF!</v>
      </c>
      <c r="Y128" s="24" t="e">
        <f t="shared" si="70"/>
        <v>#REF!</v>
      </c>
      <c r="Z128" s="24" t="e">
        <f t="shared" si="71"/>
        <v>#REF!</v>
      </c>
      <c r="AA128" s="24" t="e">
        <f t="shared" si="72"/>
        <v>#REF!</v>
      </c>
      <c r="AB128" s="24" t="e">
        <f t="shared" si="104"/>
        <v>#REF!</v>
      </c>
      <c r="AC128" s="24" t="e">
        <f t="shared" si="73"/>
        <v>#REF!</v>
      </c>
      <c r="AD128" s="24" t="e">
        <f t="shared" si="74"/>
        <v>#REF!</v>
      </c>
      <c r="AE128" s="24" t="e">
        <f t="shared" si="75"/>
        <v>#REF!</v>
      </c>
      <c r="AF128" s="24" t="e">
        <f t="shared" si="105"/>
        <v>#REF!</v>
      </c>
      <c r="AG128" s="24" t="e">
        <f t="shared" si="76"/>
        <v>#REF!</v>
      </c>
      <c r="AH128" s="24" t="e">
        <f t="shared" si="77"/>
        <v>#REF!</v>
      </c>
      <c r="AI128" s="24" t="e">
        <f t="shared" si="78"/>
        <v>#REF!</v>
      </c>
      <c r="AJ128" s="24" t="e">
        <f t="shared" si="106"/>
        <v>#REF!</v>
      </c>
      <c r="AK128" s="24" t="e">
        <f t="shared" si="79"/>
        <v>#REF!</v>
      </c>
      <c r="AL128" s="24" t="e">
        <f t="shared" si="80"/>
        <v>#REF!</v>
      </c>
      <c r="AM128" s="24" t="e">
        <f t="shared" si="81"/>
        <v>#REF!</v>
      </c>
      <c r="AN128" s="24" t="e">
        <f t="shared" si="107"/>
        <v>#REF!</v>
      </c>
      <c r="AO128" s="24" t="e">
        <f t="shared" si="82"/>
        <v>#REF!</v>
      </c>
      <c r="AP128" s="24" t="e">
        <f t="shared" si="83"/>
        <v>#REF!</v>
      </c>
      <c r="AQ128" s="24" t="e">
        <f t="shared" si="84"/>
        <v>#REF!</v>
      </c>
      <c r="AR128" s="24" t="e">
        <f t="shared" si="108"/>
        <v>#REF!</v>
      </c>
      <c r="AS128" s="24" t="e">
        <f t="shared" si="85"/>
        <v>#REF!</v>
      </c>
      <c r="AT128" s="24" t="e">
        <f t="shared" si="86"/>
        <v>#REF!</v>
      </c>
      <c r="AU128" s="24" t="e">
        <f t="shared" si="87"/>
        <v>#REF!</v>
      </c>
      <c r="AV128" s="24" t="e">
        <f t="shared" si="109"/>
        <v>#REF!</v>
      </c>
      <c r="AW128" s="24" t="e">
        <f t="shared" si="88"/>
        <v>#REF!</v>
      </c>
      <c r="AX128" s="24" t="e">
        <f t="shared" si="89"/>
        <v>#REF!</v>
      </c>
      <c r="AY128" s="24" t="e">
        <f t="shared" si="90"/>
        <v>#REF!</v>
      </c>
      <c r="AZ128" s="24" t="e">
        <f t="shared" si="110"/>
        <v>#REF!</v>
      </c>
      <c r="BA128" s="24" t="e">
        <f t="shared" si="91"/>
        <v>#REF!</v>
      </c>
      <c r="BB128" s="24" t="e">
        <f t="shared" si="92"/>
        <v>#REF!</v>
      </c>
      <c r="BC128" s="24" t="e">
        <f t="shared" si="93"/>
        <v>#REF!</v>
      </c>
      <c r="BD128" s="24" t="e">
        <f t="shared" si="111"/>
        <v>#REF!</v>
      </c>
      <c r="BE128" s="24" t="e">
        <f t="shared" si="94"/>
        <v>#REF!</v>
      </c>
      <c r="BF128" s="24" t="e">
        <f t="shared" si="95"/>
        <v>#REF!</v>
      </c>
      <c r="BG128" s="24" t="e">
        <f t="shared" si="96"/>
        <v>#REF!</v>
      </c>
      <c r="BH128" s="12"/>
      <c r="BI128" s="12"/>
      <c r="BJ128" s="12"/>
      <c r="BK128" s="12"/>
    </row>
    <row r="129" spans="1:63" s="8" customFormat="1" x14ac:dyDescent="0.25">
      <c r="A129" s="19" t="str">
        <f>[1]Input!T89</f>
        <v>Depreciation (Depn)</v>
      </c>
      <c r="B129" s="19" t="str">
        <f>[1]Input!U89</f>
        <v>Plant, Other (40)</v>
      </c>
      <c r="C129" s="19" t="str">
        <f>[1]Input!V89</f>
        <v>Building</v>
      </c>
      <c r="D129" s="20">
        <f>[1]Input!W89</f>
        <v>30864</v>
      </c>
      <c r="E129" s="21">
        <f t="shared" si="97"/>
        <v>40</v>
      </c>
      <c r="F129" s="22">
        <f t="shared" si="98"/>
        <v>0</v>
      </c>
      <c r="G129" s="23">
        <f>[1]Input!Z89</f>
        <v>20800</v>
      </c>
      <c r="H129" s="24">
        <f t="shared" si="99"/>
        <v>520.00000000000182</v>
      </c>
      <c r="I129" s="24">
        <f t="shared" si="58"/>
        <v>16218.301369863015</v>
      </c>
      <c r="J129" s="24">
        <f t="shared" si="59"/>
        <v>16738.301369863017</v>
      </c>
      <c r="K129" s="24">
        <f t="shared" si="60"/>
        <v>4061.6986301369834</v>
      </c>
      <c r="L129" s="24">
        <f t="shared" si="100"/>
        <v>520</v>
      </c>
      <c r="M129" s="24">
        <f t="shared" si="61"/>
        <v>16174.136986301372</v>
      </c>
      <c r="N129" s="24">
        <f t="shared" si="62"/>
        <v>16694.136986301372</v>
      </c>
      <c r="O129" s="24">
        <f t="shared" si="63"/>
        <v>4105.8630136986285</v>
      </c>
      <c r="P129" s="24">
        <f t="shared" si="101"/>
        <v>519.99999999999818</v>
      </c>
      <c r="Q129" s="24">
        <f t="shared" si="64"/>
        <v>16129.972602739728</v>
      </c>
      <c r="R129" s="24">
        <f t="shared" si="65"/>
        <v>16649.972602739726</v>
      </c>
      <c r="S129" s="24">
        <f t="shared" si="66"/>
        <v>4150.0273972602736</v>
      </c>
      <c r="T129" s="24">
        <f t="shared" si="102"/>
        <v>519.99999999999818</v>
      </c>
      <c r="U129" s="24">
        <f t="shared" si="67"/>
        <v>16087.232876712331</v>
      </c>
      <c r="V129" s="24">
        <f t="shared" si="68"/>
        <v>16607.232876712329</v>
      </c>
      <c r="W129" s="24">
        <f t="shared" si="69"/>
        <v>4192.767123287671</v>
      </c>
      <c r="X129" s="24">
        <f t="shared" si="103"/>
        <v>520.00000000000182</v>
      </c>
      <c r="Y129" s="24">
        <f t="shared" si="70"/>
        <v>16043.068493150686</v>
      </c>
      <c r="Z129" s="24">
        <f t="shared" si="71"/>
        <v>16563.068493150688</v>
      </c>
      <c r="AA129" s="24">
        <f t="shared" si="72"/>
        <v>4236.9315068493124</v>
      </c>
      <c r="AB129" s="24">
        <f t="shared" si="104"/>
        <v>520</v>
      </c>
      <c r="AC129" s="24">
        <f t="shared" si="73"/>
        <v>16000.32876712329</v>
      </c>
      <c r="AD129" s="24">
        <f t="shared" si="74"/>
        <v>16520.32876712329</v>
      </c>
      <c r="AE129" s="24">
        <f t="shared" si="75"/>
        <v>4279.6712328767098</v>
      </c>
      <c r="AF129" s="24">
        <f t="shared" si="105"/>
        <v>520</v>
      </c>
      <c r="AG129" s="24">
        <f t="shared" si="76"/>
        <v>15956.164383561645</v>
      </c>
      <c r="AH129" s="24">
        <f t="shared" si="77"/>
        <v>16476.164383561645</v>
      </c>
      <c r="AI129" s="24">
        <f t="shared" si="78"/>
        <v>4323.8356164383549</v>
      </c>
      <c r="AJ129" s="24">
        <f t="shared" si="106"/>
        <v>520</v>
      </c>
      <c r="AK129" s="24">
        <f t="shared" si="79"/>
        <v>15914.849315068495</v>
      </c>
      <c r="AL129" s="24">
        <f t="shared" si="80"/>
        <v>16434.849315068495</v>
      </c>
      <c r="AM129" s="24">
        <f t="shared" si="81"/>
        <v>4365.1506849315047</v>
      </c>
      <c r="AN129" s="24">
        <f t="shared" si="107"/>
        <v>520</v>
      </c>
      <c r="AO129" s="24">
        <f t="shared" si="82"/>
        <v>15870.68493150685</v>
      </c>
      <c r="AP129" s="24">
        <f t="shared" si="83"/>
        <v>16390.68493150685</v>
      </c>
      <c r="AQ129" s="24">
        <f t="shared" si="84"/>
        <v>4409.3150684931497</v>
      </c>
      <c r="AR129" s="24">
        <f t="shared" si="108"/>
        <v>520</v>
      </c>
      <c r="AS129" s="24">
        <f t="shared" si="85"/>
        <v>15826.520547945207</v>
      </c>
      <c r="AT129" s="24">
        <f t="shared" si="86"/>
        <v>16346.520547945207</v>
      </c>
      <c r="AU129" s="24">
        <f t="shared" si="87"/>
        <v>4453.479452054793</v>
      </c>
      <c r="AV129" s="24">
        <f t="shared" si="109"/>
        <v>520</v>
      </c>
      <c r="AW129" s="24">
        <f t="shared" si="88"/>
        <v>15783.78082191781</v>
      </c>
      <c r="AX129" s="24">
        <f t="shared" si="89"/>
        <v>16303.78082191781</v>
      </c>
      <c r="AY129" s="24">
        <f t="shared" si="90"/>
        <v>4496.2191780821904</v>
      </c>
      <c r="AZ129" s="24">
        <f t="shared" si="110"/>
        <v>520</v>
      </c>
      <c r="BA129" s="24">
        <f t="shared" si="91"/>
        <v>15739.616438356166</v>
      </c>
      <c r="BB129" s="24">
        <f t="shared" si="92"/>
        <v>16259.616438356166</v>
      </c>
      <c r="BC129" s="24">
        <f t="shared" si="93"/>
        <v>4540.3835616438337</v>
      </c>
      <c r="BD129" s="24">
        <f t="shared" si="111"/>
        <v>520</v>
      </c>
      <c r="BE129" s="24">
        <f t="shared" si="94"/>
        <v>15696.876712328769</v>
      </c>
      <c r="BF129" s="24">
        <f t="shared" si="95"/>
        <v>16216.876712328769</v>
      </c>
      <c r="BG129" s="24">
        <f t="shared" si="96"/>
        <v>4583.1232876712311</v>
      </c>
      <c r="BH129" s="12"/>
      <c r="BI129" s="12"/>
      <c r="BJ129" s="12"/>
      <c r="BK129" s="12"/>
    </row>
    <row r="130" spans="1:63" s="8" customFormat="1" x14ac:dyDescent="0.25">
      <c r="A130" s="19" t="str">
        <f>[1]Input!T90</f>
        <v>Depreciation (Depn)</v>
      </c>
      <c r="B130" s="19" t="str">
        <f>[1]Input!U90</f>
        <v>Plant, Structures, and Improvements (35)</v>
      </c>
      <c r="C130" s="19" t="str">
        <f>[1]Input!V90</f>
        <v>Wells</v>
      </c>
      <c r="D130" s="20">
        <f>[1]Input!W90</f>
        <v>30864</v>
      </c>
      <c r="E130" s="21">
        <f t="shared" si="97"/>
        <v>35</v>
      </c>
      <c r="F130" s="22">
        <f t="shared" si="98"/>
        <v>0</v>
      </c>
      <c r="G130" s="23">
        <f>[1]Input!Z90</f>
        <v>1350</v>
      </c>
      <c r="H130" s="24">
        <f t="shared" si="99"/>
        <v>38.571428571428669</v>
      </c>
      <c r="I130" s="24">
        <f t="shared" si="58"/>
        <v>1203.0058708414872</v>
      </c>
      <c r="J130" s="24">
        <f t="shared" si="59"/>
        <v>1241.5772994129159</v>
      </c>
      <c r="K130" s="24">
        <f t="shared" si="60"/>
        <v>108.42270058708414</v>
      </c>
      <c r="L130" s="24">
        <f t="shared" si="100"/>
        <v>38.571428571428669</v>
      </c>
      <c r="M130" s="24">
        <f t="shared" si="61"/>
        <v>1199.729941291585</v>
      </c>
      <c r="N130" s="24">
        <f t="shared" si="62"/>
        <v>1238.3013698630136</v>
      </c>
      <c r="O130" s="24">
        <f t="shared" si="63"/>
        <v>111.69863013698637</v>
      </c>
      <c r="P130" s="24">
        <f t="shared" si="101"/>
        <v>38.571428571428442</v>
      </c>
      <c r="Q130" s="24">
        <f t="shared" si="64"/>
        <v>1196.454011741683</v>
      </c>
      <c r="R130" s="24">
        <f t="shared" si="65"/>
        <v>1235.0254403131114</v>
      </c>
      <c r="S130" s="24">
        <f t="shared" si="66"/>
        <v>114.9745596868886</v>
      </c>
      <c r="T130" s="24">
        <f t="shared" si="102"/>
        <v>38.571428571428442</v>
      </c>
      <c r="U130" s="24">
        <f t="shared" si="67"/>
        <v>1193.2837573385518</v>
      </c>
      <c r="V130" s="24">
        <f t="shared" si="68"/>
        <v>1231.8551859099803</v>
      </c>
      <c r="W130" s="24">
        <f t="shared" si="69"/>
        <v>118.14481409001974</v>
      </c>
      <c r="X130" s="24">
        <f t="shared" si="103"/>
        <v>38.571428571428669</v>
      </c>
      <c r="Y130" s="24">
        <f t="shared" si="70"/>
        <v>1190.0078277886496</v>
      </c>
      <c r="Z130" s="24">
        <f t="shared" si="71"/>
        <v>1228.5792563600783</v>
      </c>
      <c r="AA130" s="24">
        <f t="shared" si="72"/>
        <v>121.42074363992174</v>
      </c>
      <c r="AB130" s="24">
        <f t="shared" si="104"/>
        <v>38.571428571428669</v>
      </c>
      <c r="AC130" s="24">
        <f t="shared" si="73"/>
        <v>1186.8375733855185</v>
      </c>
      <c r="AD130" s="24">
        <f t="shared" si="74"/>
        <v>1225.4090019569471</v>
      </c>
      <c r="AE130" s="24">
        <f t="shared" si="75"/>
        <v>124.59099804305288</v>
      </c>
      <c r="AF130" s="24">
        <f t="shared" si="105"/>
        <v>38.571428571428442</v>
      </c>
      <c r="AG130" s="24">
        <f t="shared" si="76"/>
        <v>1183.5616438356165</v>
      </c>
      <c r="AH130" s="24">
        <f t="shared" si="77"/>
        <v>1222.1330724070449</v>
      </c>
      <c r="AI130" s="24">
        <f t="shared" si="78"/>
        <v>127.86692759295511</v>
      </c>
      <c r="AJ130" s="24">
        <f t="shared" si="106"/>
        <v>38.571428571428442</v>
      </c>
      <c r="AK130" s="24">
        <f t="shared" si="79"/>
        <v>1180.4970645792564</v>
      </c>
      <c r="AL130" s="24">
        <f t="shared" si="80"/>
        <v>1219.0684931506848</v>
      </c>
      <c r="AM130" s="24">
        <f t="shared" si="81"/>
        <v>130.93150684931516</v>
      </c>
      <c r="AN130" s="24">
        <f t="shared" si="107"/>
        <v>38.571428571428442</v>
      </c>
      <c r="AO130" s="24">
        <f t="shared" si="82"/>
        <v>1177.2211350293542</v>
      </c>
      <c r="AP130" s="24">
        <f t="shared" si="83"/>
        <v>1215.7925636007826</v>
      </c>
      <c r="AQ130" s="24">
        <f t="shared" si="84"/>
        <v>134.20743639921739</v>
      </c>
      <c r="AR130" s="24">
        <f t="shared" si="108"/>
        <v>38.571428571428669</v>
      </c>
      <c r="AS130" s="24">
        <f t="shared" si="85"/>
        <v>1173.9452054794519</v>
      </c>
      <c r="AT130" s="24">
        <f t="shared" si="86"/>
        <v>1212.5166340508806</v>
      </c>
      <c r="AU130" s="24">
        <f t="shared" si="87"/>
        <v>137.48336594911939</v>
      </c>
      <c r="AV130" s="24">
        <f t="shared" si="109"/>
        <v>38.571428571428669</v>
      </c>
      <c r="AW130" s="24">
        <f t="shared" si="88"/>
        <v>1170.7749510763208</v>
      </c>
      <c r="AX130" s="24">
        <f t="shared" si="89"/>
        <v>1209.3463796477495</v>
      </c>
      <c r="AY130" s="24">
        <f t="shared" si="90"/>
        <v>140.65362035225053</v>
      </c>
      <c r="AZ130" s="24">
        <f t="shared" si="110"/>
        <v>38.571428571428442</v>
      </c>
      <c r="BA130" s="24">
        <f t="shared" si="91"/>
        <v>1167.4990215264188</v>
      </c>
      <c r="BB130" s="24">
        <f t="shared" si="92"/>
        <v>1206.0704500978472</v>
      </c>
      <c r="BC130" s="24">
        <f t="shared" si="93"/>
        <v>143.92954990215276</v>
      </c>
      <c r="BD130" s="24">
        <f t="shared" si="111"/>
        <v>38.571428571428442</v>
      </c>
      <c r="BE130" s="24">
        <f t="shared" si="94"/>
        <v>1164.3287671232877</v>
      </c>
      <c r="BF130" s="24">
        <f t="shared" si="95"/>
        <v>1202.9001956947161</v>
      </c>
      <c r="BG130" s="24">
        <f t="shared" si="96"/>
        <v>147.0998043052839</v>
      </c>
      <c r="BH130" s="12"/>
      <c r="BI130" s="12"/>
      <c r="BJ130" s="12"/>
      <c r="BK130" s="12"/>
    </row>
    <row r="131" spans="1:63" s="8" customFormat="1" x14ac:dyDescent="0.25">
      <c r="A131" s="19" t="str">
        <f>[1]Input!T91</f>
        <v>Depreciation (Depn)</v>
      </c>
      <c r="B131" s="19" t="str">
        <f>[1]Input!U91</f>
        <v>Plant, Structures, and Improvements (35)</v>
      </c>
      <c r="C131" s="19" t="str">
        <f>[1]Input!V91</f>
        <v>Wells</v>
      </c>
      <c r="D131" s="20">
        <f>[1]Input!W91</f>
        <v>34151</v>
      </c>
      <c r="E131" s="21">
        <f t="shared" si="97"/>
        <v>35</v>
      </c>
      <c r="F131" s="22">
        <f t="shared" si="98"/>
        <v>0</v>
      </c>
      <c r="G131" s="23">
        <f>[1]Input!Z91</f>
        <v>7930</v>
      </c>
      <c r="H131" s="24">
        <f t="shared" si="99"/>
        <v>226.57142857142935</v>
      </c>
      <c r="I131" s="24">
        <f t="shared" si="58"/>
        <v>5026.1612524461843</v>
      </c>
      <c r="J131" s="24">
        <f t="shared" si="59"/>
        <v>5252.7326810176137</v>
      </c>
      <c r="K131" s="24">
        <f t="shared" si="60"/>
        <v>2677.2673189823863</v>
      </c>
      <c r="L131" s="24">
        <f t="shared" si="100"/>
        <v>226.57142857142844</v>
      </c>
      <c r="M131" s="24">
        <f t="shared" si="61"/>
        <v>5006.9181996086118</v>
      </c>
      <c r="N131" s="24">
        <f t="shared" si="62"/>
        <v>5233.4896281800402</v>
      </c>
      <c r="O131" s="24">
        <f t="shared" si="63"/>
        <v>2696.5103718199598</v>
      </c>
      <c r="P131" s="24">
        <f t="shared" si="101"/>
        <v>226.57142857142844</v>
      </c>
      <c r="Q131" s="24">
        <f t="shared" si="64"/>
        <v>4987.6751467710383</v>
      </c>
      <c r="R131" s="24">
        <f t="shared" si="65"/>
        <v>5214.2465753424667</v>
      </c>
      <c r="S131" s="24">
        <f t="shared" si="66"/>
        <v>2715.7534246575333</v>
      </c>
      <c r="T131" s="24">
        <f t="shared" si="102"/>
        <v>226.57142857142844</v>
      </c>
      <c r="U131" s="24">
        <f t="shared" si="67"/>
        <v>4969.0528375733866</v>
      </c>
      <c r="V131" s="24">
        <f t="shared" si="68"/>
        <v>5195.624266144815</v>
      </c>
      <c r="W131" s="24">
        <f t="shared" si="69"/>
        <v>2734.375733855185</v>
      </c>
      <c r="X131" s="24">
        <f t="shared" si="103"/>
        <v>226.57142857142844</v>
      </c>
      <c r="Y131" s="24">
        <f t="shared" si="70"/>
        <v>4949.8097847358131</v>
      </c>
      <c r="Z131" s="24">
        <f t="shared" si="71"/>
        <v>5176.3812133072415</v>
      </c>
      <c r="AA131" s="24">
        <f t="shared" si="72"/>
        <v>2753.6187866927585</v>
      </c>
      <c r="AB131" s="24">
        <f t="shared" si="104"/>
        <v>226.57142857142844</v>
      </c>
      <c r="AC131" s="24">
        <f t="shared" si="73"/>
        <v>4931.1874755381614</v>
      </c>
      <c r="AD131" s="24">
        <f t="shared" si="74"/>
        <v>5157.7589041095898</v>
      </c>
      <c r="AE131" s="24">
        <f t="shared" si="75"/>
        <v>2772.2410958904102</v>
      </c>
      <c r="AF131" s="24">
        <f t="shared" si="105"/>
        <v>226.57142857142844</v>
      </c>
      <c r="AG131" s="24">
        <f t="shared" si="76"/>
        <v>4911.9444227005879</v>
      </c>
      <c r="AH131" s="24">
        <f t="shared" si="77"/>
        <v>5138.5158512720163</v>
      </c>
      <c r="AI131" s="24">
        <f t="shared" si="78"/>
        <v>2791.4841487279837</v>
      </c>
      <c r="AJ131" s="24">
        <f t="shared" si="106"/>
        <v>226.57142857142844</v>
      </c>
      <c r="AK131" s="24">
        <f t="shared" si="79"/>
        <v>4893.942857142858</v>
      </c>
      <c r="AL131" s="24">
        <f t="shared" si="80"/>
        <v>5120.5142857142864</v>
      </c>
      <c r="AM131" s="24">
        <f t="shared" si="81"/>
        <v>2809.4857142857136</v>
      </c>
      <c r="AN131" s="24">
        <f t="shared" si="107"/>
        <v>226.57142857142844</v>
      </c>
      <c r="AO131" s="24">
        <f t="shared" si="82"/>
        <v>4874.6998043052845</v>
      </c>
      <c r="AP131" s="24">
        <f t="shared" si="83"/>
        <v>5101.2712328767129</v>
      </c>
      <c r="AQ131" s="24">
        <f t="shared" si="84"/>
        <v>2828.7287671232871</v>
      </c>
      <c r="AR131" s="24">
        <f t="shared" si="108"/>
        <v>226.57142857142844</v>
      </c>
      <c r="AS131" s="24">
        <f t="shared" si="85"/>
        <v>4855.456751467711</v>
      </c>
      <c r="AT131" s="24">
        <f t="shared" si="86"/>
        <v>5082.0281800391394</v>
      </c>
      <c r="AU131" s="24">
        <f t="shared" si="87"/>
        <v>2847.9718199608606</v>
      </c>
      <c r="AV131" s="24">
        <f t="shared" si="109"/>
        <v>226.57142857142844</v>
      </c>
      <c r="AW131" s="24">
        <f t="shared" si="88"/>
        <v>4836.8344422700593</v>
      </c>
      <c r="AX131" s="24">
        <f t="shared" si="89"/>
        <v>5063.4058708414877</v>
      </c>
      <c r="AY131" s="24">
        <f t="shared" si="90"/>
        <v>2866.5941291585123</v>
      </c>
      <c r="AZ131" s="24">
        <f t="shared" si="110"/>
        <v>226.57142857142844</v>
      </c>
      <c r="BA131" s="24">
        <f t="shared" si="91"/>
        <v>4817.5913894324858</v>
      </c>
      <c r="BB131" s="24">
        <f t="shared" si="92"/>
        <v>5044.1628180039143</v>
      </c>
      <c r="BC131" s="24">
        <f t="shared" si="93"/>
        <v>2885.8371819960857</v>
      </c>
      <c r="BD131" s="24">
        <f t="shared" si="111"/>
        <v>226.57142857142935</v>
      </c>
      <c r="BE131" s="24">
        <f t="shared" si="94"/>
        <v>4798.9690802348341</v>
      </c>
      <c r="BF131" s="24">
        <f t="shared" si="95"/>
        <v>5025.5405088062635</v>
      </c>
      <c r="BG131" s="24">
        <f t="shared" si="96"/>
        <v>2904.4594911937365</v>
      </c>
      <c r="BH131" s="12"/>
      <c r="BI131" s="12"/>
      <c r="BJ131" s="12"/>
      <c r="BK131" s="12"/>
    </row>
    <row r="132" spans="1:63" s="8" customFormat="1" x14ac:dyDescent="0.25">
      <c r="A132" s="19" t="str">
        <f>[1]Input!T92</f>
        <v>Depreciation (Depn)</v>
      </c>
      <c r="B132" s="19" t="str">
        <f>[1]Input!U92</f>
        <v>Mains and Reservoirs (50)</v>
      </c>
      <c r="C132" s="19" t="str">
        <f>[1]Input!V92</f>
        <v>Power Eq</v>
      </c>
      <c r="D132" s="20">
        <f>[1]Input!W92</f>
        <v>34151</v>
      </c>
      <c r="E132" s="21">
        <f t="shared" si="97"/>
        <v>50</v>
      </c>
      <c r="F132" s="22">
        <f t="shared" si="98"/>
        <v>0</v>
      </c>
      <c r="G132" s="23">
        <f>[1]Input!Z92</f>
        <v>233</v>
      </c>
      <c r="H132" s="24">
        <f t="shared" si="99"/>
        <v>4.6599999999999966</v>
      </c>
      <c r="I132" s="24">
        <f t="shared" si="58"/>
        <v>103.375397260274</v>
      </c>
      <c r="J132" s="24">
        <f t="shared" si="59"/>
        <v>108.035397260274</v>
      </c>
      <c r="K132" s="24">
        <f t="shared" si="60"/>
        <v>124.964602739726</v>
      </c>
      <c r="L132" s="24">
        <f t="shared" si="100"/>
        <v>4.6599999999999966</v>
      </c>
      <c r="M132" s="24">
        <f t="shared" si="61"/>
        <v>102.97961643835619</v>
      </c>
      <c r="N132" s="24">
        <f t="shared" si="62"/>
        <v>107.63961643835619</v>
      </c>
      <c r="O132" s="24">
        <f t="shared" si="63"/>
        <v>125.36038356164381</v>
      </c>
      <c r="P132" s="24">
        <f t="shared" si="101"/>
        <v>4.6599999999999966</v>
      </c>
      <c r="Q132" s="24">
        <f t="shared" si="64"/>
        <v>102.58383561643838</v>
      </c>
      <c r="R132" s="24">
        <f t="shared" si="65"/>
        <v>107.24383561643837</v>
      </c>
      <c r="S132" s="24">
        <f t="shared" si="66"/>
        <v>125.75616438356163</v>
      </c>
      <c r="T132" s="24">
        <f t="shared" si="102"/>
        <v>4.6599999999999966</v>
      </c>
      <c r="U132" s="24">
        <f t="shared" si="67"/>
        <v>102.20082191780824</v>
      </c>
      <c r="V132" s="24">
        <f t="shared" si="68"/>
        <v>106.86082191780824</v>
      </c>
      <c r="W132" s="24">
        <f t="shared" si="69"/>
        <v>126.13917808219176</v>
      </c>
      <c r="X132" s="24">
        <f t="shared" si="103"/>
        <v>4.6600000000000108</v>
      </c>
      <c r="Y132" s="24">
        <f t="shared" si="70"/>
        <v>101.80504109589043</v>
      </c>
      <c r="Z132" s="24">
        <f t="shared" si="71"/>
        <v>106.46504109589044</v>
      </c>
      <c r="AA132" s="24">
        <f t="shared" si="72"/>
        <v>126.53495890410956</v>
      </c>
      <c r="AB132" s="24">
        <f t="shared" si="104"/>
        <v>4.6600000000000108</v>
      </c>
      <c r="AC132" s="24">
        <f t="shared" si="73"/>
        <v>101.42202739726029</v>
      </c>
      <c r="AD132" s="24">
        <f t="shared" si="74"/>
        <v>106.0820273972603</v>
      </c>
      <c r="AE132" s="24">
        <f t="shared" si="75"/>
        <v>126.9179726027397</v>
      </c>
      <c r="AF132" s="24">
        <f t="shared" si="105"/>
        <v>4.6600000000000108</v>
      </c>
      <c r="AG132" s="24">
        <f t="shared" si="76"/>
        <v>101.02624657534248</v>
      </c>
      <c r="AH132" s="24">
        <f t="shared" si="77"/>
        <v>105.68624657534249</v>
      </c>
      <c r="AI132" s="24">
        <f t="shared" si="78"/>
        <v>127.31375342465751</v>
      </c>
      <c r="AJ132" s="24">
        <f t="shared" si="106"/>
        <v>4.6600000000000108</v>
      </c>
      <c r="AK132" s="24">
        <f t="shared" si="79"/>
        <v>100.65600000000002</v>
      </c>
      <c r="AL132" s="24">
        <f t="shared" si="80"/>
        <v>105.31600000000003</v>
      </c>
      <c r="AM132" s="24">
        <f t="shared" si="81"/>
        <v>127.68399999999997</v>
      </c>
      <c r="AN132" s="24">
        <f t="shared" si="107"/>
        <v>4.6600000000000108</v>
      </c>
      <c r="AO132" s="24">
        <f t="shared" si="82"/>
        <v>100.26021917808221</v>
      </c>
      <c r="AP132" s="24">
        <f t="shared" si="83"/>
        <v>104.92021917808222</v>
      </c>
      <c r="AQ132" s="24">
        <f t="shared" si="84"/>
        <v>128.07978082191778</v>
      </c>
      <c r="AR132" s="24">
        <f t="shared" si="108"/>
        <v>4.6599999999999966</v>
      </c>
      <c r="AS132" s="24">
        <f t="shared" si="85"/>
        <v>99.864438356164413</v>
      </c>
      <c r="AT132" s="24">
        <f t="shared" si="86"/>
        <v>104.52443835616441</v>
      </c>
      <c r="AU132" s="24">
        <f t="shared" si="87"/>
        <v>128.47556164383559</v>
      </c>
      <c r="AV132" s="24">
        <f t="shared" si="109"/>
        <v>4.6599999999999966</v>
      </c>
      <c r="AW132" s="24">
        <f t="shared" si="88"/>
        <v>99.481424657534276</v>
      </c>
      <c r="AX132" s="24">
        <f t="shared" si="89"/>
        <v>104.14142465753427</v>
      </c>
      <c r="AY132" s="24">
        <f t="shared" si="90"/>
        <v>128.85857534246571</v>
      </c>
      <c r="AZ132" s="24">
        <f t="shared" si="110"/>
        <v>4.6599999999999966</v>
      </c>
      <c r="BA132" s="24">
        <f t="shared" si="91"/>
        <v>99.085643835616466</v>
      </c>
      <c r="BB132" s="24">
        <f t="shared" si="92"/>
        <v>103.74564383561646</v>
      </c>
      <c r="BC132" s="24">
        <f t="shared" si="93"/>
        <v>129.25435616438352</v>
      </c>
      <c r="BD132" s="24">
        <f t="shared" si="111"/>
        <v>4.6599999999999966</v>
      </c>
      <c r="BE132" s="24">
        <f t="shared" si="94"/>
        <v>98.702630136986329</v>
      </c>
      <c r="BF132" s="24">
        <f t="shared" si="95"/>
        <v>103.36263013698633</v>
      </c>
      <c r="BG132" s="24">
        <f t="shared" si="96"/>
        <v>129.63736986301367</v>
      </c>
      <c r="BH132" s="12"/>
      <c r="BI132" s="12"/>
      <c r="BJ132" s="12"/>
      <c r="BK132" s="12"/>
    </row>
    <row r="133" spans="1:63" s="8" customFormat="1" x14ac:dyDescent="0.25">
      <c r="A133" s="19" t="str">
        <f>[1]Input!T93</f>
        <v>Depreciation (Depn)</v>
      </c>
      <c r="B133" s="19" t="str">
        <f>[1]Input!U93</f>
        <v>Mains and Reservoirs (50)</v>
      </c>
      <c r="C133" s="19" t="str">
        <f>[1]Input!V93</f>
        <v>Power Eq</v>
      </c>
      <c r="D133" s="20">
        <f>[1]Input!W93</f>
        <v>36708</v>
      </c>
      <c r="E133" s="21">
        <f t="shared" si="97"/>
        <v>50</v>
      </c>
      <c r="F133" s="22">
        <f t="shared" si="98"/>
        <v>0</v>
      </c>
      <c r="G133" s="23">
        <f>[1]Input!Z93</f>
        <v>1422</v>
      </c>
      <c r="H133" s="24">
        <f t="shared" si="99"/>
        <v>28.439999999999998</v>
      </c>
      <c r="I133" s="24">
        <f t="shared" si="58"/>
        <v>431.6646575342466</v>
      </c>
      <c r="J133" s="24">
        <f t="shared" si="59"/>
        <v>460.1046575342466</v>
      </c>
      <c r="K133" s="24">
        <f t="shared" si="60"/>
        <v>961.8953424657534</v>
      </c>
      <c r="L133" s="24">
        <f t="shared" si="100"/>
        <v>28.439999999999998</v>
      </c>
      <c r="M133" s="24">
        <f t="shared" si="61"/>
        <v>429.24920547945209</v>
      </c>
      <c r="N133" s="24">
        <f t="shared" si="62"/>
        <v>457.68920547945208</v>
      </c>
      <c r="O133" s="24">
        <f t="shared" si="63"/>
        <v>964.31079452054792</v>
      </c>
      <c r="P133" s="24">
        <f t="shared" si="101"/>
        <v>28.439999999999998</v>
      </c>
      <c r="Q133" s="24">
        <f t="shared" si="64"/>
        <v>426.83375342465752</v>
      </c>
      <c r="R133" s="24">
        <f t="shared" si="65"/>
        <v>455.27375342465751</v>
      </c>
      <c r="S133" s="24">
        <f t="shared" si="66"/>
        <v>966.72624657534243</v>
      </c>
      <c r="T133" s="24">
        <f t="shared" si="102"/>
        <v>28.439999999999998</v>
      </c>
      <c r="U133" s="24">
        <f t="shared" si="67"/>
        <v>424.49621917808219</v>
      </c>
      <c r="V133" s="24">
        <f t="shared" si="68"/>
        <v>452.93621917808218</v>
      </c>
      <c r="W133" s="24">
        <f t="shared" si="69"/>
        <v>969.06378082191782</v>
      </c>
      <c r="X133" s="24">
        <f t="shared" si="103"/>
        <v>28.439999999999998</v>
      </c>
      <c r="Y133" s="24">
        <f t="shared" si="70"/>
        <v>422.08076712328767</v>
      </c>
      <c r="Z133" s="24">
        <f t="shared" si="71"/>
        <v>450.52076712328767</v>
      </c>
      <c r="AA133" s="24">
        <f t="shared" si="72"/>
        <v>971.47923287671233</v>
      </c>
      <c r="AB133" s="24">
        <f t="shared" si="104"/>
        <v>28.439999999999998</v>
      </c>
      <c r="AC133" s="24">
        <f t="shared" si="73"/>
        <v>419.74323287671234</v>
      </c>
      <c r="AD133" s="24">
        <f t="shared" si="74"/>
        <v>448.18323287671234</v>
      </c>
      <c r="AE133" s="24">
        <f t="shared" si="75"/>
        <v>973.81676712328772</v>
      </c>
      <c r="AF133" s="24">
        <f t="shared" si="105"/>
        <v>28.439999999999998</v>
      </c>
      <c r="AG133" s="24">
        <f t="shared" si="76"/>
        <v>417.32778082191783</v>
      </c>
      <c r="AH133" s="24">
        <f t="shared" si="77"/>
        <v>445.76778082191782</v>
      </c>
      <c r="AI133" s="24">
        <f t="shared" si="78"/>
        <v>976.23221917808223</v>
      </c>
      <c r="AJ133" s="24">
        <f t="shared" si="106"/>
        <v>28.440000000000055</v>
      </c>
      <c r="AK133" s="24">
        <f t="shared" si="79"/>
        <v>415.06816438356162</v>
      </c>
      <c r="AL133" s="24">
        <f t="shared" si="80"/>
        <v>443.50816438356168</v>
      </c>
      <c r="AM133" s="24">
        <f t="shared" si="81"/>
        <v>978.49183561643827</v>
      </c>
      <c r="AN133" s="24">
        <f t="shared" si="107"/>
        <v>28.439999999999998</v>
      </c>
      <c r="AO133" s="24">
        <f t="shared" si="82"/>
        <v>412.65271232876711</v>
      </c>
      <c r="AP133" s="24">
        <f t="shared" si="83"/>
        <v>441.09271232876711</v>
      </c>
      <c r="AQ133" s="24">
        <f t="shared" si="84"/>
        <v>980.90728767123289</v>
      </c>
      <c r="AR133" s="24">
        <f t="shared" si="108"/>
        <v>28.439999999999998</v>
      </c>
      <c r="AS133" s="24">
        <f t="shared" si="85"/>
        <v>410.23726027397259</v>
      </c>
      <c r="AT133" s="24">
        <f t="shared" si="86"/>
        <v>438.67726027397259</v>
      </c>
      <c r="AU133" s="24">
        <f t="shared" si="87"/>
        <v>983.32273972602741</v>
      </c>
      <c r="AV133" s="24">
        <f t="shared" si="109"/>
        <v>28.439999999999998</v>
      </c>
      <c r="AW133" s="24">
        <f t="shared" si="88"/>
        <v>407.89972602739726</v>
      </c>
      <c r="AX133" s="24">
        <f t="shared" si="89"/>
        <v>436.33972602739726</v>
      </c>
      <c r="AY133" s="24">
        <f t="shared" si="90"/>
        <v>985.66027397260268</v>
      </c>
      <c r="AZ133" s="24">
        <f t="shared" si="110"/>
        <v>28.439999999999998</v>
      </c>
      <c r="BA133" s="24">
        <f t="shared" si="91"/>
        <v>405.48427397260275</v>
      </c>
      <c r="BB133" s="24">
        <f t="shared" si="92"/>
        <v>433.92427397260275</v>
      </c>
      <c r="BC133" s="24">
        <f t="shared" si="93"/>
        <v>988.0757260273972</v>
      </c>
      <c r="BD133" s="24">
        <f t="shared" si="111"/>
        <v>28.439999999999998</v>
      </c>
      <c r="BE133" s="24">
        <f t="shared" si="94"/>
        <v>403.14673972602742</v>
      </c>
      <c r="BF133" s="24">
        <f t="shared" si="95"/>
        <v>431.58673972602742</v>
      </c>
      <c r="BG133" s="24">
        <f t="shared" si="96"/>
        <v>990.41326027397258</v>
      </c>
      <c r="BH133" s="12"/>
      <c r="BI133" s="12"/>
      <c r="BJ133" s="12"/>
      <c r="BK133" s="12"/>
    </row>
    <row r="134" spans="1:63" s="8" customFormat="1" ht="15" customHeight="1" x14ac:dyDescent="0.25">
      <c r="A134" s="19" t="str">
        <f>[1]Input!T94</f>
        <v>Depreciation (Depn)</v>
      </c>
      <c r="B134" s="19" t="str">
        <f>[1]Input!U94</f>
        <v>Mains and Reservoirs (50)</v>
      </c>
      <c r="C134" s="19" t="str">
        <f>[1]Input!V94</f>
        <v>Power Eq</v>
      </c>
      <c r="D134" s="20">
        <f>[1]Input!W94</f>
        <v>38169</v>
      </c>
      <c r="E134" s="21">
        <f t="shared" si="97"/>
        <v>50</v>
      </c>
      <c r="F134" s="22">
        <f t="shared" si="98"/>
        <v>0</v>
      </c>
      <c r="G134" s="23">
        <f>[1]Input!Z94</f>
        <v>10164</v>
      </c>
      <c r="H134" s="24">
        <f t="shared" si="99"/>
        <v>203.27999999999975</v>
      </c>
      <c r="I134" s="24">
        <f t="shared" si="58"/>
        <v>2271.7236164383567</v>
      </c>
      <c r="J134" s="24">
        <f t="shared" si="59"/>
        <v>2475.0036164383564</v>
      </c>
      <c r="K134" s="24">
        <f t="shared" si="60"/>
        <v>7688.9963835616436</v>
      </c>
      <c r="L134" s="24">
        <f t="shared" si="100"/>
        <v>203.2800000000002</v>
      </c>
      <c r="M134" s="24">
        <f t="shared" si="61"/>
        <v>2254.4587397260275</v>
      </c>
      <c r="N134" s="24">
        <f t="shared" si="62"/>
        <v>2457.7387397260277</v>
      </c>
      <c r="O134" s="24">
        <f t="shared" si="63"/>
        <v>7706.2612602739719</v>
      </c>
      <c r="P134" s="24">
        <f t="shared" si="101"/>
        <v>203.2800000000002</v>
      </c>
      <c r="Q134" s="24">
        <f t="shared" si="64"/>
        <v>2237.1938630136988</v>
      </c>
      <c r="R134" s="24">
        <f t="shared" si="65"/>
        <v>2440.473863013699</v>
      </c>
      <c r="S134" s="24">
        <f t="shared" si="66"/>
        <v>7723.526136986301</v>
      </c>
      <c r="T134" s="24">
        <f t="shared" si="102"/>
        <v>203.2800000000002</v>
      </c>
      <c r="U134" s="24">
        <f t="shared" si="67"/>
        <v>2220.4859178082193</v>
      </c>
      <c r="V134" s="24">
        <f t="shared" si="68"/>
        <v>2423.7659178082195</v>
      </c>
      <c r="W134" s="24">
        <f t="shared" si="69"/>
        <v>7740.2340821917805</v>
      </c>
      <c r="X134" s="24">
        <f t="shared" si="103"/>
        <v>203.2800000000002</v>
      </c>
      <c r="Y134" s="24">
        <f t="shared" si="70"/>
        <v>2203.2210410958905</v>
      </c>
      <c r="Z134" s="24">
        <f t="shared" si="71"/>
        <v>2406.5010410958907</v>
      </c>
      <c r="AA134" s="24">
        <f t="shared" si="72"/>
        <v>7757.4989589041088</v>
      </c>
      <c r="AB134" s="24">
        <f t="shared" si="104"/>
        <v>203.2800000000002</v>
      </c>
      <c r="AC134" s="24">
        <f t="shared" si="73"/>
        <v>2186.513095890411</v>
      </c>
      <c r="AD134" s="24">
        <f t="shared" si="74"/>
        <v>2389.7930958904112</v>
      </c>
      <c r="AE134" s="24">
        <f t="shared" si="75"/>
        <v>7774.2069041095892</v>
      </c>
      <c r="AF134" s="24">
        <f t="shared" si="105"/>
        <v>203.2800000000002</v>
      </c>
      <c r="AG134" s="24">
        <f t="shared" si="76"/>
        <v>2169.2482191780823</v>
      </c>
      <c r="AH134" s="24">
        <f t="shared" si="77"/>
        <v>2372.5282191780825</v>
      </c>
      <c r="AI134" s="24">
        <f t="shared" si="78"/>
        <v>7791.4717808219175</v>
      </c>
      <c r="AJ134" s="24">
        <f t="shared" si="106"/>
        <v>203.27999999999975</v>
      </c>
      <c r="AK134" s="24">
        <f t="shared" si="79"/>
        <v>2153.0972054794524</v>
      </c>
      <c r="AL134" s="24">
        <f t="shared" si="80"/>
        <v>2356.3772054794522</v>
      </c>
      <c r="AM134" s="24">
        <f t="shared" si="81"/>
        <v>7807.6227945205483</v>
      </c>
      <c r="AN134" s="24">
        <f t="shared" si="107"/>
        <v>203.27999999999975</v>
      </c>
      <c r="AO134" s="24">
        <f t="shared" si="82"/>
        <v>2135.8323287671237</v>
      </c>
      <c r="AP134" s="24">
        <f t="shared" si="83"/>
        <v>2339.1123287671235</v>
      </c>
      <c r="AQ134" s="24">
        <f t="shared" si="84"/>
        <v>7824.8876712328765</v>
      </c>
      <c r="AR134" s="24">
        <f t="shared" si="108"/>
        <v>203.27999999999975</v>
      </c>
      <c r="AS134" s="24">
        <f t="shared" si="85"/>
        <v>2118.567452054795</v>
      </c>
      <c r="AT134" s="24">
        <f t="shared" si="86"/>
        <v>2321.8474520547948</v>
      </c>
      <c r="AU134" s="24">
        <f t="shared" si="87"/>
        <v>7842.1525479452048</v>
      </c>
      <c r="AV134" s="24">
        <f t="shared" si="109"/>
        <v>203.27999999999975</v>
      </c>
      <c r="AW134" s="24">
        <f t="shared" si="88"/>
        <v>2101.8595068493155</v>
      </c>
      <c r="AX134" s="24">
        <f t="shared" si="89"/>
        <v>2305.1395068493152</v>
      </c>
      <c r="AY134" s="24">
        <f t="shared" si="90"/>
        <v>7858.8604931506852</v>
      </c>
      <c r="AZ134" s="24">
        <f t="shared" si="110"/>
        <v>203.27999999999975</v>
      </c>
      <c r="BA134" s="24">
        <f t="shared" si="91"/>
        <v>2084.5946301369868</v>
      </c>
      <c r="BB134" s="24">
        <f t="shared" si="92"/>
        <v>2287.8746301369865</v>
      </c>
      <c r="BC134" s="24">
        <f t="shared" si="93"/>
        <v>7876.1253698630135</v>
      </c>
      <c r="BD134" s="24">
        <f t="shared" si="111"/>
        <v>203.27999999999975</v>
      </c>
      <c r="BE134" s="24">
        <f t="shared" si="94"/>
        <v>2067.8866849315073</v>
      </c>
      <c r="BF134" s="24">
        <f t="shared" si="95"/>
        <v>2271.166684931507</v>
      </c>
      <c r="BG134" s="24">
        <f t="shared" si="96"/>
        <v>7892.833315068493</v>
      </c>
      <c r="BH134" s="12"/>
      <c r="BI134" s="12"/>
      <c r="BJ134" s="12"/>
      <c r="BK134" s="12"/>
    </row>
    <row r="135" spans="1:63" s="8" customFormat="1" x14ac:dyDescent="0.25">
      <c r="A135" s="19" t="str">
        <f>[1]Input!T95</f>
        <v>Depreciation (Depn)</v>
      </c>
      <c r="B135" s="19" t="str">
        <f>[1]Input!U95</f>
        <v>Mains and Reservoirs (50)</v>
      </c>
      <c r="C135" s="19" t="str">
        <f>[1]Input!V95</f>
        <v>Power Eq</v>
      </c>
      <c r="D135" s="20">
        <f>[1]Input!W95</f>
        <v>39264</v>
      </c>
      <c r="E135" s="21">
        <f t="shared" si="97"/>
        <v>50</v>
      </c>
      <c r="F135" s="22">
        <f t="shared" si="98"/>
        <v>0</v>
      </c>
      <c r="G135" s="23">
        <f>[1]Input!Z95</f>
        <v>2862</v>
      </c>
      <c r="H135" s="24">
        <f t="shared" si="99"/>
        <v>57.239999999999952</v>
      </c>
      <c r="I135" s="24">
        <f t="shared" si="58"/>
        <v>467.95660273972607</v>
      </c>
      <c r="J135" s="24">
        <f t="shared" si="59"/>
        <v>525.19660273972602</v>
      </c>
      <c r="K135" s="24">
        <f t="shared" si="60"/>
        <v>2336.8033972602739</v>
      </c>
      <c r="L135" s="24">
        <f t="shared" si="100"/>
        <v>57.240000000000009</v>
      </c>
      <c r="M135" s="24">
        <f t="shared" si="61"/>
        <v>463.0951232876713</v>
      </c>
      <c r="N135" s="24">
        <f t="shared" si="62"/>
        <v>520.33512328767131</v>
      </c>
      <c r="O135" s="24">
        <f t="shared" si="63"/>
        <v>2341.6648767123288</v>
      </c>
      <c r="P135" s="24">
        <f t="shared" si="101"/>
        <v>57.240000000000009</v>
      </c>
      <c r="Q135" s="24">
        <f t="shared" si="64"/>
        <v>458.23364383561648</v>
      </c>
      <c r="R135" s="24">
        <f t="shared" si="65"/>
        <v>515.47364383561649</v>
      </c>
      <c r="S135" s="24">
        <f t="shared" si="66"/>
        <v>2346.5263561643833</v>
      </c>
      <c r="T135" s="24">
        <f t="shared" si="102"/>
        <v>57.240000000000009</v>
      </c>
      <c r="U135" s="24">
        <f t="shared" si="67"/>
        <v>453.52898630136991</v>
      </c>
      <c r="V135" s="24">
        <f t="shared" si="68"/>
        <v>510.76898630136992</v>
      </c>
      <c r="W135" s="24">
        <f t="shared" si="69"/>
        <v>2351.2310136986302</v>
      </c>
      <c r="X135" s="24">
        <f t="shared" si="103"/>
        <v>57.240000000000009</v>
      </c>
      <c r="Y135" s="24">
        <f t="shared" si="70"/>
        <v>448.66750684931509</v>
      </c>
      <c r="Z135" s="24">
        <f t="shared" si="71"/>
        <v>505.9075068493151</v>
      </c>
      <c r="AA135" s="24">
        <f t="shared" si="72"/>
        <v>2356.0924931506847</v>
      </c>
      <c r="AB135" s="24">
        <f t="shared" si="104"/>
        <v>57.240000000000009</v>
      </c>
      <c r="AC135" s="24">
        <f t="shared" si="73"/>
        <v>443.96284931506852</v>
      </c>
      <c r="AD135" s="24">
        <f t="shared" si="74"/>
        <v>501.20284931506853</v>
      </c>
      <c r="AE135" s="24">
        <f t="shared" si="75"/>
        <v>2360.7971506849317</v>
      </c>
      <c r="AF135" s="24">
        <f t="shared" si="105"/>
        <v>57.240000000000009</v>
      </c>
      <c r="AG135" s="24">
        <f t="shared" si="76"/>
        <v>439.10136986301376</v>
      </c>
      <c r="AH135" s="24">
        <f t="shared" si="77"/>
        <v>496.34136986301377</v>
      </c>
      <c r="AI135" s="24">
        <f t="shared" si="78"/>
        <v>2365.6586301369862</v>
      </c>
      <c r="AJ135" s="24">
        <f t="shared" si="106"/>
        <v>57.240000000000009</v>
      </c>
      <c r="AK135" s="24">
        <f t="shared" si="79"/>
        <v>434.5535342465754</v>
      </c>
      <c r="AL135" s="24">
        <f t="shared" si="80"/>
        <v>491.7935342465754</v>
      </c>
      <c r="AM135" s="24">
        <f t="shared" si="81"/>
        <v>2370.2064657534247</v>
      </c>
      <c r="AN135" s="24">
        <f t="shared" si="107"/>
        <v>57.240000000000009</v>
      </c>
      <c r="AO135" s="24">
        <f t="shared" si="82"/>
        <v>429.69205479452057</v>
      </c>
      <c r="AP135" s="24">
        <f t="shared" si="83"/>
        <v>486.93205479452058</v>
      </c>
      <c r="AQ135" s="24">
        <f t="shared" si="84"/>
        <v>2375.0679452054792</v>
      </c>
      <c r="AR135" s="24">
        <f t="shared" si="108"/>
        <v>57.240000000000009</v>
      </c>
      <c r="AS135" s="24">
        <f t="shared" si="85"/>
        <v>424.83057534246581</v>
      </c>
      <c r="AT135" s="24">
        <f t="shared" si="86"/>
        <v>482.07057534246582</v>
      </c>
      <c r="AU135" s="24">
        <f t="shared" si="87"/>
        <v>2379.9294246575341</v>
      </c>
      <c r="AV135" s="24">
        <f t="shared" si="109"/>
        <v>57.240000000000009</v>
      </c>
      <c r="AW135" s="24">
        <f t="shared" si="88"/>
        <v>420.12591780821919</v>
      </c>
      <c r="AX135" s="24">
        <f t="shared" si="89"/>
        <v>477.36591780821919</v>
      </c>
      <c r="AY135" s="24">
        <f t="shared" si="90"/>
        <v>2384.6340821917806</v>
      </c>
      <c r="AZ135" s="24">
        <f t="shared" si="110"/>
        <v>57.240000000000009</v>
      </c>
      <c r="BA135" s="24">
        <f t="shared" si="91"/>
        <v>415.26443835616442</v>
      </c>
      <c r="BB135" s="24">
        <f t="shared" si="92"/>
        <v>472.50443835616443</v>
      </c>
      <c r="BC135" s="24">
        <f t="shared" si="93"/>
        <v>2389.4955616438356</v>
      </c>
      <c r="BD135" s="24">
        <f t="shared" si="111"/>
        <v>57.240000000000009</v>
      </c>
      <c r="BE135" s="24">
        <f t="shared" si="94"/>
        <v>410.55978082191785</v>
      </c>
      <c r="BF135" s="24">
        <f t="shared" si="95"/>
        <v>467.79978082191786</v>
      </c>
      <c r="BG135" s="24">
        <f t="shared" si="96"/>
        <v>2394.2002191780821</v>
      </c>
      <c r="BH135" s="12"/>
      <c r="BI135" s="12"/>
      <c r="BJ135" s="12"/>
      <c r="BK135" s="12"/>
    </row>
    <row r="136" spans="1:63" s="8" customFormat="1" x14ac:dyDescent="0.25">
      <c r="A136" s="19" t="str">
        <f>[1]Input!T96</f>
        <v>Depreciation (Depn)</v>
      </c>
      <c r="B136" s="19" t="str">
        <f>[1]Input!U96</f>
        <v>Mains and Reservoirs (50)</v>
      </c>
      <c r="C136" s="19" t="str">
        <f>[1]Input!V96</f>
        <v>Power Eq</v>
      </c>
      <c r="D136" s="20">
        <f>[1]Input!W96</f>
        <v>39630</v>
      </c>
      <c r="E136" s="21">
        <f t="shared" si="97"/>
        <v>50</v>
      </c>
      <c r="F136" s="22">
        <f t="shared" si="98"/>
        <v>0</v>
      </c>
      <c r="G136" s="23">
        <f>[1]Input!Z96</f>
        <v>1085</v>
      </c>
      <c r="H136" s="24">
        <f t="shared" si="99"/>
        <v>21.699999999999989</v>
      </c>
      <c r="I136" s="24">
        <f t="shared" si="58"/>
        <v>155.64547945205479</v>
      </c>
      <c r="J136" s="24">
        <f t="shared" si="59"/>
        <v>177.34547945205478</v>
      </c>
      <c r="K136" s="24">
        <f t="shared" si="60"/>
        <v>907.65452054794525</v>
      </c>
      <c r="L136" s="24">
        <f t="shared" si="100"/>
        <v>21.699999999999989</v>
      </c>
      <c r="M136" s="24">
        <f t="shared" si="61"/>
        <v>153.80246575342466</v>
      </c>
      <c r="N136" s="24">
        <f t="shared" si="62"/>
        <v>175.50246575342464</v>
      </c>
      <c r="O136" s="24">
        <f t="shared" si="63"/>
        <v>909.49753424657536</v>
      </c>
      <c r="P136" s="24">
        <f t="shared" si="101"/>
        <v>21.700000000000017</v>
      </c>
      <c r="Q136" s="24">
        <f t="shared" si="64"/>
        <v>151.9594520547945</v>
      </c>
      <c r="R136" s="24">
        <f t="shared" si="65"/>
        <v>173.65945205479451</v>
      </c>
      <c r="S136" s="24">
        <f t="shared" si="66"/>
        <v>911.34054794520546</v>
      </c>
      <c r="T136" s="24">
        <f t="shared" si="102"/>
        <v>21.700000000000017</v>
      </c>
      <c r="U136" s="24">
        <f t="shared" si="67"/>
        <v>150.17589041095889</v>
      </c>
      <c r="V136" s="24">
        <f t="shared" si="68"/>
        <v>171.8758904109589</v>
      </c>
      <c r="W136" s="24">
        <f t="shared" si="69"/>
        <v>913.12410958904115</v>
      </c>
      <c r="X136" s="24">
        <f t="shared" si="103"/>
        <v>21.699999999999989</v>
      </c>
      <c r="Y136" s="24">
        <f t="shared" si="70"/>
        <v>148.33287671232875</v>
      </c>
      <c r="Z136" s="24">
        <f t="shared" si="71"/>
        <v>170.03287671232874</v>
      </c>
      <c r="AA136" s="24">
        <f t="shared" si="72"/>
        <v>914.96712328767126</v>
      </c>
      <c r="AB136" s="24">
        <f t="shared" si="104"/>
        <v>21.699999999999989</v>
      </c>
      <c r="AC136" s="24">
        <f t="shared" si="73"/>
        <v>146.54931506849314</v>
      </c>
      <c r="AD136" s="24">
        <f t="shared" si="74"/>
        <v>168.24931506849313</v>
      </c>
      <c r="AE136" s="24">
        <f t="shared" si="75"/>
        <v>916.75068493150684</v>
      </c>
      <c r="AF136" s="24">
        <f t="shared" si="105"/>
        <v>21.699999999999989</v>
      </c>
      <c r="AG136" s="24">
        <f t="shared" si="76"/>
        <v>144.70630136986301</v>
      </c>
      <c r="AH136" s="24">
        <f t="shared" si="77"/>
        <v>166.406301369863</v>
      </c>
      <c r="AI136" s="24">
        <f t="shared" si="78"/>
        <v>918.59369863013694</v>
      </c>
      <c r="AJ136" s="24">
        <f t="shared" si="106"/>
        <v>21.699999999999989</v>
      </c>
      <c r="AK136" s="24">
        <f t="shared" si="79"/>
        <v>142.98219178082192</v>
      </c>
      <c r="AL136" s="24">
        <f t="shared" si="80"/>
        <v>164.68219178082191</v>
      </c>
      <c r="AM136" s="24">
        <f t="shared" si="81"/>
        <v>920.31780821917812</v>
      </c>
      <c r="AN136" s="24">
        <f t="shared" si="107"/>
        <v>21.700000000000017</v>
      </c>
      <c r="AO136" s="24">
        <f t="shared" si="82"/>
        <v>141.13917808219176</v>
      </c>
      <c r="AP136" s="24">
        <f t="shared" si="83"/>
        <v>162.83917808219178</v>
      </c>
      <c r="AQ136" s="24">
        <f t="shared" si="84"/>
        <v>922.16082191780822</v>
      </c>
      <c r="AR136" s="24">
        <f t="shared" si="108"/>
        <v>21.699999999999989</v>
      </c>
      <c r="AS136" s="24">
        <f t="shared" si="85"/>
        <v>139.29616438356163</v>
      </c>
      <c r="AT136" s="24">
        <f t="shared" si="86"/>
        <v>160.99616438356162</v>
      </c>
      <c r="AU136" s="24">
        <f t="shared" si="87"/>
        <v>924.00383561643844</v>
      </c>
      <c r="AV136" s="24">
        <f t="shared" si="109"/>
        <v>21.699999999999989</v>
      </c>
      <c r="AW136" s="24">
        <f t="shared" si="88"/>
        <v>137.51260273972602</v>
      </c>
      <c r="AX136" s="24">
        <f t="shared" si="89"/>
        <v>159.21260273972601</v>
      </c>
      <c r="AY136" s="24">
        <f t="shared" si="90"/>
        <v>925.78739726027402</v>
      </c>
      <c r="AZ136" s="24">
        <f t="shared" si="110"/>
        <v>21.699999999999989</v>
      </c>
      <c r="BA136" s="24">
        <f t="shared" si="91"/>
        <v>135.66958904109589</v>
      </c>
      <c r="BB136" s="24">
        <f t="shared" si="92"/>
        <v>157.36958904109588</v>
      </c>
      <c r="BC136" s="24">
        <f t="shared" si="93"/>
        <v>927.63041095890412</v>
      </c>
      <c r="BD136" s="24">
        <f t="shared" si="111"/>
        <v>21.699999999999989</v>
      </c>
      <c r="BE136" s="24">
        <f t="shared" si="94"/>
        <v>133.88602739726028</v>
      </c>
      <c r="BF136" s="24">
        <f t="shared" si="95"/>
        <v>155.58602739726027</v>
      </c>
      <c r="BG136" s="24">
        <f t="shared" si="96"/>
        <v>929.4139726027397</v>
      </c>
      <c r="BH136" s="12"/>
      <c r="BI136" s="12"/>
      <c r="BJ136" s="12"/>
      <c r="BK136" s="12"/>
    </row>
    <row r="137" spans="1:63" s="8" customFormat="1" x14ac:dyDescent="0.25">
      <c r="A137" s="19" t="str">
        <f>[1]Input!T97</f>
        <v>Depreciation (Depn)</v>
      </c>
      <c r="B137" s="19" t="str">
        <f>[1]Input!U97</f>
        <v>Pumping and Water Treatment (20)</v>
      </c>
      <c r="C137" s="19" t="str">
        <f>[1]Input!V97</f>
        <v>Pumps</v>
      </c>
      <c r="D137" s="20">
        <f>[1]Input!W97</f>
        <v>30864</v>
      </c>
      <c r="E137" s="21">
        <f t="shared" si="97"/>
        <v>20</v>
      </c>
      <c r="F137" s="22">
        <f t="shared" si="98"/>
        <v>0</v>
      </c>
      <c r="G137" s="23">
        <f>[1]Input!Z97</f>
        <v>14700</v>
      </c>
      <c r="H137" s="24">
        <f t="shared" si="99"/>
        <v>0</v>
      </c>
      <c r="I137" s="24">
        <f t="shared" si="58"/>
        <v>14700</v>
      </c>
      <c r="J137" s="24">
        <f t="shared" si="59"/>
        <v>14700</v>
      </c>
      <c r="K137" s="24">
        <f t="shared" si="60"/>
        <v>0</v>
      </c>
      <c r="L137" s="24">
        <f t="shared" si="100"/>
        <v>0</v>
      </c>
      <c r="M137" s="24">
        <f t="shared" si="61"/>
        <v>14700</v>
      </c>
      <c r="N137" s="24">
        <f t="shared" si="62"/>
        <v>14700</v>
      </c>
      <c r="O137" s="24">
        <f t="shared" si="63"/>
        <v>0</v>
      </c>
      <c r="P137" s="24">
        <f t="shared" si="101"/>
        <v>0</v>
      </c>
      <c r="Q137" s="24">
        <f t="shared" si="64"/>
        <v>14700</v>
      </c>
      <c r="R137" s="24">
        <f t="shared" si="65"/>
        <v>14700</v>
      </c>
      <c r="S137" s="24">
        <f t="shared" si="66"/>
        <v>0</v>
      </c>
      <c r="T137" s="24">
        <f t="shared" si="102"/>
        <v>0</v>
      </c>
      <c r="U137" s="24">
        <f t="shared" si="67"/>
        <v>14700</v>
      </c>
      <c r="V137" s="24">
        <f t="shared" si="68"/>
        <v>14700</v>
      </c>
      <c r="W137" s="24">
        <f t="shared" si="69"/>
        <v>0</v>
      </c>
      <c r="X137" s="24">
        <f t="shared" si="103"/>
        <v>0</v>
      </c>
      <c r="Y137" s="24">
        <f t="shared" si="70"/>
        <v>14700</v>
      </c>
      <c r="Z137" s="24">
        <f t="shared" si="71"/>
        <v>14700</v>
      </c>
      <c r="AA137" s="24">
        <f t="shared" si="72"/>
        <v>0</v>
      </c>
      <c r="AB137" s="24">
        <f t="shared" si="104"/>
        <v>0</v>
      </c>
      <c r="AC137" s="24">
        <f t="shared" si="73"/>
        <v>14700</v>
      </c>
      <c r="AD137" s="24">
        <f t="shared" si="74"/>
        <v>14700</v>
      </c>
      <c r="AE137" s="24">
        <f t="shared" si="75"/>
        <v>0</v>
      </c>
      <c r="AF137" s="24">
        <f t="shared" si="105"/>
        <v>0</v>
      </c>
      <c r="AG137" s="24">
        <f t="shared" si="76"/>
        <v>14700</v>
      </c>
      <c r="AH137" s="24">
        <f t="shared" si="77"/>
        <v>14700</v>
      </c>
      <c r="AI137" s="24">
        <f t="shared" si="78"/>
        <v>0</v>
      </c>
      <c r="AJ137" s="24">
        <f t="shared" si="106"/>
        <v>0</v>
      </c>
      <c r="AK137" s="24">
        <f t="shared" si="79"/>
        <v>14700</v>
      </c>
      <c r="AL137" s="24">
        <f t="shared" si="80"/>
        <v>14700</v>
      </c>
      <c r="AM137" s="24">
        <f t="shared" si="81"/>
        <v>0</v>
      </c>
      <c r="AN137" s="24">
        <f t="shared" si="107"/>
        <v>0</v>
      </c>
      <c r="AO137" s="24">
        <f t="shared" si="82"/>
        <v>14700</v>
      </c>
      <c r="AP137" s="24">
        <f t="shared" si="83"/>
        <v>14700</v>
      </c>
      <c r="AQ137" s="24">
        <f t="shared" si="84"/>
        <v>0</v>
      </c>
      <c r="AR137" s="24">
        <f t="shared" si="108"/>
        <v>0</v>
      </c>
      <c r="AS137" s="24">
        <f t="shared" si="85"/>
        <v>14700</v>
      </c>
      <c r="AT137" s="24">
        <f t="shared" si="86"/>
        <v>14700</v>
      </c>
      <c r="AU137" s="24">
        <f t="shared" si="87"/>
        <v>0</v>
      </c>
      <c r="AV137" s="24">
        <f t="shared" si="109"/>
        <v>0</v>
      </c>
      <c r="AW137" s="24">
        <f t="shared" si="88"/>
        <v>14700</v>
      </c>
      <c r="AX137" s="24">
        <f t="shared" si="89"/>
        <v>14700</v>
      </c>
      <c r="AY137" s="24">
        <f t="shared" si="90"/>
        <v>0</v>
      </c>
      <c r="AZ137" s="24">
        <f t="shared" si="110"/>
        <v>0</v>
      </c>
      <c r="BA137" s="24">
        <f t="shared" si="91"/>
        <v>14700</v>
      </c>
      <c r="BB137" s="24">
        <f t="shared" si="92"/>
        <v>14700</v>
      </c>
      <c r="BC137" s="24">
        <f t="shared" si="93"/>
        <v>0</v>
      </c>
      <c r="BD137" s="24">
        <f t="shared" si="111"/>
        <v>0</v>
      </c>
      <c r="BE137" s="24">
        <f t="shared" si="94"/>
        <v>14700</v>
      </c>
      <c r="BF137" s="24">
        <f t="shared" si="95"/>
        <v>14700</v>
      </c>
      <c r="BG137" s="24">
        <f t="shared" si="96"/>
        <v>0</v>
      </c>
      <c r="BH137" s="12"/>
      <c r="BI137" s="12"/>
      <c r="BJ137" s="12"/>
      <c r="BK137" s="12"/>
    </row>
    <row r="138" spans="1:63" s="8" customFormat="1" x14ac:dyDescent="0.25">
      <c r="A138" s="19" t="str">
        <f>[1]Input!T98</f>
        <v>Depreciation (Depn)</v>
      </c>
      <c r="B138" s="19" t="str">
        <f>[1]Input!U98</f>
        <v>Pumping and Water Treatment (20)</v>
      </c>
      <c r="C138" s="19" t="str">
        <f>[1]Input!V98</f>
        <v>Pumps</v>
      </c>
      <c r="D138" s="20">
        <f>[1]Input!W98</f>
        <v>34151</v>
      </c>
      <c r="E138" s="21">
        <f t="shared" si="97"/>
        <v>20</v>
      </c>
      <c r="F138" s="22">
        <f t="shared" si="98"/>
        <v>0</v>
      </c>
      <c r="G138" s="23">
        <f>[1]Input!Z98</f>
        <v>4699</v>
      </c>
      <c r="H138" s="24">
        <f t="shared" si="99"/>
        <v>0</v>
      </c>
      <c r="I138" s="24">
        <f t="shared" si="58"/>
        <v>4699</v>
      </c>
      <c r="J138" s="24">
        <f t="shared" si="59"/>
        <v>4699</v>
      </c>
      <c r="K138" s="24">
        <f t="shared" si="60"/>
        <v>0</v>
      </c>
      <c r="L138" s="24">
        <f t="shared" si="100"/>
        <v>0</v>
      </c>
      <c r="M138" s="24">
        <f t="shared" si="61"/>
        <v>4699</v>
      </c>
      <c r="N138" s="24">
        <f t="shared" si="62"/>
        <v>4699</v>
      </c>
      <c r="O138" s="24">
        <f t="shared" si="63"/>
        <v>0</v>
      </c>
      <c r="P138" s="24">
        <f t="shared" si="101"/>
        <v>0</v>
      </c>
      <c r="Q138" s="24">
        <f t="shared" si="64"/>
        <v>4699</v>
      </c>
      <c r="R138" s="24">
        <f t="shared" si="65"/>
        <v>4699</v>
      </c>
      <c r="S138" s="24">
        <f t="shared" si="66"/>
        <v>0</v>
      </c>
      <c r="T138" s="24">
        <f t="shared" si="102"/>
        <v>0</v>
      </c>
      <c r="U138" s="24">
        <f t="shared" si="67"/>
        <v>4699</v>
      </c>
      <c r="V138" s="24">
        <f t="shared" si="68"/>
        <v>4699</v>
      </c>
      <c r="W138" s="24">
        <f t="shared" si="69"/>
        <v>0</v>
      </c>
      <c r="X138" s="24">
        <f t="shared" si="103"/>
        <v>0</v>
      </c>
      <c r="Y138" s="24">
        <f t="shared" si="70"/>
        <v>4699</v>
      </c>
      <c r="Z138" s="24">
        <f t="shared" si="71"/>
        <v>4699</v>
      </c>
      <c r="AA138" s="24">
        <f t="shared" si="72"/>
        <v>0</v>
      </c>
      <c r="AB138" s="24">
        <f t="shared" si="104"/>
        <v>0</v>
      </c>
      <c r="AC138" s="24">
        <f t="shared" si="73"/>
        <v>4699</v>
      </c>
      <c r="AD138" s="24">
        <f t="shared" si="74"/>
        <v>4699</v>
      </c>
      <c r="AE138" s="24">
        <f t="shared" si="75"/>
        <v>0</v>
      </c>
      <c r="AF138" s="24">
        <f t="shared" si="105"/>
        <v>0</v>
      </c>
      <c r="AG138" s="24">
        <f t="shared" si="76"/>
        <v>4699</v>
      </c>
      <c r="AH138" s="24">
        <f t="shared" si="77"/>
        <v>4699</v>
      </c>
      <c r="AI138" s="24">
        <f t="shared" si="78"/>
        <v>0</v>
      </c>
      <c r="AJ138" s="24">
        <f t="shared" si="106"/>
        <v>0</v>
      </c>
      <c r="AK138" s="24">
        <f t="shared" si="79"/>
        <v>4699</v>
      </c>
      <c r="AL138" s="24">
        <f t="shared" si="80"/>
        <v>4699</v>
      </c>
      <c r="AM138" s="24">
        <f t="shared" si="81"/>
        <v>0</v>
      </c>
      <c r="AN138" s="24">
        <f t="shared" si="107"/>
        <v>0</v>
      </c>
      <c r="AO138" s="24">
        <f t="shared" si="82"/>
        <v>4699</v>
      </c>
      <c r="AP138" s="24">
        <f t="shared" si="83"/>
        <v>4699</v>
      </c>
      <c r="AQ138" s="24">
        <f t="shared" si="84"/>
        <v>0</v>
      </c>
      <c r="AR138" s="24">
        <f t="shared" si="108"/>
        <v>0</v>
      </c>
      <c r="AS138" s="24">
        <f t="shared" si="85"/>
        <v>4699</v>
      </c>
      <c r="AT138" s="24">
        <f t="shared" si="86"/>
        <v>4699</v>
      </c>
      <c r="AU138" s="24">
        <f t="shared" si="87"/>
        <v>0</v>
      </c>
      <c r="AV138" s="24">
        <f t="shared" si="109"/>
        <v>0</v>
      </c>
      <c r="AW138" s="24">
        <f t="shared" si="88"/>
        <v>4699</v>
      </c>
      <c r="AX138" s="24">
        <f t="shared" si="89"/>
        <v>4699</v>
      </c>
      <c r="AY138" s="24">
        <f t="shared" si="90"/>
        <v>0</v>
      </c>
      <c r="AZ138" s="24">
        <f t="shared" si="110"/>
        <v>0</v>
      </c>
      <c r="BA138" s="24">
        <f t="shared" si="91"/>
        <v>4699</v>
      </c>
      <c r="BB138" s="24">
        <f t="shared" si="92"/>
        <v>4699</v>
      </c>
      <c r="BC138" s="24">
        <f t="shared" si="93"/>
        <v>0</v>
      </c>
      <c r="BD138" s="24">
        <f t="shared" si="111"/>
        <v>0</v>
      </c>
      <c r="BE138" s="24">
        <f t="shared" si="94"/>
        <v>4699</v>
      </c>
      <c r="BF138" s="24">
        <f t="shared" si="95"/>
        <v>4699</v>
      </c>
      <c r="BG138" s="24">
        <f t="shared" si="96"/>
        <v>0</v>
      </c>
      <c r="BH138" s="12"/>
      <c r="BI138" s="12"/>
      <c r="BJ138" s="12"/>
      <c r="BK138" s="12"/>
    </row>
    <row r="139" spans="1:63" s="8" customFormat="1" x14ac:dyDescent="0.25">
      <c r="A139" s="19" t="str">
        <f>[1]Input!T99</f>
        <v>Depreciation (Depn)</v>
      </c>
      <c r="B139" s="19" t="str">
        <f>[1]Input!U99</f>
        <v>Pumping and Water Treatment (20)</v>
      </c>
      <c r="C139" s="19" t="str">
        <f>[1]Input!V99</f>
        <v>Pumps</v>
      </c>
      <c r="D139" s="20">
        <f>[1]Input!W99</f>
        <v>34881</v>
      </c>
      <c r="E139" s="21">
        <f t="shared" si="97"/>
        <v>20</v>
      </c>
      <c r="F139" s="22">
        <f t="shared" si="98"/>
        <v>0</v>
      </c>
      <c r="G139" s="23">
        <f>[1]Input!Z99</f>
        <v>9679</v>
      </c>
      <c r="H139" s="24">
        <f t="shared" si="99"/>
        <v>0</v>
      </c>
      <c r="I139" s="24">
        <f t="shared" si="58"/>
        <v>9679</v>
      </c>
      <c r="J139" s="24">
        <f t="shared" si="59"/>
        <v>9679</v>
      </c>
      <c r="K139" s="24">
        <f t="shared" si="60"/>
        <v>0</v>
      </c>
      <c r="L139" s="24">
        <f t="shared" si="100"/>
        <v>0</v>
      </c>
      <c r="M139" s="24">
        <f t="shared" si="61"/>
        <v>9679</v>
      </c>
      <c r="N139" s="24">
        <f t="shared" si="62"/>
        <v>9679</v>
      </c>
      <c r="O139" s="24">
        <f t="shared" si="63"/>
        <v>0</v>
      </c>
      <c r="P139" s="24">
        <f t="shared" si="101"/>
        <v>0</v>
      </c>
      <c r="Q139" s="24">
        <f t="shared" si="64"/>
        <v>9679</v>
      </c>
      <c r="R139" s="24">
        <f t="shared" si="65"/>
        <v>9679</v>
      </c>
      <c r="S139" s="24">
        <f t="shared" si="66"/>
        <v>0</v>
      </c>
      <c r="T139" s="24">
        <f t="shared" si="102"/>
        <v>0</v>
      </c>
      <c r="U139" s="24">
        <f t="shared" si="67"/>
        <v>9679</v>
      </c>
      <c r="V139" s="24">
        <f t="shared" si="68"/>
        <v>9679</v>
      </c>
      <c r="W139" s="24">
        <f t="shared" si="69"/>
        <v>0</v>
      </c>
      <c r="X139" s="24">
        <f t="shared" si="103"/>
        <v>0</v>
      </c>
      <c r="Y139" s="24">
        <f t="shared" si="70"/>
        <v>9679</v>
      </c>
      <c r="Z139" s="24">
        <f t="shared" si="71"/>
        <v>9679</v>
      </c>
      <c r="AA139" s="24">
        <f t="shared" si="72"/>
        <v>0</v>
      </c>
      <c r="AB139" s="24">
        <f t="shared" si="104"/>
        <v>0</v>
      </c>
      <c r="AC139" s="24">
        <f t="shared" si="73"/>
        <v>9679</v>
      </c>
      <c r="AD139" s="24">
        <f t="shared" si="74"/>
        <v>9679</v>
      </c>
      <c r="AE139" s="24">
        <f t="shared" si="75"/>
        <v>0</v>
      </c>
      <c r="AF139" s="24">
        <f t="shared" si="105"/>
        <v>0</v>
      </c>
      <c r="AG139" s="24">
        <f t="shared" si="76"/>
        <v>9679</v>
      </c>
      <c r="AH139" s="24">
        <f t="shared" si="77"/>
        <v>9679</v>
      </c>
      <c r="AI139" s="24">
        <f t="shared" si="78"/>
        <v>0</v>
      </c>
      <c r="AJ139" s="24">
        <f t="shared" si="106"/>
        <v>0</v>
      </c>
      <c r="AK139" s="24">
        <f t="shared" si="79"/>
        <v>9679</v>
      </c>
      <c r="AL139" s="24">
        <f t="shared" si="80"/>
        <v>9679</v>
      </c>
      <c r="AM139" s="24">
        <f t="shared" si="81"/>
        <v>0</v>
      </c>
      <c r="AN139" s="24">
        <f t="shared" si="107"/>
        <v>234.68260273972737</v>
      </c>
      <c r="AO139" s="24">
        <f t="shared" si="82"/>
        <v>9444.3173972602726</v>
      </c>
      <c r="AP139" s="24">
        <f t="shared" si="83"/>
        <v>9679</v>
      </c>
      <c r="AQ139" s="24">
        <f t="shared" si="84"/>
        <v>0</v>
      </c>
      <c r="AR139" s="24">
        <f t="shared" si="108"/>
        <v>275.785205479453</v>
      </c>
      <c r="AS139" s="24">
        <f t="shared" si="85"/>
        <v>9403.214794520547</v>
      </c>
      <c r="AT139" s="24">
        <f t="shared" si="86"/>
        <v>9679</v>
      </c>
      <c r="AU139" s="24">
        <f t="shared" si="87"/>
        <v>0</v>
      </c>
      <c r="AV139" s="24">
        <f t="shared" si="109"/>
        <v>315.56191780821973</v>
      </c>
      <c r="AW139" s="24">
        <f t="shared" si="88"/>
        <v>9363.4380821917803</v>
      </c>
      <c r="AX139" s="24">
        <f t="shared" si="89"/>
        <v>9679</v>
      </c>
      <c r="AY139" s="24">
        <f t="shared" si="90"/>
        <v>0</v>
      </c>
      <c r="AZ139" s="24">
        <f t="shared" si="110"/>
        <v>356.66452054794536</v>
      </c>
      <c r="BA139" s="24">
        <f t="shared" si="91"/>
        <v>9322.3354794520546</v>
      </c>
      <c r="BB139" s="24">
        <f t="shared" si="92"/>
        <v>9679</v>
      </c>
      <c r="BC139" s="24">
        <f t="shared" si="93"/>
        <v>0</v>
      </c>
      <c r="BD139" s="24">
        <f t="shared" si="111"/>
        <v>396.44123287671209</v>
      </c>
      <c r="BE139" s="24">
        <f t="shared" si="94"/>
        <v>9282.5587671232879</v>
      </c>
      <c r="BF139" s="24">
        <f t="shared" si="95"/>
        <v>9679</v>
      </c>
      <c r="BG139" s="24">
        <f t="shared" si="96"/>
        <v>0</v>
      </c>
      <c r="BH139" s="12"/>
      <c r="BI139" s="12"/>
      <c r="BJ139" s="12"/>
      <c r="BK139" s="12"/>
    </row>
    <row r="140" spans="1:63" s="8" customFormat="1" ht="15" customHeight="1" x14ac:dyDescent="0.25">
      <c r="A140" s="19" t="str">
        <f>[1]Input!T100</f>
        <v>Depreciation (Depn)</v>
      </c>
      <c r="B140" s="19" t="str">
        <f>[1]Input!U100</f>
        <v>Pumping and Water Treatment (20)</v>
      </c>
      <c r="C140" s="19" t="str">
        <f>[1]Input!V100</f>
        <v>Pumps</v>
      </c>
      <c r="D140" s="20">
        <f>[1]Input!W100</f>
        <v>35247</v>
      </c>
      <c r="E140" s="21">
        <f t="shared" si="97"/>
        <v>20</v>
      </c>
      <c r="F140" s="22">
        <f t="shared" si="98"/>
        <v>0</v>
      </c>
      <c r="G140" s="23">
        <f>[1]Input!Z100</f>
        <v>2504</v>
      </c>
      <c r="H140" s="24">
        <f t="shared" si="99"/>
        <v>102.56109589041125</v>
      </c>
      <c r="I140" s="24">
        <f t="shared" ref="I140:I203" si="112">IF((DATE(YEAR(H$4),MONTH(H$4),DAY(H$4))-365)&lt;DATE(YEAR($D140),MONTH($D140),DAY($D140)),0,IF(AND((YEAR(H$4)-YEAR($D140)-1)&gt;=$E140,(((DATE(YEAR(H$4),MONTH(H$4),DAY(H$4))-365)-DATE(YEAR($D140),MONTH($D140),DAY($D140))))&gt;=$E140),$G140-($G140*$F140),((SLN($G140,$G140*$F140,$E140)/12/365)*12*(((DATE(YEAR(H$4),MONTH(H$4),DAY(H$4))-365)-DATE(YEAR($D140),MONTH($D140),DAY($D140)))))))</f>
        <v>2401.4389041095887</v>
      </c>
      <c r="J140" s="24">
        <f t="shared" ref="J140:J203" si="113">IF((DATE(YEAR(H$4),MONTH(H$4),DAY(H$4)))&lt;DATE(YEAR($D140),MONTH($D140),DAY($D140)),0,IF(AND((YEAR(H$4)-YEAR($D140))&gt;=$E140,(((DATE(YEAR(H$4),MONTH(H$4),DAY(H$4)))-DATE(YEAR($D140),MONTH($D140),DAY($D140))))&gt;=$E140),$G140-($G140*$F140),((SLN($G140,$G140*$F140,$E140)/12/365)*12*(((DATE(YEAR(H$4),MONTH(H$4),DAY(H$4)))-DATE(YEAR($D140),MONTH($D140),DAY($D140)))))))</f>
        <v>2504</v>
      </c>
      <c r="K140" s="24">
        <f t="shared" ref="K140:K203" si="114">IF(DATE(YEAR(H$4),MONTH(H$4),DAY(H$4))&lt;DATE(YEAR($D140),MONTH($D140),DAY($D140)),0,(($G140-J140)))</f>
        <v>0</v>
      </c>
      <c r="L140" s="24">
        <f t="shared" si="100"/>
        <v>113.1945205479451</v>
      </c>
      <c r="M140" s="24">
        <f t="shared" ref="M140:M203" si="115">IF((DATE(YEAR(L$4),MONTH(L$4),DAY(L$4))-365)&lt;DATE(YEAR($D140),MONTH($D140),DAY($D140)),0,IF(AND((YEAR(L$4)-YEAR($D140)-1)&gt;=$E140,(((DATE(YEAR(L$4),MONTH(L$4),DAY(L$4))-365)-DATE(YEAR($D140),MONTH($D140),DAY($D140))))&gt;=$E140),$G140-($G140*$F140),((SLN($G140,$G140*$F140,$E140)/12/365)*12*(((DATE(YEAR(L$4),MONTH(L$4),DAY(L$4))-365)-DATE(YEAR($D140),MONTH($D140),DAY($D140)))))))</f>
        <v>2390.8054794520549</v>
      </c>
      <c r="N140" s="24">
        <f t="shared" ref="N140:N203" si="116">IF((DATE(YEAR(L$4),MONTH(L$4),DAY(L$4)))&lt;DATE(YEAR($D140),MONTH($D140),DAY($D140)),0,IF(AND((YEAR(L$4)-YEAR($D140))&gt;=$E140,(((DATE(YEAR(L$4),MONTH(L$4),DAY(L$4)))-DATE(YEAR($D140),MONTH($D140),DAY($D140))))&gt;=$E140),$G140-($G140*$F140),((SLN($G140,$G140*$F140,$E140)/12/365)*12*(((DATE(YEAR(L$4),MONTH(L$4),DAY(L$4)))-DATE(YEAR($D140),MONTH($D140),DAY($D140)))))))</f>
        <v>2504</v>
      </c>
      <c r="O140" s="24">
        <f t="shared" ref="O140:O203" si="117">IF(DATE(YEAR(L$4),MONTH(L$4),DAY(L$4))&lt;DATE(YEAR($D140),MONTH($D140),DAY($D140)),0,(($G140-N140)))</f>
        <v>0</v>
      </c>
      <c r="P140" s="24">
        <f t="shared" si="101"/>
        <v>123.82794520547941</v>
      </c>
      <c r="Q140" s="24">
        <f t="shared" ref="Q140:Q203" si="118">IF((DATE(YEAR(P$4),MONTH(P$4),DAY(P$4))-365)&lt;DATE(YEAR($D140),MONTH($D140),DAY($D140)),0,IF(AND((YEAR(P$4)-YEAR($D140)-1)&gt;=$E140,(((DATE(YEAR(P$4),MONTH(P$4),DAY(P$4))-365)-DATE(YEAR($D140),MONTH($D140),DAY($D140))))&gt;=$E140),$G140-($G140*$F140),((SLN($G140,$G140*$F140,$E140)/12/365)*12*(((DATE(YEAR(P$4),MONTH(P$4),DAY(P$4))-365)-DATE(YEAR($D140),MONTH($D140),DAY($D140)))))))</f>
        <v>2380.1720547945206</v>
      </c>
      <c r="R140" s="24">
        <f t="shared" ref="R140:R203" si="119">IF((DATE(YEAR(P$4),MONTH(P$4),DAY(P$4)))&lt;DATE(YEAR($D140),MONTH($D140),DAY($D140)),0,IF(AND((YEAR(P$4)-YEAR($D140))&gt;=$E140,(((DATE(YEAR(P$4),MONTH(P$4),DAY(P$4)))-DATE(YEAR($D140),MONTH($D140),DAY($D140))))&gt;=$E140),$G140-($G140*$F140),((SLN($G140,$G140*$F140,$E140)/12/365)*12*(((DATE(YEAR(P$4),MONTH(P$4),DAY(P$4)))-DATE(YEAR($D140),MONTH($D140),DAY($D140)))))))</f>
        <v>2504</v>
      </c>
      <c r="S140" s="24">
        <f t="shared" ref="S140:S203" si="120">IF(DATE(YEAR(P$4),MONTH(P$4),DAY(P$4))&lt;DATE(YEAR($D140),MONTH($D140),DAY($D140)),0,(($G140-R140)))</f>
        <v>0</v>
      </c>
      <c r="T140" s="24">
        <f t="shared" si="102"/>
        <v>134.11835616438384</v>
      </c>
      <c r="U140" s="24">
        <f t="shared" ref="U140:U203" si="121">IF((DATE(YEAR(T$4),MONTH(T$4),DAY(T$4))-365)&lt;DATE(YEAR($D140),MONTH($D140),DAY($D140)),0,IF(AND((YEAR(T$4)-YEAR($D140)-1)&gt;=$E140,(((DATE(YEAR(T$4),MONTH(T$4),DAY(T$4))-365)-DATE(YEAR($D140),MONTH($D140),DAY($D140))))&gt;=$E140),$G140-($G140*$F140),((SLN($G140,$G140*$F140,$E140)/12/365)*12*(((DATE(YEAR(T$4),MONTH(T$4),DAY(T$4))-365)-DATE(YEAR($D140),MONTH($D140),DAY($D140)))))))</f>
        <v>2369.8816438356162</v>
      </c>
      <c r="V140" s="24">
        <f t="shared" ref="V140:V203" si="122">IF((DATE(YEAR(T$4),MONTH(T$4),DAY(T$4)))&lt;DATE(YEAR($D140),MONTH($D140),DAY($D140)),0,IF(AND((YEAR(T$4)-YEAR($D140))&gt;=$E140,(((DATE(YEAR(T$4),MONTH(T$4),DAY(T$4)))-DATE(YEAR($D140),MONTH($D140),DAY($D140))))&gt;=$E140),$G140-($G140*$F140),((SLN($G140,$G140*$F140,$E140)/12/365)*12*(((DATE(YEAR(T$4),MONTH(T$4),DAY(T$4)))-DATE(YEAR($D140),MONTH($D140),DAY($D140)))))))</f>
        <v>2504</v>
      </c>
      <c r="W140" s="24">
        <f t="shared" ref="W140:W203" si="123">IF(DATE(YEAR(T$4),MONTH(T$4),DAY(T$4))&lt;DATE(YEAR($D140),MONTH($D140),DAY($D140)),0,(($G140-V140)))</f>
        <v>0</v>
      </c>
      <c r="X140" s="24">
        <f t="shared" si="103"/>
        <v>144.75178082191769</v>
      </c>
      <c r="Y140" s="24">
        <f t="shared" ref="Y140:Y203" si="124">IF((DATE(YEAR(X$4),MONTH(X$4),DAY(X$4))-365)&lt;DATE(YEAR($D140),MONTH($D140),DAY($D140)),0,IF(AND((YEAR(X$4)-YEAR($D140)-1)&gt;=$E140,(((DATE(YEAR(X$4),MONTH(X$4),DAY(X$4))-365)-DATE(YEAR($D140),MONTH($D140),DAY($D140))))&gt;=$E140),$G140-($G140*$F140),((SLN($G140,$G140*$F140,$E140)/12/365)*12*(((DATE(YEAR(X$4),MONTH(X$4),DAY(X$4))-365)-DATE(YEAR($D140),MONTH($D140),DAY($D140)))))))</f>
        <v>2359.2482191780823</v>
      </c>
      <c r="Z140" s="24">
        <f t="shared" ref="Z140:Z203" si="125">IF((DATE(YEAR(X$4),MONTH(X$4),DAY(X$4)))&lt;DATE(YEAR($D140),MONTH($D140),DAY($D140)),0,IF(AND((YEAR(X$4)-YEAR($D140))&gt;=$E140,(((DATE(YEAR(X$4),MONTH(X$4),DAY(X$4)))-DATE(YEAR($D140),MONTH($D140),DAY($D140))))&gt;=$E140),$G140-($G140*$F140),((SLN($G140,$G140*$F140,$E140)/12/365)*12*(((DATE(YEAR(X$4),MONTH(X$4),DAY(X$4)))-DATE(YEAR($D140),MONTH($D140),DAY($D140)))))))</f>
        <v>2504</v>
      </c>
      <c r="AA140" s="24">
        <f t="shared" ref="AA140:AA203" si="126">IF(DATE(YEAR(X$4),MONTH(X$4),DAY(X$4))&lt;DATE(YEAR($D140),MONTH($D140),DAY($D140)),0,(($G140-Z140)))</f>
        <v>0</v>
      </c>
      <c r="AB140" s="24">
        <f t="shared" si="104"/>
        <v>155.04219178082212</v>
      </c>
      <c r="AC140" s="24">
        <f t="shared" ref="AC140:AC203" si="127">IF((DATE(YEAR(AB$4),MONTH(AB$4),DAY(AB$4))-365)&lt;DATE(YEAR($D140),MONTH($D140),DAY($D140)),0,IF(AND((YEAR(AB$4)-YEAR($D140)-1)&gt;=$E140,(((DATE(YEAR(AB$4),MONTH(AB$4),DAY(AB$4))-365)-DATE(YEAR($D140),MONTH($D140),DAY($D140))))&gt;=$E140),$G140-($G140*$F140),((SLN($G140,$G140*$F140,$E140)/12/365)*12*(((DATE(YEAR(AB$4),MONTH(AB$4),DAY(AB$4))-365)-DATE(YEAR($D140),MONTH($D140),DAY($D140)))))))</f>
        <v>2348.9578082191779</v>
      </c>
      <c r="AD140" s="24">
        <f t="shared" ref="AD140:AD203" si="128">IF((DATE(YEAR(AB$4),MONTH(AB$4),DAY(AB$4)))&lt;DATE(YEAR($D140),MONTH($D140),DAY($D140)),0,IF(AND((YEAR(AB$4)-YEAR($D140))&gt;=$E140,(((DATE(YEAR(AB$4),MONTH(AB$4),DAY(AB$4)))-DATE(YEAR($D140),MONTH($D140),DAY($D140))))&gt;=$E140),$G140-($G140*$F140),((SLN($G140,$G140*$F140,$E140)/12/365)*12*(((DATE(YEAR(AB$4),MONTH(AB$4),DAY(AB$4)))-DATE(YEAR($D140),MONTH($D140),DAY($D140)))))))</f>
        <v>2504</v>
      </c>
      <c r="AE140" s="24">
        <f t="shared" ref="AE140:AE203" si="129">IF(DATE(YEAR(AB$4),MONTH(AB$4),DAY(AB$4))&lt;DATE(YEAR($D140),MONTH($D140),DAY($D140)),0,(($G140-AD140)))</f>
        <v>0</v>
      </c>
      <c r="AF140" s="24">
        <f t="shared" si="105"/>
        <v>165.67561643835643</v>
      </c>
      <c r="AG140" s="24">
        <f t="shared" ref="AG140:AG203" si="130">IF((DATE(YEAR(AF$4),MONTH(AF$4),DAY(AF$4))-365)&lt;DATE(YEAR($D140),MONTH($D140),DAY($D140)),0,IF(AND((YEAR(AF$4)-YEAR($D140)-1)&gt;=$E140,(((DATE(YEAR(AF$4),MONTH(AF$4),DAY(AF$4))-365)-DATE(YEAR($D140),MONTH($D140),DAY($D140))))&gt;=$E140),$G140-($G140*$F140),((SLN($G140,$G140*$F140,$E140)/12/365)*12*(((DATE(YEAR(AF$4),MONTH(AF$4),DAY(AF$4))-365)-DATE(YEAR($D140),MONTH($D140),DAY($D140)))))))</f>
        <v>2338.3243835616436</v>
      </c>
      <c r="AH140" s="24">
        <f t="shared" ref="AH140:AH203" si="131">IF((DATE(YEAR(AF$4),MONTH(AF$4),DAY(AF$4)))&lt;DATE(YEAR($D140),MONTH($D140),DAY($D140)),0,IF(AND((YEAR(AF$4)-YEAR($D140))&gt;=$E140,(((DATE(YEAR(AF$4),MONTH(AF$4),DAY(AF$4)))-DATE(YEAR($D140),MONTH($D140),DAY($D140))))&gt;=$E140),$G140-($G140*$F140),((SLN($G140,$G140*$F140,$E140)/12/365)*12*(((DATE(YEAR(AF$4),MONTH(AF$4),DAY(AF$4)))-DATE(YEAR($D140),MONTH($D140),DAY($D140)))))))</f>
        <v>2504</v>
      </c>
      <c r="AI140" s="24">
        <f t="shared" ref="AI140:AI203" si="132">IF(DATE(YEAR(AF$4),MONTH(AF$4),DAY(AF$4))&lt;DATE(YEAR($D140),MONTH($D140),DAY($D140)),0,(($G140-AH140)))</f>
        <v>0</v>
      </c>
      <c r="AJ140" s="24">
        <f t="shared" si="106"/>
        <v>175.62301369863007</v>
      </c>
      <c r="AK140" s="24">
        <f t="shared" ref="AK140:AK203" si="133">IF((DATE(YEAR(AJ$4),MONTH(AJ$4),DAY(AJ$4))-365)&lt;DATE(YEAR($D140),MONTH($D140),DAY($D140)),0,IF(AND((YEAR(AJ$4)-YEAR($D140)-1)&gt;=$E140,(((DATE(YEAR(AJ$4),MONTH(AJ$4),DAY(AJ$4))-365)-DATE(YEAR($D140),MONTH($D140),DAY($D140))))&gt;=$E140),$G140-($G140*$F140),((SLN($G140,$G140*$F140,$E140)/12/365)*12*(((DATE(YEAR(AJ$4),MONTH(AJ$4),DAY(AJ$4))-365)-DATE(YEAR($D140),MONTH($D140),DAY($D140)))))))</f>
        <v>2328.3769863013699</v>
      </c>
      <c r="AL140" s="24">
        <f t="shared" ref="AL140:AL203" si="134">IF((DATE(YEAR(AJ$4),MONTH(AJ$4),DAY(AJ$4)))&lt;DATE(YEAR($D140),MONTH($D140),DAY($D140)),0,IF(AND((YEAR(AJ$4)-YEAR($D140))&gt;=$E140,(((DATE(YEAR(AJ$4),MONTH(AJ$4),DAY(AJ$4)))-DATE(YEAR($D140),MONTH($D140),DAY($D140))))&gt;=$E140),$G140-($G140*$F140),((SLN($G140,$G140*$F140,$E140)/12/365)*12*(((DATE(YEAR(AJ$4),MONTH(AJ$4),DAY(AJ$4)))-DATE(YEAR($D140),MONTH($D140),DAY($D140)))))))</f>
        <v>2504</v>
      </c>
      <c r="AM140" s="24">
        <f t="shared" ref="AM140:AM203" si="135">IF(DATE(YEAR(AJ$4),MONTH(AJ$4),DAY(AJ$4))&lt;DATE(YEAR($D140),MONTH($D140),DAY($D140)),0,(($G140-AL140)))</f>
        <v>0</v>
      </c>
      <c r="AN140" s="24">
        <f t="shared" si="107"/>
        <v>125.19999999999982</v>
      </c>
      <c r="AO140" s="24">
        <f t="shared" ref="AO140:AO203" si="136">IF((DATE(YEAR(AN$4),MONTH(AN$4),DAY(AN$4))-365)&lt;DATE(YEAR($D140),MONTH($D140),DAY($D140)),0,IF(AND((YEAR(AN$4)-YEAR($D140)-1)&gt;=$E140,(((DATE(YEAR(AN$4),MONTH(AN$4),DAY(AN$4))-365)-DATE(YEAR($D140),MONTH($D140),DAY($D140))))&gt;=$E140),$G140-($G140*$F140),((SLN($G140,$G140*$F140,$E140)/12/365)*12*(((DATE(YEAR(AN$4),MONTH(AN$4),DAY(AN$4))-365)-DATE(YEAR($D140),MONTH($D140),DAY($D140)))))))</f>
        <v>2317.7435616438356</v>
      </c>
      <c r="AP140" s="24">
        <f t="shared" ref="AP140:AP203" si="137">IF((DATE(YEAR(AN$4),MONTH(AN$4),DAY(AN$4)))&lt;DATE(YEAR($D140),MONTH($D140),DAY($D140)),0,IF(AND((YEAR(AN$4)-YEAR($D140))&gt;=$E140,(((DATE(YEAR(AN$4),MONTH(AN$4),DAY(AN$4)))-DATE(YEAR($D140),MONTH($D140),DAY($D140))))&gt;=$E140),$G140-($G140*$F140),((SLN($G140,$G140*$F140,$E140)/12/365)*12*(((DATE(YEAR(AN$4),MONTH(AN$4),DAY(AN$4)))-DATE(YEAR($D140),MONTH($D140),DAY($D140)))))))</f>
        <v>2442.9435616438354</v>
      </c>
      <c r="AQ140" s="24">
        <f t="shared" ref="AQ140:AQ203" si="138">IF(DATE(YEAR(AN$4),MONTH(AN$4),DAY(AN$4))&lt;DATE(YEAR($D140),MONTH($D140),DAY($D140)),0,(($G140-AP140)))</f>
        <v>61.056438356164563</v>
      </c>
      <c r="AR140" s="24">
        <f t="shared" si="108"/>
        <v>125.19999999999982</v>
      </c>
      <c r="AS140" s="24">
        <f t="shared" ref="AS140:AS203" si="139">IF((DATE(YEAR(AR$4),MONTH(AR$4),DAY(AR$4))-365)&lt;DATE(YEAR($D140),MONTH($D140),DAY($D140)),0,IF(AND((YEAR(AR$4)-YEAR($D140)-1)&gt;=$E140,(((DATE(YEAR(AR$4),MONTH(AR$4),DAY(AR$4))-365)-DATE(YEAR($D140),MONTH($D140),DAY($D140))))&gt;=$E140),$G140-($G140*$F140),((SLN($G140,$G140*$F140,$E140)/12/365)*12*(((DATE(YEAR(AR$4),MONTH(AR$4),DAY(AR$4))-365)-DATE(YEAR($D140),MONTH($D140),DAY($D140)))))))</f>
        <v>2307.1101369863013</v>
      </c>
      <c r="AT140" s="24">
        <f t="shared" ref="AT140:AT203" si="140">IF((DATE(YEAR(AR$4),MONTH(AR$4),DAY(AR$4)))&lt;DATE(YEAR($D140),MONTH($D140),DAY($D140)),0,IF(AND((YEAR(AR$4)-YEAR($D140))&gt;=$E140,(((DATE(YEAR(AR$4),MONTH(AR$4),DAY(AR$4)))-DATE(YEAR($D140),MONTH($D140),DAY($D140))))&gt;=$E140),$G140-($G140*$F140),((SLN($G140,$G140*$F140,$E140)/12/365)*12*(((DATE(YEAR(AR$4),MONTH(AR$4),DAY(AR$4)))-DATE(YEAR($D140),MONTH($D140),DAY($D140)))))))</f>
        <v>2432.3101369863011</v>
      </c>
      <c r="AU140" s="24">
        <f t="shared" ref="AU140:AU203" si="141">IF(DATE(YEAR(AR$4),MONTH(AR$4),DAY(AR$4))&lt;DATE(YEAR($D140),MONTH($D140),DAY($D140)),0,(($G140-AT140)))</f>
        <v>71.689863013698869</v>
      </c>
      <c r="AV140" s="24">
        <f t="shared" si="109"/>
        <v>125.19999999999982</v>
      </c>
      <c r="AW140" s="24">
        <f t="shared" ref="AW140:AW203" si="142">IF((DATE(YEAR(AV$4),MONTH(AV$4),DAY(AV$4))-365)&lt;DATE(YEAR($D140),MONTH($D140),DAY($D140)),0,IF(AND((YEAR(AV$4)-YEAR($D140)-1)&gt;=$E140,(((DATE(YEAR(AV$4),MONTH(AV$4),DAY(AV$4))-365)-DATE(YEAR($D140),MONTH($D140),DAY($D140))))&gt;=$E140),$G140-($G140*$F140),((SLN($G140,$G140*$F140,$E140)/12/365)*12*(((DATE(YEAR(AV$4),MONTH(AV$4),DAY(AV$4))-365)-DATE(YEAR($D140),MONTH($D140),DAY($D140)))))))</f>
        <v>2296.8197260273973</v>
      </c>
      <c r="AX140" s="24">
        <f t="shared" ref="AX140:AX203" si="143">IF((DATE(YEAR(AV$4),MONTH(AV$4),DAY(AV$4)))&lt;DATE(YEAR($D140),MONTH($D140),DAY($D140)),0,IF(AND((YEAR(AV$4)-YEAR($D140))&gt;=$E140,(((DATE(YEAR(AV$4),MONTH(AV$4),DAY(AV$4)))-DATE(YEAR($D140),MONTH($D140),DAY($D140))))&gt;=$E140),$G140-($G140*$F140),((SLN($G140,$G140*$F140,$E140)/12/365)*12*(((DATE(YEAR(AV$4),MONTH(AV$4),DAY(AV$4)))-DATE(YEAR($D140),MONTH($D140),DAY($D140)))))))</f>
        <v>2422.0197260273972</v>
      </c>
      <c r="AY140" s="24">
        <f t="shared" ref="AY140:AY203" si="144">IF(DATE(YEAR(AV$4),MONTH(AV$4),DAY(AV$4))&lt;DATE(YEAR($D140),MONTH($D140),DAY($D140)),0,(($G140-AX140)))</f>
        <v>81.980273972602845</v>
      </c>
      <c r="AZ140" s="24">
        <f t="shared" si="110"/>
        <v>125.19999999999982</v>
      </c>
      <c r="BA140" s="24">
        <f t="shared" ref="BA140:BA203" si="145">IF((DATE(YEAR(AZ$4),MONTH(AZ$4),DAY(AZ$4))-365)&lt;DATE(YEAR($D140),MONTH($D140),DAY($D140)),0,IF(AND((YEAR(AZ$4)-YEAR($D140)-1)&gt;=$E140,(((DATE(YEAR(AZ$4),MONTH(AZ$4),DAY(AZ$4))-365)-DATE(YEAR($D140),MONTH($D140),DAY($D140))))&gt;=$E140),$G140-($G140*$F140),((SLN($G140,$G140*$F140,$E140)/12/365)*12*(((DATE(YEAR(AZ$4),MONTH(AZ$4),DAY(AZ$4))-365)-DATE(YEAR($D140),MONTH($D140),DAY($D140)))))))</f>
        <v>2286.186301369863</v>
      </c>
      <c r="BB140" s="24">
        <f t="shared" ref="BB140:BB203" si="146">IF((DATE(YEAR(AZ$4),MONTH(AZ$4),DAY(AZ$4)))&lt;DATE(YEAR($D140),MONTH($D140),DAY($D140)),0,IF(AND((YEAR(AZ$4)-YEAR($D140))&gt;=$E140,(((DATE(YEAR(AZ$4),MONTH(AZ$4),DAY(AZ$4)))-DATE(YEAR($D140),MONTH($D140),DAY($D140))))&gt;=$E140),$G140-($G140*$F140),((SLN($G140,$G140*$F140,$E140)/12/365)*12*(((DATE(YEAR(AZ$4),MONTH(AZ$4),DAY(AZ$4)))-DATE(YEAR($D140),MONTH($D140),DAY($D140)))))))</f>
        <v>2411.3863013698628</v>
      </c>
      <c r="BC140" s="24">
        <f t="shared" ref="BC140:BC203" si="147">IF(DATE(YEAR(AZ$4),MONTH(AZ$4),DAY(AZ$4))&lt;DATE(YEAR($D140),MONTH($D140),DAY($D140)),0,(($G140-BB140)))</f>
        <v>92.613698630137151</v>
      </c>
      <c r="BD140" s="24">
        <f t="shared" si="111"/>
        <v>125.19999999999982</v>
      </c>
      <c r="BE140" s="24">
        <f t="shared" ref="BE140:BE203" si="148">IF((DATE(YEAR(BD$4),MONTH(BD$4),DAY(BD$4))-365)&lt;DATE(YEAR($D140),MONTH($D140),DAY($D140)),0,IF(AND((YEAR(BD$4)-YEAR($D140)-1)&gt;=$E140,(((DATE(YEAR(BD$4),MONTH(BD$4),DAY(BD$4))-365)-DATE(YEAR($D140),MONTH($D140),DAY($D140))))&gt;=$E140),$G140-($G140*$F140),((SLN($G140,$G140*$F140,$E140)/12/365)*12*(((DATE(YEAR(BD$4),MONTH(BD$4),DAY(BD$4))-365)-DATE(YEAR($D140),MONTH($D140),DAY($D140)))))))</f>
        <v>2275.8958904109591</v>
      </c>
      <c r="BF140" s="24">
        <f t="shared" ref="BF140:BF203" si="149">IF((DATE(YEAR(BD$4),MONTH(BD$4),DAY(BD$4)))&lt;DATE(YEAR($D140),MONTH($D140),DAY($D140)),0,IF(AND((YEAR(BD$4)-YEAR($D140))&gt;=$E140,(((DATE(YEAR(BD$4),MONTH(BD$4),DAY(BD$4)))-DATE(YEAR($D140),MONTH($D140),DAY($D140))))&gt;=$E140),$G140-($G140*$F140),((SLN($G140,$G140*$F140,$E140)/12/365)*12*(((DATE(YEAR(BD$4),MONTH(BD$4),DAY(BD$4)))-DATE(YEAR($D140),MONTH($D140),DAY($D140)))))))</f>
        <v>2401.0958904109589</v>
      </c>
      <c r="BG140" s="24">
        <f t="shared" ref="BG140:BG203" si="150">IF(DATE(YEAR(BD$4),MONTH(BD$4),DAY(BD$4))&lt;DATE(YEAR($D140),MONTH($D140),DAY($D140)),0,(($G140-BF140)))</f>
        <v>102.90410958904113</v>
      </c>
      <c r="BH140" s="12"/>
      <c r="BI140" s="12"/>
      <c r="BJ140" s="12"/>
      <c r="BK140" s="12"/>
    </row>
    <row r="141" spans="1:63" s="8" customFormat="1" x14ac:dyDescent="0.25">
      <c r="A141" s="19" t="str">
        <f>[1]Input!T101</f>
        <v>Depreciation (Depn)</v>
      </c>
      <c r="B141" s="19" t="str">
        <f>[1]Input!U101</f>
        <v>Pumping and Water Treatment (20)</v>
      </c>
      <c r="C141" s="19" t="str">
        <f>[1]Input!V101</f>
        <v>Pumps</v>
      </c>
      <c r="D141" s="20">
        <f>[1]Input!W101</f>
        <v>35612</v>
      </c>
      <c r="E141" s="21">
        <f t="shared" ref="E141:E204" si="151">VLOOKUP($B141, $BI$12:$BJ$24, 2, FALSE)</f>
        <v>20</v>
      </c>
      <c r="F141" s="22">
        <f t="shared" ref="F141:F204" si="152">IF(OR("Transportation"=$B141, "Water System Plan"=$B141), 10%, 0%)</f>
        <v>0</v>
      </c>
      <c r="G141" s="23">
        <f>[1]Input!Z101</f>
        <v>24100</v>
      </c>
      <c r="H141" s="24">
        <f t="shared" ref="H141:H204" si="153">J141-I141</f>
        <v>1205</v>
      </c>
      <c r="I141" s="24">
        <f t="shared" si="112"/>
        <v>21907.890410958906</v>
      </c>
      <c r="J141" s="24">
        <f t="shared" si="113"/>
        <v>23112.890410958906</v>
      </c>
      <c r="K141" s="24">
        <f t="shared" si="114"/>
        <v>987.1095890410943</v>
      </c>
      <c r="L141" s="24">
        <f t="shared" ref="L141:L204" si="154">N141-M141</f>
        <v>1205</v>
      </c>
      <c r="M141" s="24">
        <f t="shared" si="115"/>
        <v>21805.547945205482</v>
      </c>
      <c r="N141" s="24">
        <f t="shared" si="116"/>
        <v>23010.547945205482</v>
      </c>
      <c r="O141" s="24">
        <f t="shared" si="117"/>
        <v>1089.4520547945176</v>
      </c>
      <c r="P141" s="24">
        <f t="shared" ref="P141:P204" si="155">R141-Q141</f>
        <v>1205</v>
      </c>
      <c r="Q141" s="24">
        <f t="shared" si="118"/>
        <v>21703.205479452055</v>
      </c>
      <c r="R141" s="24">
        <f t="shared" si="119"/>
        <v>22908.205479452055</v>
      </c>
      <c r="S141" s="24">
        <f t="shared" si="120"/>
        <v>1191.7945205479446</v>
      </c>
      <c r="T141" s="24">
        <f t="shared" ref="T141:T204" si="156">V141-U141</f>
        <v>1205</v>
      </c>
      <c r="U141" s="24">
        <f t="shared" si="121"/>
        <v>21604.164383561645</v>
      </c>
      <c r="V141" s="24">
        <f t="shared" si="122"/>
        <v>22809.164383561645</v>
      </c>
      <c r="W141" s="24">
        <f t="shared" si="123"/>
        <v>1290.8356164383549</v>
      </c>
      <c r="X141" s="24">
        <f t="shared" ref="X141:X204" si="157">Z141-Y141</f>
        <v>1205</v>
      </c>
      <c r="Y141" s="24">
        <f t="shared" si="124"/>
        <v>21501.821917808222</v>
      </c>
      <c r="Z141" s="24">
        <f t="shared" si="125"/>
        <v>22706.821917808222</v>
      </c>
      <c r="AA141" s="24">
        <f t="shared" si="126"/>
        <v>1393.1780821917782</v>
      </c>
      <c r="AB141" s="24">
        <f t="shared" ref="AB141:AB204" si="158">AD141-AC141</f>
        <v>1205</v>
      </c>
      <c r="AC141" s="24">
        <f t="shared" si="127"/>
        <v>21402.780821917811</v>
      </c>
      <c r="AD141" s="24">
        <f t="shared" si="128"/>
        <v>22607.780821917811</v>
      </c>
      <c r="AE141" s="24">
        <f t="shared" si="129"/>
        <v>1492.2191780821886</v>
      </c>
      <c r="AF141" s="24">
        <f t="shared" ref="AF141:AF204" si="159">AH141-AG141</f>
        <v>1205</v>
      </c>
      <c r="AG141" s="24">
        <f t="shared" si="130"/>
        <v>21300.438356164384</v>
      </c>
      <c r="AH141" s="24">
        <f t="shared" si="131"/>
        <v>22505.438356164384</v>
      </c>
      <c r="AI141" s="24">
        <f t="shared" si="132"/>
        <v>1594.5616438356155</v>
      </c>
      <c r="AJ141" s="24">
        <f t="shared" ref="AJ141:AJ204" si="160">AL141-AK141</f>
        <v>1205</v>
      </c>
      <c r="AK141" s="24">
        <f t="shared" si="133"/>
        <v>21204.698630136987</v>
      </c>
      <c r="AL141" s="24">
        <f t="shared" si="134"/>
        <v>22409.698630136987</v>
      </c>
      <c r="AM141" s="24">
        <f t="shared" si="135"/>
        <v>1690.301369863013</v>
      </c>
      <c r="AN141" s="24">
        <f t="shared" ref="AN141:AN204" si="161">AP141-AO141</f>
        <v>1205</v>
      </c>
      <c r="AO141" s="24">
        <f t="shared" si="136"/>
        <v>21102.356164383564</v>
      </c>
      <c r="AP141" s="24">
        <f t="shared" si="137"/>
        <v>22307.356164383564</v>
      </c>
      <c r="AQ141" s="24">
        <f t="shared" si="138"/>
        <v>1792.6438356164363</v>
      </c>
      <c r="AR141" s="24">
        <f t="shared" ref="AR141:AR204" si="162">AT141-AS141</f>
        <v>1205</v>
      </c>
      <c r="AS141" s="24">
        <f t="shared" si="139"/>
        <v>21000.01369863014</v>
      </c>
      <c r="AT141" s="24">
        <f t="shared" si="140"/>
        <v>22205.01369863014</v>
      </c>
      <c r="AU141" s="24">
        <f t="shared" si="141"/>
        <v>1894.9863013698596</v>
      </c>
      <c r="AV141" s="24">
        <f t="shared" ref="AV141:AV204" si="163">AX141-AW141</f>
        <v>1205</v>
      </c>
      <c r="AW141" s="24">
        <f t="shared" si="142"/>
        <v>20900.972602739726</v>
      </c>
      <c r="AX141" s="24">
        <f t="shared" si="143"/>
        <v>22105.972602739726</v>
      </c>
      <c r="AY141" s="24">
        <f t="shared" si="144"/>
        <v>1994.0273972602736</v>
      </c>
      <c r="AZ141" s="24">
        <f t="shared" ref="AZ141:AZ204" si="164">BB141-BA141</f>
        <v>1205</v>
      </c>
      <c r="BA141" s="24">
        <f t="shared" si="145"/>
        <v>20798.630136986303</v>
      </c>
      <c r="BB141" s="24">
        <f t="shared" si="146"/>
        <v>22003.630136986303</v>
      </c>
      <c r="BC141" s="24">
        <f t="shared" si="147"/>
        <v>2096.3698630136969</v>
      </c>
      <c r="BD141" s="24">
        <f t="shared" ref="BD141:BD204" si="165">BF141-BE141</f>
        <v>1205</v>
      </c>
      <c r="BE141" s="24">
        <f t="shared" si="148"/>
        <v>20699.589041095893</v>
      </c>
      <c r="BF141" s="24">
        <f t="shared" si="149"/>
        <v>21904.589041095893</v>
      </c>
      <c r="BG141" s="24">
        <f t="shared" si="150"/>
        <v>2195.4109589041072</v>
      </c>
      <c r="BH141" s="12"/>
      <c r="BI141" s="12"/>
      <c r="BJ141" s="12"/>
      <c r="BK141" s="12"/>
    </row>
    <row r="142" spans="1:63" s="8" customFormat="1" x14ac:dyDescent="0.25">
      <c r="A142" s="19" t="str">
        <f>[1]Input!T102</f>
        <v>Depreciation (Depn)</v>
      </c>
      <c r="B142" s="19" t="str">
        <f>[1]Input!U102</f>
        <v>Pumping and Water Treatment (20)</v>
      </c>
      <c r="C142" s="19" t="str">
        <f>[1]Input!V102</f>
        <v>Pumps</v>
      </c>
      <c r="D142" s="20">
        <f>[1]Input!W102</f>
        <v>37438</v>
      </c>
      <c r="E142" s="21">
        <f t="shared" si="151"/>
        <v>20</v>
      </c>
      <c r="F142" s="22">
        <f t="shared" si="152"/>
        <v>0</v>
      </c>
      <c r="G142" s="23">
        <f>[1]Input!Z102</f>
        <v>20047</v>
      </c>
      <c r="H142" s="24">
        <f t="shared" si="153"/>
        <v>1002.3500000000004</v>
      </c>
      <c r="I142" s="24">
        <f t="shared" si="112"/>
        <v>13209.050684931508</v>
      </c>
      <c r="J142" s="24">
        <f t="shared" si="113"/>
        <v>14211.400684931508</v>
      </c>
      <c r="K142" s="24">
        <f t="shared" si="114"/>
        <v>5835.5993150684917</v>
      </c>
      <c r="L142" s="24">
        <f t="shared" si="154"/>
        <v>1002.3500000000004</v>
      </c>
      <c r="M142" s="24">
        <f t="shared" si="115"/>
        <v>13123.919589041097</v>
      </c>
      <c r="N142" s="24">
        <f t="shared" si="116"/>
        <v>14126.269589041098</v>
      </c>
      <c r="O142" s="24">
        <f t="shared" si="117"/>
        <v>5920.7304109589022</v>
      </c>
      <c r="P142" s="24">
        <f t="shared" si="155"/>
        <v>1002.3500000000004</v>
      </c>
      <c r="Q142" s="24">
        <f t="shared" si="118"/>
        <v>13038.788493150685</v>
      </c>
      <c r="R142" s="24">
        <f t="shared" si="119"/>
        <v>14041.138493150685</v>
      </c>
      <c r="S142" s="24">
        <f t="shared" si="120"/>
        <v>6005.8615068493145</v>
      </c>
      <c r="T142" s="24">
        <f t="shared" si="156"/>
        <v>1002.3500000000004</v>
      </c>
      <c r="U142" s="24">
        <f t="shared" si="121"/>
        <v>12956.403561643836</v>
      </c>
      <c r="V142" s="24">
        <f t="shared" si="122"/>
        <v>13958.753561643836</v>
      </c>
      <c r="W142" s="24">
        <f t="shared" si="123"/>
        <v>6088.2464383561637</v>
      </c>
      <c r="X142" s="24">
        <f t="shared" si="157"/>
        <v>1002.3500000000004</v>
      </c>
      <c r="Y142" s="24">
        <f t="shared" si="124"/>
        <v>12871.272465753425</v>
      </c>
      <c r="Z142" s="24">
        <f t="shared" si="125"/>
        <v>13873.622465753426</v>
      </c>
      <c r="AA142" s="24">
        <f t="shared" si="126"/>
        <v>6173.3775342465742</v>
      </c>
      <c r="AB142" s="24">
        <f t="shared" si="158"/>
        <v>1002.3500000000004</v>
      </c>
      <c r="AC142" s="24">
        <f t="shared" si="127"/>
        <v>12788.887534246576</v>
      </c>
      <c r="AD142" s="24">
        <f t="shared" si="128"/>
        <v>13791.237534246577</v>
      </c>
      <c r="AE142" s="24">
        <f t="shared" si="129"/>
        <v>6255.7624657534234</v>
      </c>
      <c r="AF142" s="24">
        <f t="shared" si="159"/>
        <v>1002.3500000000004</v>
      </c>
      <c r="AG142" s="24">
        <f t="shared" si="130"/>
        <v>12703.756438356166</v>
      </c>
      <c r="AH142" s="24">
        <f t="shared" si="131"/>
        <v>13706.106438356166</v>
      </c>
      <c r="AI142" s="24">
        <f t="shared" si="132"/>
        <v>6340.8935616438339</v>
      </c>
      <c r="AJ142" s="24">
        <f t="shared" si="160"/>
        <v>1002.3500000000004</v>
      </c>
      <c r="AK142" s="24">
        <f t="shared" si="133"/>
        <v>12624.117671232878</v>
      </c>
      <c r="AL142" s="24">
        <f t="shared" si="134"/>
        <v>13626.467671232878</v>
      </c>
      <c r="AM142" s="24">
        <f t="shared" si="135"/>
        <v>6420.5323287671217</v>
      </c>
      <c r="AN142" s="24">
        <f t="shared" si="161"/>
        <v>1002.3499999999985</v>
      </c>
      <c r="AO142" s="24">
        <f t="shared" si="136"/>
        <v>12538.986575342467</v>
      </c>
      <c r="AP142" s="24">
        <f t="shared" si="137"/>
        <v>13541.336575342466</v>
      </c>
      <c r="AQ142" s="24">
        <f t="shared" si="138"/>
        <v>6505.6634246575341</v>
      </c>
      <c r="AR142" s="24">
        <f t="shared" si="162"/>
        <v>1002.3500000000004</v>
      </c>
      <c r="AS142" s="24">
        <f t="shared" si="139"/>
        <v>12453.855479452055</v>
      </c>
      <c r="AT142" s="24">
        <f t="shared" si="140"/>
        <v>13456.205479452055</v>
      </c>
      <c r="AU142" s="24">
        <f t="shared" si="141"/>
        <v>6590.7945205479446</v>
      </c>
      <c r="AV142" s="24">
        <f t="shared" si="163"/>
        <v>1002.3500000000004</v>
      </c>
      <c r="AW142" s="24">
        <f t="shared" si="142"/>
        <v>12371.470547945206</v>
      </c>
      <c r="AX142" s="24">
        <f t="shared" si="143"/>
        <v>13373.820547945206</v>
      </c>
      <c r="AY142" s="24">
        <f t="shared" si="144"/>
        <v>6673.1794520547937</v>
      </c>
      <c r="AZ142" s="24">
        <f t="shared" si="164"/>
        <v>1002.3500000000004</v>
      </c>
      <c r="BA142" s="24">
        <f t="shared" si="145"/>
        <v>12286.339452054795</v>
      </c>
      <c r="BB142" s="24">
        <f t="shared" si="146"/>
        <v>13288.689452054796</v>
      </c>
      <c r="BC142" s="24">
        <f t="shared" si="147"/>
        <v>6758.3105479452042</v>
      </c>
      <c r="BD142" s="24">
        <f t="shared" si="165"/>
        <v>1002.3500000000004</v>
      </c>
      <c r="BE142" s="24">
        <f t="shared" si="148"/>
        <v>12203.954520547946</v>
      </c>
      <c r="BF142" s="24">
        <f t="shared" si="149"/>
        <v>13206.304520547947</v>
      </c>
      <c r="BG142" s="24">
        <f t="shared" si="150"/>
        <v>6840.6954794520534</v>
      </c>
      <c r="BH142" s="12"/>
      <c r="BI142" s="12"/>
      <c r="BJ142" s="12"/>
      <c r="BK142" s="12"/>
    </row>
    <row r="143" spans="1:63" s="8" customFormat="1" x14ac:dyDescent="0.25">
      <c r="A143" s="19" t="str">
        <f>[1]Input!T103</f>
        <v>Depreciation (Depn)</v>
      </c>
      <c r="B143" s="19" t="str">
        <f>[1]Input!U103</f>
        <v>Pumping and Water Treatment (20)</v>
      </c>
      <c r="C143" s="19" t="str">
        <f>[1]Input!V103</f>
        <v>Pumps</v>
      </c>
      <c r="D143" s="20">
        <f>[1]Input!W103</f>
        <v>39630</v>
      </c>
      <c r="E143" s="21">
        <f t="shared" si="151"/>
        <v>20</v>
      </c>
      <c r="F143" s="22">
        <f t="shared" si="152"/>
        <v>0</v>
      </c>
      <c r="G143" s="23">
        <f>[1]Input!Z103</f>
        <v>1079</v>
      </c>
      <c r="H143" s="24">
        <f t="shared" si="153"/>
        <v>53.950000000000045</v>
      </c>
      <c r="I143" s="24">
        <f t="shared" si="112"/>
        <v>386.9619178082192</v>
      </c>
      <c r="J143" s="24">
        <f t="shared" si="113"/>
        <v>440.91191780821924</v>
      </c>
      <c r="K143" s="24">
        <f t="shared" si="114"/>
        <v>638.08808219178081</v>
      </c>
      <c r="L143" s="24">
        <f t="shared" si="154"/>
        <v>53.949999999999989</v>
      </c>
      <c r="M143" s="24">
        <f t="shared" si="115"/>
        <v>382.3798630136987</v>
      </c>
      <c r="N143" s="24">
        <f t="shared" si="116"/>
        <v>436.32986301369868</v>
      </c>
      <c r="O143" s="24">
        <f t="shared" si="117"/>
        <v>642.67013698630126</v>
      </c>
      <c r="P143" s="24">
        <f t="shared" si="155"/>
        <v>53.949999999999989</v>
      </c>
      <c r="Q143" s="24">
        <f t="shared" si="118"/>
        <v>377.79780821917814</v>
      </c>
      <c r="R143" s="24">
        <f t="shared" si="119"/>
        <v>431.74780821917813</v>
      </c>
      <c r="S143" s="24">
        <f t="shared" si="120"/>
        <v>647.25219178082193</v>
      </c>
      <c r="T143" s="24">
        <f t="shared" si="156"/>
        <v>53.949999999999989</v>
      </c>
      <c r="U143" s="24">
        <f t="shared" si="121"/>
        <v>373.36356164383568</v>
      </c>
      <c r="V143" s="24">
        <f t="shared" si="122"/>
        <v>427.31356164383567</v>
      </c>
      <c r="W143" s="24">
        <f t="shared" si="123"/>
        <v>651.68643835616433</v>
      </c>
      <c r="X143" s="24">
        <f t="shared" si="157"/>
        <v>53.949999999999989</v>
      </c>
      <c r="Y143" s="24">
        <f t="shared" si="124"/>
        <v>368.78150684931512</v>
      </c>
      <c r="Z143" s="24">
        <f t="shared" si="125"/>
        <v>422.73150684931511</v>
      </c>
      <c r="AA143" s="24">
        <f t="shared" si="126"/>
        <v>656.26849315068489</v>
      </c>
      <c r="AB143" s="24">
        <f t="shared" si="158"/>
        <v>53.949999999999989</v>
      </c>
      <c r="AC143" s="24">
        <f t="shared" si="127"/>
        <v>364.34726027397267</v>
      </c>
      <c r="AD143" s="24">
        <f t="shared" si="128"/>
        <v>418.29726027397265</v>
      </c>
      <c r="AE143" s="24">
        <f t="shared" si="129"/>
        <v>660.7027397260274</v>
      </c>
      <c r="AF143" s="24">
        <f t="shared" si="159"/>
        <v>53.949999999999989</v>
      </c>
      <c r="AG143" s="24">
        <f t="shared" si="130"/>
        <v>359.76520547945211</v>
      </c>
      <c r="AH143" s="24">
        <f t="shared" si="131"/>
        <v>413.7152054794521</v>
      </c>
      <c r="AI143" s="24">
        <f t="shared" si="132"/>
        <v>665.28479452054785</v>
      </c>
      <c r="AJ143" s="24">
        <f t="shared" si="160"/>
        <v>53.949999999999989</v>
      </c>
      <c r="AK143" s="24">
        <f t="shared" si="133"/>
        <v>355.4787671232877</v>
      </c>
      <c r="AL143" s="24">
        <f t="shared" si="134"/>
        <v>409.42876712328768</v>
      </c>
      <c r="AM143" s="24">
        <f t="shared" si="135"/>
        <v>669.57123287671232</v>
      </c>
      <c r="AN143" s="24">
        <f t="shared" si="161"/>
        <v>53.950000000000045</v>
      </c>
      <c r="AO143" s="24">
        <f t="shared" si="136"/>
        <v>350.89671232876714</v>
      </c>
      <c r="AP143" s="24">
        <f t="shared" si="137"/>
        <v>404.84671232876718</v>
      </c>
      <c r="AQ143" s="24">
        <f t="shared" si="138"/>
        <v>674.15328767123287</v>
      </c>
      <c r="AR143" s="24">
        <f t="shared" si="162"/>
        <v>53.949999999999989</v>
      </c>
      <c r="AS143" s="24">
        <f t="shared" si="139"/>
        <v>346.31465753424663</v>
      </c>
      <c r="AT143" s="24">
        <f t="shared" si="140"/>
        <v>400.26465753424662</v>
      </c>
      <c r="AU143" s="24">
        <f t="shared" si="141"/>
        <v>678.73534246575332</v>
      </c>
      <c r="AV143" s="24">
        <f t="shared" si="163"/>
        <v>53.950000000000045</v>
      </c>
      <c r="AW143" s="24">
        <f t="shared" si="142"/>
        <v>341.88041095890412</v>
      </c>
      <c r="AX143" s="24">
        <f t="shared" si="143"/>
        <v>395.83041095890417</v>
      </c>
      <c r="AY143" s="24">
        <f t="shared" si="144"/>
        <v>683.16958904109583</v>
      </c>
      <c r="AZ143" s="24">
        <f t="shared" si="164"/>
        <v>53.949999999999989</v>
      </c>
      <c r="BA143" s="24">
        <f t="shared" si="145"/>
        <v>337.29835616438362</v>
      </c>
      <c r="BB143" s="24">
        <f t="shared" si="146"/>
        <v>391.24835616438361</v>
      </c>
      <c r="BC143" s="24">
        <f t="shared" si="147"/>
        <v>687.75164383561639</v>
      </c>
      <c r="BD143" s="24">
        <f t="shared" si="165"/>
        <v>53.950000000000045</v>
      </c>
      <c r="BE143" s="24">
        <f t="shared" si="148"/>
        <v>332.86410958904111</v>
      </c>
      <c r="BF143" s="24">
        <f t="shared" si="149"/>
        <v>386.81410958904115</v>
      </c>
      <c r="BG143" s="24">
        <f t="shared" si="150"/>
        <v>692.18589041095879</v>
      </c>
      <c r="BH143" s="12"/>
      <c r="BI143" s="12"/>
      <c r="BJ143" s="12"/>
      <c r="BK143" s="12"/>
    </row>
    <row r="144" spans="1:63" s="8" customFormat="1" x14ac:dyDescent="0.25">
      <c r="A144" s="19" t="str">
        <f>[1]Input!T104</f>
        <v>Depreciation (Depn)</v>
      </c>
      <c r="B144" s="19" t="str">
        <f>[1]Input!U104</f>
        <v>Pumping and Water Treatment (20)</v>
      </c>
      <c r="C144" s="19" t="str">
        <f>[1]Input!V104</f>
        <v>Press relief</v>
      </c>
      <c r="D144" s="20">
        <f>[1]Input!W104</f>
        <v>39630</v>
      </c>
      <c r="E144" s="21">
        <f t="shared" si="151"/>
        <v>20</v>
      </c>
      <c r="F144" s="22">
        <f t="shared" si="152"/>
        <v>0</v>
      </c>
      <c r="G144" s="23">
        <f>[1]Input!Z104</f>
        <v>3782</v>
      </c>
      <c r="H144" s="24">
        <f t="shared" si="153"/>
        <v>189.09999999999991</v>
      </c>
      <c r="I144" s="24">
        <f t="shared" si="112"/>
        <v>1356.3391780821919</v>
      </c>
      <c r="J144" s="24">
        <f t="shared" si="113"/>
        <v>1545.4391780821918</v>
      </c>
      <c r="K144" s="24">
        <f t="shared" si="114"/>
        <v>2236.5608219178084</v>
      </c>
      <c r="L144" s="24">
        <f t="shared" si="154"/>
        <v>189.10000000000014</v>
      </c>
      <c r="M144" s="24">
        <f t="shared" si="115"/>
        <v>1340.2786301369863</v>
      </c>
      <c r="N144" s="24">
        <f t="shared" si="116"/>
        <v>1529.3786301369864</v>
      </c>
      <c r="O144" s="24">
        <f t="shared" si="117"/>
        <v>2252.6213698630136</v>
      </c>
      <c r="P144" s="24">
        <f t="shared" si="155"/>
        <v>189.09999999999991</v>
      </c>
      <c r="Q144" s="24">
        <f t="shared" si="118"/>
        <v>1324.2180821917809</v>
      </c>
      <c r="R144" s="24">
        <f t="shared" si="119"/>
        <v>1513.3180821917808</v>
      </c>
      <c r="S144" s="24">
        <f t="shared" si="120"/>
        <v>2268.6819178082192</v>
      </c>
      <c r="T144" s="24">
        <f t="shared" si="156"/>
        <v>189.09999999999991</v>
      </c>
      <c r="U144" s="24">
        <f t="shared" si="121"/>
        <v>1308.6756164383562</v>
      </c>
      <c r="V144" s="24">
        <f t="shared" si="122"/>
        <v>1497.7756164383561</v>
      </c>
      <c r="W144" s="24">
        <f t="shared" si="123"/>
        <v>2284.2243835616437</v>
      </c>
      <c r="X144" s="24">
        <f t="shared" si="157"/>
        <v>189.09999999999991</v>
      </c>
      <c r="Y144" s="24">
        <f t="shared" si="124"/>
        <v>1292.6150684931508</v>
      </c>
      <c r="Z144" s="24">
        <f t="shared" si="125"/>
        <v>1481.7150684931507</v>
      </c>
      <c r="AA144" s="24">
        <f t="shared" si="126"/>
        <v>2300.2849315068493</v>
      </c>
      <c r="AB144" s="24">
        <f t="shared" si="158"/>
        <v>189.09999999999991</v>
      </c>
      <c r="AC144" s="24">
        <f t="shared" si="127"/>
        <v>1277.0726027397261</v>
      </c>
      <c r="AD144" s="24">
        <f t="shared" si="128"/>
        <v>1466.172602739726</v>
      </c>
      <c r="AE144" s="24">
        <f t="shared" si="129"/>
        <v>2315.8273972602738</v>
      </c>
      <c r="AF144" s="24">
        <f t="shared" si="159"/>
        <v>189.10000000000014</v>
      </c>
      <c r="AG144" s="24">
        <f t="shared" si="130"/>
        <v>1261.0120547945205</v>
      </c>
      <c r="AH144" s="24">
        <f t="shared" si="131"/>
        <v>1450.1120547945206</v>
      </c>
      <c r="AI144" s="24">
        <f t="shared" si="132"/>
        <v>2331.8879452054794</v>
      </c>
      <c r="AJ144" s="24">
        <f t="shared" si="160"/>
        <v>189.10000000000014</v>
      </c>
      <c r="AK144" s="24">
        <f t="shared" si="133"/>
        <v>1245.9876712328767</v>
      </c>
      <c r="AL144" s="24">
        <f t="shared" si="134"/>
        <v>1435.0876712328768</v>
      </c>
      <c r="AM144" s="24">
        <f t="shared" si="135"/>
        <v>2346.9123287671232</v>
      </c>
      <c r="AN144" s="24">
        <f t="shared" si="161"/>
        <v>189.09999999999991</v>
      </c>
      <c r="AO144" s="24">
        <f t="shared" si="136"/>
        <v>1229.9271232876713</v>
      </c>
      <c r="AP144" s="24">
        <f t="shared" si="137"/>
        <v>1419.0271232876712</v>
      </c>
      <c r="AQ144" s="24">
        <f t="shared" si="138"/>
        <v>2362.9728767123288</v>
      </c>
      <c r="AR144" s="24">
        <f t="shared" si="162"/>
        <v>189.10000000000014</v>
      </c>
      <c r="AS144" s="24">
        <f t="shared" si="139"/>
        <v>1213.8665753424657</v>
      </c>
      <c r="AT144" s="24">
        <f t="shared" si="140"/>
        <v>1402.9665753424658</v>
      </c>
      <c r="AU144" s="24">
        <f t="shared" si="141"/>
        <v>2379.0334246575339</v>
      </c>
      <c r="AV144" s="24">
        <f t="shared" si="163"/>
        <v>189.09999999999991</v>
      </c>
      <c r="AW144" s="24">
        <f t="shared" si="142"/>
        <v>1198.3241095890412</v>
      </c>
      <c r="AX144" s="24">
        <f t="shared" si="143"/>
        <v>1387.4241095890411</v>
      </c>
      <c r="AY144" s="24">
        <f t="shared" si="144"/>
        <v>2394.5758904109589</v>
      </c>
      <c r="AZ144" s="24">
        <f t="shared" si="164"/>
        <v>189.10000000000014</v>
      </c>
      <c r="BA144" s="24">
        <f t="shared" si="145"/>
        <v>1182.2635616438356</v>
      </c>
      <c r="BB144" s="24">
        <f t="shared" si="146"/>
        <v>1371.3635616438357</v>
      </c>
      <c r="BC144" s="24">
        <f t="shared" si="147"/>
        <v>2410.636438356164</v>
      </c>
      <c r="BD144" s="24">
        <f t="shared" si="165"/>
        <v>189.10000000000014</v>
      </c>
      <c r="BE144" s="24">
        <f t="shared" si="148"/>
        <v>1166.7210958904109</v>
      </c>
      <c r="BF144" s="24">
        <f t="shared" si="149"/>
        <v>1355.821095890411</v>
      </c>
      <c r="BG144" s="24">
        <f t="shared" si="150"/>
        <v>2426.178904109589</v>
      </c>
      <c r="BH144" s="12"/>
      <c r="BI144" s="12"/>
      <c r="BJ144" s="12"/>
      <c r="BK144" s="12"/>
    </row>
    <row r="145" spans="1:63" s="8" customFormat="1" x14ac:dyDescent="0.25">
      <c r="A145" s="19" t="str">
        <f>[1]Input!T105</f>
        <v>Depreciation (Depn)</v>
      </c>
      <c r="B145" s="19" t="str">
        <f>[1]Input!U105</f>
        <v>Pumping and Water Treatment (20)</v>
      </c>
      <c r="C145" s="19" t="str">
        <f>[1]Input!V105</f>
        <v>Pump controls</v>
      </c>
      <c r="D145" s="20">
        <f>[1]Input!W105</f>
        <v>39995</v>
      </c>
      <c r="E145" s="21">
        <f t="shared" si="151"/>
        <v>20</v>
      </c>
      <c r="F145" s="22">
        <f t="shared" si="152"/>
        <v>0</v>
      </c>
      <c r="G145" s="23">
        <f>[1]Input!Z105</f>
        <v>4063</v>
      </c>
      <c r="H145" s="24">
        <f t="shared" si="153"/>
        <v>203.15000000000009</v>
      </c>
      <c r="I145" s="24">
        <f t="shared" si="112"/>
        <v>1253.9642465753423</v>
      </c>
      <c r="J145" s="24">
        <f t="shared" si="113"/>
        <v>1457.1142465753423</v>
      </c>
      <c r="K145" s="24">
        <f t="shared" si="114"/>
        <v>2605.8857534246577</v>
      </c>
      <c r="L145" s="24">
        <f t="shared" si="154"/>
        <v>203.14999999999986</v>
      </c>
      <c r="M145" s="24">
        <f t="shared" si="115"/>
        <v>1236.710410958904</v>
      </c>
      <c r="N145" s="24">
        <f t="shared" si="116"/>
        <v>1439.8604109589039</v>
      </c>
      <c r="O145" s="24">
        <f t="shared" si="117"/>
        <v>2623.1395890410959</v>
      </c>
      <c r="P145" s="24">
        <f t="shared" si="155"/>
        <v>203.14999999999986</v>
      </c>
      <c r="Q145" s="24">
        <f t="shared" si="118"/>
        <v>1219.4565753424656</v>
      </c>
      <c r="R145" s="24">
        <f t="shared" si="119"/>
        <v>1422.6065753424655</v>
      </c>
      <c r="S145" s="24">
        <f t="shared" si="120"/>
        <v>2640.3934246575345</v>
      </c>
      <c r="T145" s="24">
        <f t="shared" si="156"/>
        <v>203.15000000000009</v>
      </c>
      <c r="U145" s="24">
        <f t="shared" si="121"/>
        <v>1202.7593150684929</v>
      </c>
      <c r="V145" s="24">
        <f t="shared" si="122"/>
        <v>1405.909315068493</v>
      </c>
      <c r="W145" s="24">
        <f t="shared" si="123"/>
        <v>2657.090684931507</v>
      </c>
      <c r="X145" s="24">
        <f t="shared" si="157"/>
        <v>203.14999999999986</v>
      </c>
      <c r="Y145" s="24">
        <f t="shared" si="124"/>
        <v>1185.5054794520547</v>
      </c>
      <c r="Z145" s="24">
        <f t="shared" si="125"/>
        <v>1388.6554794520546</v>
      </c>
      <c r="AA145" s="24">
        <f t="shared" si="126"/>
        <v>2674.3445205479456</v>
      </c>
      <c r="AB145" s="24">
        <f t="shared" si="158"/>
        <v>203.15000000000009</v>
      </c>
      <c r="AC145" s="24">
        <f t="shared" si="127"/>
        <v>1168.808219178082</v>
      </c>
      <c r="AD145" s="24">
        <f t="shared" si="128"/>
        <v>1371.9582191780821</v>
      </c>
      <c r="AE145" s="24">
        <f t="shared" si="129"/>
        <v>2691.0417808219181</v>
      </c>
      <c r="AF145" s="24">
        <f t="shared" si="159"/>
        <v>203.15000000000009</v>
      </c>
      <c r="AG145" s="24">
        <f t="shared" si="130"/>
        <v>1151.5543835616436</v>
      </c>
      <c r="AH145" s="24">
        <f t="shared" si="131"/>
        <v>1354.7043835616437</v>
      </c>
      <c r="AI145" s="24">
        <f t="shared" si="132"/>
        <v>2708.2956164383563</v>
      </c>
      <c r="AJ145" s="24">
        <f t="shared" si="160"/>
        <v>203.14999999999986</v>
      </c>
      <c r="AK145" s="24">
        <f t="shared" si="133"/>
        <v>1135.4136986301369</v>
      </c>
      <c r="AL145" s="24">
        <f t="shared" si="134"/>
        <v>1338.5636986301367</v>
      </c>
      <c r="AM145" s="24">
        <f t="shared" si="135"/>
        <v>2724.436301369863</v>
      </c>
      <c r="AN145" s="24">
        <f t="shared" si="161"/>
        <v>203.15000000000009</v>
      </c>
      <c r="AO145" s="24">
        <f t="shared" si="136"/>
        <v>1118.1598630136984</v>
      </c>
      <c r="AP145" s="24">
        <f t="shared" si="137"/>
        <v>1321.3098630136985</v>
      </c>
      <c r="AQ145" s="24">
        <f t="shared" si="138"/>
        <v>2741.6901369863017</v>
      </c>
      <c r="AR145" s="24">
        <f t="shared" si="162"/>
        <v>203.14999999999986</v>
      </c>
      <c r="AS145" s="24">
        <f t="shared" si="139"/>
        <v>1100.9060273972602</v>
      </c>
      <c r="AT145" s="24">
        <f t="shared" si="140"/>
        <v>1304.0560273972601</v>
      </c>
      <c r="AU145" s="24">
        <f t="shared" si="141"/>
        <v>2758.9439726027399</v>
      </c>
      <c r="AV145" s="24">
        <f t="shared" si="163"/>
        <v>203.14999999999986</v>
      </c>
      <c r="AW145" s="24">
        <f t="shared" si="142"/>
        <v>1084.2087671232875</v>
      </c>
      <c r="AX145" s="24">
        <f t="shared" si="143"/>
        <v>1287.3587671232874</v>
      </c>
      <c r="AY145" s="24">
        <f t="shared" si="144"/>
        <v>2775.6412328767128</v>
      </c>
      <c r="AZ145" s="24">
        <f t="shared" si="164"/>
        <v>203.15000000000009</v>
      </c>
      <c r="BA145" s="24">
        <f t="shared" si="145"/>
        <v>1066.9549315068491</v>
      </c>
      <c r="BB145" s="24">
        <f t="shared" si="146"/>
        <v>1270.1049315068492</v>
      </c>
      <c r="BC145" s="24">
        <f t="shared" si="147"/>
        <v>2792.8950684931506</v>
      </c>
      <c r="BD145" s="24">
        <f t="shared" si="165"/>
        <v>203.14999999999986</v>
      </c>
      <c r="BE145" s="24">
        <f t="shared" si="148"/>
        <v>1050.2576712328766</v>
      </c>
      <c r="BF145" s="24">
        <f t="shared" si="149"/>
        <v>1253.4076712328765</v>
      </c>
      <c r="BG145" s="24">
        <f t="shared" si="150"/>
        <v>2809.5923287671235</v>
      </c>
      <c r="BH145" s="12"/>
      <c r="BI145" s="12"/>
      <c r="BJ145" s="12"/>
      <c r="BK145" s="12"/>
    </row>
    <row r="146" spans="1:63" s="8" customFormat="1" ht="15" customHeight="1" x14ac:dyDescent="0.25">
      <c r="A146" s="19" t="str">
        <f>[1]Input!T106</f>
        <v>Depreciation (Depn)</v>
      </c>
      <c r="B146" s="19" t="str">
        <f>[1]Input!U106</f>
        <v>Pumping and Water Treatment (20)</v>
      </c>
      <c r="C146" s="19" t="str">
        <f>[1]Input!V106</f>
        <v>Press relief</v>
      </c>
      <c r="D146" s="20">
        <f>[1]Input!W106</f>
        <v>41091</v>
      </c>
      <c r="E146" s="21">
        <f t="shared" si="151"/>
        <v>20</v>
      </c>
      <c r="F146" s="22">
        <f t="shared" si="152"/>
        <v>0</v>
      </c>
      <c r="G146" s="23">
        <f>[1]Input!Z106</f>
        <v>4452</v>
      </c>
      <c r="H146" s="24">
        <f t="shared" si="153"/>
        <v>222.60000000000002</v>
      </c>
      <c r="I146" s="24">
        <f t="shared" si="112"/>
        <v>705.61150684931511</v>
      </c>
      <c r="J146" s="24">
        <f t="shared" si="113"/>
        <v>928.21150684931513</v>
      </c>
      <c r="K146" s="24">
        <f t="shared" si="114"/>
        <v>3523.7884931506851</v>
      </c>
      <c r="L146" s="24">
        <f t="shared" si="154"/>
        <v>222.60000000000002</v>
      </c>
      <c r="M146" s="24">
        <f t="shared" si="115"/>
        <v>686.70575342465759</v>
      </c>
      <c r="N146" s="24">
        <f t="shared" si="116"/>
        <v>909.30575342465761</v>
      </c>
      <c r="O146" s="24">
        <f t="shared" si="117"/>
        <v>3542.6942465753423</v>
      </c>
      <c r="P146" s="24">
        <f t="shared" si="155"/>
        <v>222.60000000000002</v>
      </c>
      <c r="Q146" s="24">
        <f t="shared" si="118"/>
        <v>667.80000000000007</v>
      </c>
      <c r="R146" s="24">
        <f t="shared" si="119"/>
        <v>890.40000000000009</v>
      </c>
      <c r="S146" s="24">
        <f t="shared" si="120"/>
        <v>3561.6</v>
      </c>
      <c r="T146" s="24">
        <f t="shared" si="156"/>
        <v>222.60000000000002</v>
      </c>
      <c r="U146" s="24">
        <f t="shared" si="121"/>
        <v>649.50410958904115</v>
      </c>
      <c r="V146" s="24">
        <f t="shared" si="122"/>
        <v>872.10410958904117</v>
      </c>
      <c r="W146" s="24">
        <f t="shared" si="123"/>
        <v>3579.8958904109586</v>
      </c>
      <c r="X146" s="24">
        <f t="shared" si="157"/>
        <v>222.60000000000002</v>
      </c>
      <c r="Y146" s="24">
        <f t="shared" si="124"/>
        <v>630.59835616438363</v>
      </c>
      <c r="Z146" s="24">
        <f t="shared" si="125"/>
        <v>853.19835616438365</v>
      </c>
      <c r="AA146" s="24">
        <f t="shared" si="126"/>
        <v>3598.8016438356162</v>
      </c>
      <c r="AB146" s="24">
        <f t="shared" si="158"/>
        <v>222.60000000000002</v>
      </c>
      <c r="AC146" s="24">
        <f t="shared" si="127"/>
        <v>612.30246575342471</v>
      </c>
      <c r="AD146" s="24">
        <f t="shared" si="128"/>
        <v>834.90246575342474</v>
      </c>
      <c r="AE146" s="24">
        <f t="shared" si="129"/>
        <v>3617.0975342465754</v>
      </c>
      <c r="AF146" s="24">
        <f t="shared" si="159"/>
        <v>222.59999999999991</v>
      </c>
      <c r="AG146" s="24">
        <f t="shared" si="130"/>
        <v>593.39671232876719</v>
      </c>
      <c r="AH146" s="24">
        <f t="shared" si="131"/>
        <v>815.9967123287671</v>
      </c>
      <c r="AI146" s="24">
        <f t="shared" si="132"/>
        <v>3636.003287671233</v>
      </c>
      <c r="AJ146" s="24">
        <f t="shared" si="160"/>
        <v>222.60000000000002</v>
      </c>
      <c r="AK146" s="24">
        <f t="shared" si="133"/>
        <v>575.71068493150688</v>
      </c>
      <c r="AL146" s="24">
        <f t="shared" si="134"/>
        <v>798.3106849315069</v>
      </c>
      <c r="AM146" s="24">
        <f t="shared" si="135"/>
        <v>3653.6893150684932</v>
      </c>
      <c r="AN146" s="24">
        <f t="shared" si="161"/>
        <v>222.60000000000002</v>
      </c>
      <c r="AO146" s="24">
        <f t="shared" si="136"/>
        <v>556.80493150684936</v>
      </c>
      <c r="AP146" s="24">
        <f t="shared" si="137"/>
        <v>779.40493150684938</v>
      </c>
      <c r="AQ146" s="24">
        <f t="shared" si="138"/>
        <v>3672.5950684931504</v>
      </c>
      <c r="AR146" s="24">
        <f t="shared" si="162"/>
        <v>222.60000000000002</v>
      </c>
      <c r="AS146" s="24">
        <f t="shared" si="139"/>
        <v>537.89917808219184</v>
      </c>
      <c r="AT146" s="24">
        <f t="shared" si="140"/>
        <v>760.49917808219186</v>
      </c>
      <c r="AU146" s="24">
        <f t="shared" si="141"/>
        <v>3691.500821917808</v>
      </c>
      <c r="AV146" s="24">
        <f t="shared" si="163"/>
        <v>222.60000000000002</v>
      </c>
      <c r="AW146" s="24">
        <f t="shared" si="142"/>
        <v>519.60328767123292</v>
      </c>
      <c r="AX146" s="24">
        <f t="shared" si="143"/>
        <v>742.20328767123294</v>
      </c>
      <c r="AY146" s="24">
        <f t="shared" si="144"/>
        <v>3709.7967123287672</v>
      </c>
      <c r="AZ146" s="24">
        <f t="shared" si="164"/>
        <v>222.60000000000008</v>
      </c>
      <c r="BA146" s="24">
        <f t="shared" si="145"/>
        <v>500.69753424657534</v>
      </c>
      <c r="BB146" s="24">
        <f t="shared" si="146"/>
        <v>723.29753424657542</v>
      </c>
      <c r="BC146" s="24">
        <f t="shared" si="147"/>
        <v>3728.7024657534248</v>
      </c>
      <c r="BD146" s="24">
        <f t="shared" si="165"/>
        <v>222.60000000000002</v>
      </c>
      <c r="BE146" s="24">
        <f t="shared" si="148"/>
        <v>482.40164383561648</v>
      </c>
      <c r="BF146" s="24">
        <f t="shared" si="149"/>
        <v>705.00164383561651</v>
      </c>
      <c r="BG146" s="24">
        <f t="shared" si="150"/>
        <v>3746.9983561643835</v>
      </c>
      <c r="BH146" s="12"/>
      <c r="BI146" s="12"/>
      <c r="BJ146" s="12"/>
      <c r="BK146" s="12"/>
    </row>
    <row r="147" spans="1:63" s="8" customFormat="1" x14ac:dyDescent="0.25">
      <c r="A147" s="19" t="str">
        <f>[1]Input!T107</f>
        <v>Depreciation (Depn)</v>
      </c>
      <c r="B147" s="19" t="str">
        <f>[1]Input!U107</f>
        <v>Pumping and Water Treatment (20)</v>
      </c>
      <c r="C147" s="19" t="str">
        <f>[1]Input!V107</f>
        <v>Well Pump</v>
      </c>
      <c r="D147" s="20">
        <f>[1]Input!W107</f>
        <v>41091</v>
      </c>
      <c r="E147" s="21">
        <f t="shared" si="151"/>
        <v>20</v>
      </c>
      <c r="F147" s="22">
        <f t="shared" si="152"/>
        <v>0</v>
      </c>
      <c r="G147" s="23">
        <f>[1]Input!Z107</f>
        <v>4301</v>
      </c>
      <c r="H147" s="24">
        <f t="shared" si="153"/>
        <v>215.05000000000007</v>
      </c>
      <c r="I147" s="24">
        <f t="shared" si="112"/>
        <v>681.67904109589051</v>
      </c>
      <c r="J147" s="24">
        <f t="shared" si="113"/>
        <v>896.72904109589058</v>
      </c>
      <c r="K147" s="24">
        <f t="shared" si="114"/>
        <v>3404.2709589041096</v>
      </c>
      <c r="L147" s="24">
        <f t="shared" si="154"/>
        <v>215.04999999999995</v>
      </c>
      <c r="M147" s="24">
        <f t="shared" si="115"/>
        <v>663.41452054794536</v>
      </c>
      <c r="N147" s="24">
        <f t="shared" si="116"/>
        <v>878.46452054794531</v>
      </c>
      <c r="O147" s="24">
        <f t="shared" si="117"/>
        <v>3422.5354794520545</v>
      </c>
      <c r="P147" s="24">
        <f t="shared" si="155"/>
        <v>215.05000000000007</v>
      </c>
      <c r="Q147" s="24">
        <f t="shared" si="118"/>
        <v>645.15000000000009</v>
      </c>
      <c r="R147" s="24">
        <f t="shared" si="119"/>
        <v>860.20000000000016</v>
      </c>
      <c r="S147" s="24">
        <f t="shared" si="120"/>
        <v>3440.7999999999997</v>
      </c>
      <c r="T147" s="24">
        <f t="shared" si="156"/>
        <v>215.04999999999995</v>
      </c>
      <c r="U147" s="24">
        <f t="shared" si="121"/>
        <v>627.47465753424672</v>
      </c>
      <c r="V147" s="24">
        <f t="shared" si="122"/>
        <v>842.52465753424667</v>
      </c>
      <c r="W147" s="24">
        <f t="shared" si="123"/>
        <v>3458.4753424657533</v>
      </c>
      <c r="X147" s="24">
        <f t="shared" si="157"/>
        <v>215.05000000000007</v>
      </c>
      <c r="Y147" s="24">
        <f t="shared" si="124"/>
        <v>609.21013698630145</v>
      </c>
      <c r="Z147" s="24">
        <f t="shared" si="125"/>
        <v>824.26013698630152</v>
      </c>
      <c r="AA147" s="24">
        <f t="shared" si="126"/>
        <v>3476.7398630136986</v>
      </c>
      <c r="AB147" s="24">
        <f t="shared" si="158"/>
        <v>215.04999999999995</v>
      </c>
      <c r="AC147" s="24">
        <f t="shared" si="127"/>
        <v>591.53479452054808</v>
      </c>
      <c r="AD147" s="24">
        <f t="shared" si="128"/>
        <v>806.58479452054803</v>
      </c>
      <c r="AE147" s="24">
        <f t="shared" si="129"/>
        <v>3494.4152054794522</v>
      </c>
      <c r="AF147" s="24">
        <f t="shared" si="159"/>
        <v>215.05000000000007</v>
      </c>
      <c r="AG147" s="24">
        <f t="shared" si="130"/>
        <v>573.27027397260281</v>
      </c>
      <c r="AH147" s="24">
        <f t="shared" si="131"/>
        <v>788.32027397260288</v>
      </c>
      <c r="AI147" s="24">
        <f t="shared" si="132"/>
        <v>3512.679726027397</v>
      </c>
      <c r="AJ147" s="24">
        <f t="shared" si="160"/>
        <v>215.04999999999995</v>
      </c>
      <c r="AK147" s="24">
        <f t="shared" si="133"/>
        <v>556.18410958904121</v>
      </c>
      <c r="AL147" s="24">
        <f t="shared" si="134"/>
        <v>771.23410958904117</v>
      </c>
      <c r="AM147" s="24">
        <f t="shared" si="135"/>
        <v>3529.7658904109589</v>
      </c>
      <c r="AN147" s="24">
        <f t="shared" si="161"/>
        <v>215.05000000000007</v>
      </c>
      <c r="AO147" s="24">
        <f t="shared" si="136"/>
        <v>537.91958904109595</v>
      </c>
      <c r="AP147" s="24">
        <f t="shared" si="137"/>
        <v>752.96958904109601</v>
      </c>
      <c r="AQ147" s="24">
        <f t="shared" si="138"/>
        <v>3548.0304109589042</v>
      </c>
      <c r="AR147" s="24">
        <f t="shared" si="162"/>
        <v>215.04999999999995</v>
      </c>
      <c r="AS147" s="24">
        <f t="shared" si="139"/>
        <v>519.65506849315079</v>
      </c>
      <c r="AT147" s="24">
        <f t="shared" si="140"/>
        <v>734.70506849315075</v>
      </c>
      <c r="AU147" s="24">
        <f t="shared" si="141"/>
        <v>3566.294931506849</v>
      </c>
      <c r="AV147" s="24">
        <f t="shared" si="163"/>
        <v>215.05</v>
      </c>
      <c r="AW147" s="24">
        <f t="shared" si="142"/>
        <v>501.97972602739736</v>
      </c>
      <c r="AX147" s="24">
        <f t="shared" si="143"/>
        <v>717.02972602739737</v>
      </c>
      <c r="AY147" s="24">
        <f t="shared" si="144"/>
        <v>3583.9702739726026</v>
      </c>
      <c r="AZ147" s="24">
        <f t="shared" si="164"/>
        <v>215.05000000000007</v>
      </c>
      <c r="BA147" s="24">
        <f t="shared" si="145"/>
        <v>483.71520547945215</v>
      </c>
      <c r="BB147" s="24">
        <f t="shared" si="146"/>
        <v>698.76520547945222</v>
      </c>
      <c r="BC147" s="24">
        <f t="shared" si="147"/>
        <v>3602.2347945205479</v>
      </c>
      <c r="BD147" s="24">
        <f t="shared" si="165"/>
        <v>215.05</v>
      </c>
      <c r="BE147" s="24">
        <f t="shared" si="148"/>
        <v>466.03986301369872</v>
      </c>
      <c r="BF147" s="24">
        <f t="shared" si="149"/>
        <v>681.08986301369873</v>
      </c>
      <c r="BG147" s="24">
        <f t="shared" si="150"/>
        <v>3619.910136986301</v>
      </c>
      <c r="BH147" s="12"/>
      <c r="BI147" s="12"/>
      <c r="BJ147" s="12"/>
      <c r="BK147" s="12"/>
    </row>
    <row r="148" spans="1:63" s="8" customFormat="1" x14ac:dyDescent="0.25">
      <c r="A148" s="19" t="str">
        <f>[1]Input!T108</f>
        <v>Depreciation (Depn)</v>
      </c>
      <c r="B148" s="19" t="str">
        <f>[1]Input!U108</f>
        <v>Pumping and Water Treatment (20)</v>
      </c>
      <c r="C148" s="19" t="str">
        <f>[1]Input!V108</f>
        <v>Press relief</v>
      </c>
      <c r="D148" s="20">
        <f>[1]Input!W108</f>
        <v>41091</v>
      </c>
      <c r="E148" s="21">
        <f t="shared" si="151"/>
        <v>20</v>
      </c>
      <c r="F148" s="22">
        <f t="shared" si="152"/>
        <v>0</v>
      </c>
      <c r="G148" s="23">
        <f>[1]Input!Z108</f>
        <v>2713</v>
      </c>
      <c r="H148" s="24">
        <f t="shared" si="153"/>
        <v>135.64999999999998</v>
      </c>
      <c r="I148" s="24">
        <f t="shared" si="112"/>
        <v>429.99191780821923</v>
      </c>
      <c r="J148" s="24">
        <f t="shared" si="113"/>
        <v>565.6419178082192</v>
      </c>
      <c r="K148" s="24">
        <f t="shared" si="114"/>
        <v>2147.3580821917808</v>
      </c>
      <c r="L148" s="24">
        <f t="shared" si="154"/>
        <v>135.65000000000003</v>
      </c>
      <c r="M148" s="24">
        <f t="shared" si="115"/>
        <v>418.47095890410964</v>
      </c>
      <c r="N148" s="24">
        <f t="shared" si="116"/>
        <v>554.12095890410967</v>
      </c>
      <c r="O148" s="24">
        <f t="shared" si="117"/>
        <v>2158.8790410958904</v>
      </c>
      <c r="P148" s="24">
        <f t="shared" si="155"/>
        <v>135.64999999999998</v>
      </c>
      <c r="Q148" s="24">
        <f t="shared" si="118"/>
        <v>406.95000000000005</v>
      </c>
      <c r="R148" s="24">
        <f t="shared" si="119"/>
        <v>542.6</v>
      </c>
      <c r="S148" s="24">
        <f t="shared" si="120"/>
        <v>2170.4</v>
      </c>
      <c r="T148" s="24">
        <f t="shared" si="156"/>
        <v>135.65000000000003</v>
      </c>
      <c r="U148" s="24">
        <f t="shared" si="121"/>
        <v>395.80068493150685</v>
      </c>
      <c r="V148" s="24">
        <f t="shared" si="122"/>
        <v>531.45068493150688</v>
      </c>
      <c r="W148" s="24">
        <f t="shared" si="123"/>
        <v>2181.5493150684933</v>
      </c>
      <c r="X148" s="24">
        <f t="shared" si="157"/>
        <v>135.64999999999998</v>
      </c>
      <c r="Y148" s="24">
        <f t="shared" si="124"/>
        <v>384.27972602739726</v>
      </c>
      <c r="Z148" s="24">
        <f t="shared" si="125"/>
        <v>519.92972602739724</v>
      </c>
      <c r="AA148" s="24">
        <f t="shared" si="126"/>
        <v>2193.070273972603</v>
      </c>
      <c r="AB148" s="24">
        <f t="shared" si="158"/>
        <v>135.65000000000003</v>
      </c>
      <c r="AC148" s="24">
        <f t="shared" si="127"/>
        <v>373.13041095890412</v>
      </c>
      <c r="AD148" s="24">
        <f t="shared" si="128"/>
        <v>508.78041095890416</v>
      </c>
      <c r="AE148" s="24">
        <f t="shared" si="129"/>
        <v>2204.2195890410958</v>
      </c>
      <c r="AF148" s="24">
        <f t="shared" si="159"/>
        <v>135.65000000000003</v>
      </c>
      <c r="AG148" s="24">
        <f t="shared" si="130"/>
        <v>361.60945205479453</v>
      </c>
      <c r="AH148" s="24">
        <f t="shared" si="131"/>
        <v>497.25945205479456</v>
      </c>
      <c r="AI148" s="24">
        <f t="shared" si="132"/>
        <v>2215.7405479452054</v>
      </c>
      <c r="AJ148" s="24">
        <f t="shared" si="160"/>
        <v>135.64999999999998</v>
      </c>
      <c r="AK148" s="24">
        <f t="shared" si="133"/>
        <v>350.83178082191785</v>
      </c>
      <c r="AL148" s="24">
        <f t="shared" si="134"/>
        <v>486.48178082191782</v>
      </c>
      <c r="AM148" s="24">
        <f t="shared" si="135"/>
        <v>2226.5182191780823</v>
      </c>
      <c r="AN148" s="24">
        <f t="shared" si="161"/>
        <v>135.64999999999998</v>
      </c>
      <c r="AO148" s="24">
        <f t="shared" si="136"/>
        <v>339.31082191780825</v>
      </c>
      <c r="AP148" s="24">
        <f t="shared" si="137"/>
        <v>474.96082191780823</v>
      </c>
      <c r="AQ148" s="24">
        <f t="shared" si="138"/>
        <v>2238.0391780821919</v>
      </c>
      <c r="AR148" s="24">
        <f t="shared" si="162"/>
        <v>135.64999999999998</v>
      </c>
      <c r="AS148" s="24">
        <f t="shared" si="139"/>
        <v>327.78986301369866</v>
      </c>
      <c r="AT148" s="24">
        <f t="shared" si="140"/>
        <v>463.43986301369864</v>
      </c>
      <c r="AU148" s="24">
        <f t="shared" si="141"/>
        <v>2249.5601369863016</v>
      </c>
      <c r="AV148" s="24">
        <f t="shared" si="163"/>
        <v>135.64999999999998</v>
      </c>
      <c r="AW148" s="24">
        <f t="shared" si="142"/>
        <v>316.64054794520553</v>
      </c>
      <c r="AX148" s="24">
        <f t="shared" si="143"/>
        <v>452.2905479452055</v>
      </c>
      <c r="AY148" s="24">
        <f t="shared" si="144"/>
        <v>2260.7094520547944</v>
      </c>
      <c r="AZ148" s="24">
        <f t="shared" si="164"/>
        <v>135.64999999999998</v>
      </c>
      <c r="BA148" s="24">
        <f t="shared" si="145"/>
        <v>305.11958904109594</v>
      </c>
      <c r="BB148" s="24">
        <f t="shared" si="146"/>
        <v>440.76958904109591</v>
      </c>
      <c r="BC148" s="24">
        <f t="shared" si="147"/>
        <v>2272.230410958904</v>
      </c>
      <c r="BD148" s="24">
        <f t="shared" si="165"/>
        <v>135.65000000000003</v>
      </c>
      <c r="BE148" s="24">
        <f t="shared" si="148"/>
        <v>293.97027397260274</v>
      </c>
      <c r="BF148" s="24">
        <f t="shared" si="149"/>
        <v>429.62027397260277</v>
      </c>
      <c r="BG148" s="24">
        <f t="shared" si="150"/>
        <v>2283.3797260273973</v>
      </c>
      <c r="BH148" s="12"/>
      <c r="BI148" s="12"/>
      <c r="BJ148" s="12"/>
      <c r="BK148" s="12"/>
    </row>
    <row r="149" spans="1:63" s="8" customFormat="1" x14ac:dyDescent="0.25">
      <c r="A149" s="19" t="str">
        <f>[1]Input!T109</f>
        <v>Depreciation (Depn)</v>
      </c>
      <c r="B149" s="19" t="str">
        <f>[1]Input!U109</f>
        <v>Pumping and Water Treatment (20)</v>
      </c>
      <c r="C149" s="19" t="str">
        <f>[1]Input!V109</f>
        <v>Pump</v>
      </c>
      <c r="D149" s="20">
        <f>[1]Input!W109</f>
        <v>41456</v>
      </c>
      <c r="E149" s="21">
        <f t="shared" si="151"/>
        <v>20</v>
      </c>
      <c r="F149" s="22">
        <f t="shared" si="152"/>
        <v>0</v>
      </c>
      <c r="G149" s="23">
        <f>[1]Input!Z109</f>
        <v>1056</v>
      </c>
      <c r="H149" s="24">
        <f t="shared" si="153"/>
        <v>52.8</v>
      </c>
      <c r="I149" s="24">
        <f t="shared" si="112"/>
        <v>114.56876712328766</v>
      </c>
      <c r="J149" s="24">
        <f t="shared" si="113"/>
        <v>167.36876712328765</v>
      </c>
      <c r="K149" s="24">
        <f t="shared" si="114"/>
        <v>888.63123287671237</v>
      </c>
      <c r="L149" s="24">
        <f t="shared" si="154"/>
        <v>52.799999999999983</v>
      </c>
      <c r="M149" s="24">
        <f t="shared" si="115"/>
        <v>110.08438356164382</v>
      </c>
      <c r="N149" s="24">
        <f t="shared" si="116"/>
        <v>162.8843835616438</v>
      </c>
      <c r="O149" s="24">
        <f t="shared" si="117"/>
        <v>893.11561643835626</v>
      </c>
      <c r="P149" s="24">
        <f t="shared" si="155"/>
        <v>52.8</v>
      </c>
      <c r="Q149" s="24">
        <f t="shared" si="118"/>
        <v>105.59999999999998</v>
      </c>
      <c r="R149" s="24">
        <f t="shared" si="119"/>
        <v>158.39999999999998</v>
      </c>
      <c r="S149" s="24">
        <f t="shared" si="120"/>
        <v>897.6</v>
      </c>
      <c r="T149" s="24">
        <f t="shared" si="156"/>
        <v>52.8</v>
      </c>
      <c r="U149" s="24">
        <f t="shared" si="121"/>
        <v>101.26027397260272</v>
      </c>
      <c r="V149" s="24">
        <f t="shared" si="122"/>
        <v>154.06027397260272</v>
      </c>
      <c r="W149" s="24">
        <f t="shared" si="123"/>
        <v>901.93972602739723</v>
      </c>
      <c r="X149" s="24">
        <f t="shared" si="157"/>
        <v>52.8</v>
      </c>
      <c r="Y149" s="24">
        <f t="shared" si="124"/>
        <v>96.775890410958894</v>
      </c>
      <c r="Z149" s="24">
        <f t="shared" si="125"/>
        <v>149.57589041095889</v>
      </c>
      <c r="AA149" s="24">
        <f t="shared" si="126"/>
        <v>906.42410958904111</v>
      </c>
      <c r="AB149" s="24">
        <f t="shared" si="158"/>
        <v>52.8</v>
      </c>
      <c r="AC149" s="24">
        <f t="shared" si="127"/>
        <v>92.436164383561632</v>
      </c>
      <c r="AD149" s="24">
        <f t="shared" si="128"/>
        <v>145.23616438356163</v>
      </c>
      <c r="AE149" s="24">
        <f t="shared" si="129"/>
        <v>910.76383561643843</v>
      </c>
      <c r="AF149" s="24">
        <f t="shared" si="159"/>
        <v>52.799999999999983</v>
      </c>
      <c r="AG149" s="24">
        <f t="shared" si="130"/>
        <v>87.951780821917794</v>
      </c>
      <c r="AH149" s="24">
        <f t="shared" si="131"/>
        <v>140.75178082191778</v>
      </c>
      <c r="AI149" s="24">
        <f t="shared" si="132"/>
        <v>915.24821917808219</v>
      </c>
      <c r="AJ149" s="24">
        <f t="shared" si="160"/>
        <v>52.8</v>
      </c>
      <c r="AK149" s="24">
        <f t="shared" si="133"/>
        <v>83.756712328767108</v>
      </c>
      <c r="AL149" s="24">
        <f t="shared" si="134"/>
        <v>136.55671232876711</v>
      </c>
      <c r="AM149" s="24">
        <f t="shared" si="135"/>
        <v>919.44328767123284</v>
      </c>
      <c r="AN149" s="24">
        <f t="shared" si="161"/>
        <v>52.800000000000011</v>
      </c>
      <c r="AO149" s="24">
        <f t="shared" si="136"/>
        <v>79.27232876712327</v>
      </c>
      <c r="AP149" s="24">
        <f t="shared" si="137"/>
        <v>132.07232876712328</v>
      </c>
      <c r="AQ149" s="24">
        <f t="shared" si="138"/>
        <v>923.92767123287672</v>
      </c>
      <c r="AR149" s="24">
        <f t="shared" si="162"/>
        <v>52.799999999999983</v>
      </c>
      <c r="AS149" s="24">
        <f t="shared" si="139"/>
        <v>74.787945205479446</v>
      </c>
      <c r="AT149" s="24">
        <f t="shared" si="140"/>
        <v>127.58794520547943</v>
      </c>
      <c r="AU149" s="24">
        <f t="shared" si="141"/>
        <v>928.4120547945206</v>
      </c>
      <c r="AV149" s="24">
        <f t="shared" si="163"/>
        <v>52.799999999999983</v>
      </c>
      <c r="AW149" s="24">
        <f t="shared" si="142"/>
        <v>70.448219178082184</v>
      </c>
      <c r="AX149" s="24">
        <f t="shared" si="143"/>
        <v>123.24821917808217</v>
      </c>
      <c r="AY149" s="24">
        <f t="shared" si="144"/>
        <v>932.75178082191781</v>
      </c>
      <c r="AZ149" s="24">
        <f t="shared" si="164"/>
        <v>52.8</v>
      </c>
      <c r="BA149" s="24">
        <f t="shared" si="145"/>
        <v>65.963835616438345</v>
      </c>
      <c r="BB149" s="24">
        <f t="shared" si="146"/>
        <v>118.76383561643834</v>
      </c>
      <c r="BC149" s="24">
        <f t="shared" si="147"/>
        <v>937.23616438356169</v>
      </c>
      <c r="BD149" s="24">
        <f t="shared" si="165"/>
        <v>52.8</v>
      </c>
      <c r="BE149" s="24">
        <f t="shared" si="148"/>
        <v>61.624109589041083</v>
      </c>
      <c r="BF149" s="24">
        <f t="shared" si="149"/>
        <v>114.42410958904108</v>
      </c>
      <c r="BG149" s="24">
        <f t="shared" si="150"/>
        <v>941.57589041095889</v>
      </c>
      <c r="BH149" s="12"/>
      <c r="BI149" s="12"/>
      <c r="BJ149" s="12"/>
      <c r="BK149" s="12"/>
    </row>
    <row r="150" spans="1:63" s="8" customFormat="1" x14ac:dyDescent="0.25">
      <c r="A150" s="19" t="str">
        <f>[1]Input!T110</f>
        <v>Depreciation (Depn)</v>
      </c>
      <c r="B150" s="19" t="str">
        <f>[1]Input!U110</f>
        <v>Mains and Reservoirs (50)</v>
      </c>
      <c r="C150" s="19" t="str">
        <f>[1]Input!V110</f>
        <v>Res &amp; tanks</v>
      </c>
      <c r="D150" s="20">
        <f>[1]Input!W110</f>
        <v>30864</v>
      </c>
      <c r="E150" s="21">
        <f t="shared" si="151"/>
        <v>50</v>
      </c>
      <c r="F150" s="22">
        <f t="shared" si="152"/>
        <v>0</v>
      </c>
      <c r="G150" s="23">
        <f>[1]Input!Z110</f>
        <v>18450</v>
      </c>
      <c r="H150" s="24">
        <f t="shared" si="153"/>
        <v>369</v>
      </c>
      <c r="I150" s="24">
        <f t="shared" si="112"/>
        <v>11508.756164383562</v>
      </c>
      <c r="J150" s="24">
        <f t="shared" si="113"/>
        <v>11877.756164383562</v>
      </c>
      <c r="K150" s="24">
        <f t="shared" si="114"/>
        <v>6572.2438356164384</v>
      </c>
      <c r="L150" s="24">
        <f t="shared" si="154"/>
        <v>369</v>
      </c>
      <c r="M150" s="24">
        <f t="shared" si="115"/>
        <v>11477.416438356164</v>
      </c>
      <c r="N150" s="24">
        <f t="shared" si="116"/>
        <v>11846.416438356164</v>
      </c>
      <c r="O150" s="24">
        <f t="shared" si="117"/>
        <v>6603.5835616438362</v>
      </c>
      <c r="P150" s="24">
        <f t="shared" si="155"/>
        <v>369</v>
      </c>
      <c r="Q150" s="24">
        <f t="shared" si="118"/>
        <v>11446.076712328766</v>
      </c>
      <c r="R150" s="24">
        <f t="shared" si="119"/>
        <v>11815.076712328766</v>
      </c>
      <c r="S150" s="24">
        <f t="shared" si="120"/>
        <v>6634.923287671234</v>
      </c>
      <c r="T150" s="24">
        <f t="shared" si="156"/>
        <v>369</v>
      </c>
      <c r="U150" s="24">
        <f t="shared" si="121"/>
        <v>11415.747945205479</v>
      </c>
      <c r="V150" s="24">
        <f t="shared" si="122"/>
        <v>11784.747945205479</v>
      </c>
      <c r="W150" s="24">
        <f t="shared" si="123"/>
        <v>6665.2520547945205</v>
      </c>
      <c r="X150" s="24">
        <f t="shared" si="157"/>
        <v>369</v>
      </c>
      <c r="Y150" s="24">
        <f t="shared" si="124"/>
        <v>11384.408219178082</v>
      </c>
      <c r="Z150" s="24">
        <f t="shared" si="125"/>
        <v>11753.408219178082</v>
      </c>
      <c r="AA150" s="24">
        <f t="shared" si="126"/>
        <v>6696.5917808219183</v>
      </c>
      <c r="AB150" s="24">
        <f t="shared" si="158"/>
        <v>369</v>
      </c>
      <c r="AC150" s="24">
        <f t="shared" si="127"/>
        <v>11354.079452054793</v>
      </c>
      <c r="AD150" s="24">
        <f t="shared" si="128"/>
        <v>11723.079452054793</v>
      </c>
      <c r="AE150" s="24">
        <f t="shared" si="129"/>
        <v>6726.9205479452066</v>
      </c>
      <c r="AF150" s="24">
        <f t="shared" si="159"/>
        <v>369</v>
      </c>
      <c r="AG150" s="24">
        <f t="shared" si="130"/>
        <v>11322.739726027397</v>
      </c>
      <c r="AH150" s="24">
        <f t="shared" si="131"/>
        <v>11691.739726027397</v>
      </c>
      <c r="AI150" s="24">
        <f t="shared" si="132"/>
        <v>6758.2602739726026</v>
      </c>
      <c r="AJ150" s="24">
        <f t="shared" si="160"/>
        <v>369</v>
      </c>
      <c r="AK150" s="24">
        <f t="shared" si="133"/>
        <v>11293.421917808218</v>
      </c>
      <c r="AL150" s="24">
        <f t="shared" si="134"/>
        <v>11662.421917808218</v>
      </c>
      <c r="AM150" s="24">
        <f t="shared" si="135"/>
        <v>6787.5780821917815</v>
      </c>
      <c r="AN150" s="24">
        <f t="shared" si="161"/>
        <v>369</v>
      </c>
      <c r="AO150" s="24">
        <f t="shared" si="136"/>
        <v>11262.082191780821</v>
      </c>
      <c r="AP150" s="24">
        <f t="shared" si="137"/>
        <v>11631.082191780821</v>
      </c>
      <c r="AQ150" s="24">
        <f t="shared" si="138"/>
        <v>6818.9178082191793</v>
      </c>
      <c r="AR150" s="24">
        <f t="shared" si="162"/>
        <v>369</v>
      </c>
      <c r="AS150" s="24">
        <f t="shared" si="139"/>
        <v>11230.742465753425</v>
      </c>
      <c r="AT150" s="24">
        <f t="shared" si="140"/>
        <v>11599.742465753425</v>
      </c>
      <c r="AU150" s="24">
        <f t="shared" si="141"/>
        <v>6850.2575342465752</v>
      </c>
      <c r="AV150" s="24">
        <f t="shared" si="163"/>
        <v>369</v>
      </c>
      <c r="AW150" s="24">
        <f t="shared" si="142"/>
        <v>11200.413698630136</v>
      </c>
      <c r="AX150" s="24">
        <f t="shared" si="143"/>
        <v>11569.413698630136</v>
      </c>
      <c r="AY150" s="24">
        <f t="shared" si="144"/>
        <v>6880.5863013698636</v>
      </c>
      <c r="AZ150" s="24">
        <f t="shared" si="164"/>
        <v>369</v>
      </c>
      <c r="BA150" s="24">
        <f t="shared" si="145"/>
        <v>11169.073972602739</v>
      </c>
      <c r="BB150" s="24">
        <f t="shared" si="146"/>
        <v>11538.073972602739</v>
      </c>
      <c r="BC150" s="24">
        <f t="shared" si="147"/>
        <v>6911.9260273972614</v>
      </c>
      <c r="BD150" s="24">
        <f t="shared" si="165"/>
        <v>369</v>
      </c>
      <c r="BE150" s="24">
        <f t="shared" si="148"/>
        <v>11138.745205479452</v>
      </c>
      <c r="BF150" s="24">
        <f t="shared" si="149"/>
        <v>11507.745205479452</v>
      </c>
      <c r="BG150" s="24">
        <f t="shared" si="150"/>
        <v>6942.2547945205479</v>
      </c>
      <c r="BH150" s="12"/>
      <c r="BI150" s="12"/>
      <c r="BJ150" s="12"/>
      <c r="BK150" s="12"/>
    </row>
    <row r="151" spans="1:63" s="8" customFormat="1" x14ac:dyDescent="0.25">
      <c r="A151" s="19" t="str">
        <f>[1]Input!T111</f>
        <v>Depreciation (Depn)</v>
      </c>
      <c r="B151" s="19" t="str">
        <f>[1]Input!U111</f>
        <v>Mains and Reservoirs (50)</v>
      </c>
      <c r="C151" s="19" t="str">
        <f>[1]Input!V111</f>
        <v>Res &amp; tanks</v>
      </c>
      <c r="D151" s="20">
        <f>[1]Input!W111</f>
        <v>32690</v>
      </c>
      <c r="E151" s="21">
        <f t="shared" si="151"/>
        <v>50</v>
      </c>
      <c r="F151" s="22">
        <f t="shared" si="152"/>
        <v>0</v>
      </c>
      <c r="G151" s="23">
        <f>[1]Input!Z111</f>
        <v>16000</v>
      </c>
      <c r="H151" s="24">
        <f t="shared" si="153"/>
        <v>320</v>
      </c>
      <c r="I151" s="24">
        <f t="shared" si="112"/>
        <v>8379.6164383561663</v>
      </c>
      <c r="J151" s="24">
        <f t="shared" si="113"/>
        <v>8699.6164383561663</v>
      </c>
      <c r="K151" s="24">
        <f t="shared" si="114"/>
        <v>7300.3835616438337</v>
      </c>
      <c r="L151" s="24">
        <f t="shared" si="154"/>
        <v>320</v>
      </c>
      <c r="M151" s="24">
        <f t="shared" si="115"/>
        <v>8352.4383561643845</v>
      </c>
      <c r="N151" s="24">
        <f t="shared" si="116"/>
        <v>8672.4383561643845</v>
      </c>
      <c r="O151" s="24">
        <f t="shared" si="117"/>
        <v>7327.5616438356155</v>
      </c>
      <c r="P151" s="24">
        <f t="shared" si="155"/>
        <v>320</v>
      </c>
      <c r="Q151" s="24">
        <f t="shared" si="118"/>
        <v>8325.2602739726044</v>
      </c>
      <c r="R151" s="24">
        <f t="shared" si="119"/>
        <v>8645.2602739726044</v>
      </c>
      <c r="S151" s="24">
        <f t="shared" si="120"/>
        <v>7354.7397260273956</v>
      </c>
      <c r="T151" s="24">
        <f t="shared" si="156"/>
        <v>320</v>
      </c>
      <c r="U151" s="24">
        <f t="shared" si="121"/>
        <v>8298.9589041095915</v>
      </c>
      <c r="V151" s="24">
        <f t="shared" si="122"/>
        <v>8618.9589041095915</v>
      </c>
      <c r="W151" s="24">
        <f t="shared" si="123"/>
        <v>7381.0410958904085</v>
      </c>
      <c r="X151" s="24">
        <f t="shared" si="157"/>
        <v>320</v>
      </c>
      <c r="Y151" s="24">
        <f t="shared" si="124"/>
        <v>8271.7808219178096</v>
      </c>
      <c r="Z151" s="24">
        <f t="shared" si="125"/>
        <v>8591.7808219178096</v>
      </c>
      <c r="AA151" s="24">
        <f t="shared" si="126"/>
        <v>7408.2191780821904</v>
      </c>
      <c r="AB151" s="24">
        <f t="shared" si="158"/>
        <v>320</v>
      </c>
      <c r="AC151" s="24">
        <f t="shared" si="127"/>
        <v>8245.4794520547966</v>
      </c>
      <c r="AD151" s="24">
        <f t="shared" si="128"/>
        <v>8565.4794520547966</v>
      </c>
      <c r="AE151" s="24">
        <f t="shared" si="129"/>
        <v>7434.5205479452034</v>
      </c>
      <c r="AF151" s="24">
        <f t="shared" si="159"/>
        <v>320</v>
      </c>
      <c r="AG151" s="24">
        <f t="shared" si="130"/>
        <v>8218.3013698630148</v>
      </c>
      <c r="AH151" s="24">
        <f t="shared" si="131"/>
        <v>8538.3013698630148</v>
      </c>
      <c r="AI151" s="24">
        <f t="shared" si="132"/>
        <v>7461.6986301369852</v>
      </c>
      <c r="AJ151" s="24">
        <f t="shared" si="160"/>
        <v>320</v>
      </c>
      <c r="AK151" s="24">
        <f t="shared" si="133"/>
        <v>8192.8767123287689</v>
      </c>
      <c r="AL151" s="24">
        <f t="shared" si="134"/>
        <v>8512.8767123287689</v>
      </c>
      <c r="AM151" s="24">
        <f t="shared" si="135"/>
        <v>7487.1232876712311</v>
      </c>
      <c r="AN151" s="24">
        <f t="shared" si="161"/>
        <v>320.00000000000091</v>
      </c>
      <c r="AO151" s="24">
        <f t="shared" si="136"/>
        <v>8165.698630136988</v>
      </c>
      <c r="AP151" s="24">
        <f t="shared" si="137"/>
        <v>8485.6986301369889</v>
      </c>
      <c r="AQ151" s="24">
        <f t="shared" si="138"/>
        <v>7514.3013698630111</v>
      </c>
      <c r="AR151" s="24">
        <f t="shared" si="162"/>
        <v>320</v>
      </c>
      <c r="AS151" s="24">
        <f t="shared" si="139"/>
        <v>8138.520547945207</v>
      </c>
      <c r="AT151" s="24">
        <f t="shared" si="140"/>
        <v>8458.520547945207</v>
      </c>
      <c r="AU151" s="24">
        <f t="shared" si="141"/>
        <v>7541.479452054793</v>
      </c>
      <c r="AV151" s="24">
        <f t="shared" si="163"/>
        <v>320.00000000000091</v>
      </c>
      <c r="AW151" s="24">
        <f t="shared" si="142"/>
        <v>8112.2191780821931</v>
      </c>
      <c r="AX151" s="24">
        <f t="shared" si="143"/>
        <v>8432.219178082194</v>
      </c>
      <c r="AY151" s="24">
        <f t="shared" si="144"/>
        <v>7567.780821917806</v>
      </c>
      <c r="AZ151" s="24">
        <f t="shared" si="164"/>
        <v>320</v>
      </c>
      <c r="BA151" s="24">
        <f t="shared" si="145"/>
        <v>8085.0410958904122</v>
      </c>
      <c r="BB151" s="24">
        <f t="shared" si="146"/>
        <v>8405.0410958904122</v>
      </c>
      <c r="BC151" s="24">
        <f t="shared" si="147"/>
        <v>7594.9589041095878</v>
      </c>
      <c r="BD151" s="24">
        <f t="shared" si="165"/>
        <v>320</v>
      </c>
      <c r="BE151" s="24">
        <f t="shared" si="148"/>
        <v>8058.7397260273992</v>
      </c>
      <c r="BF151" s="24">
        <f t="shared" si="149"/>
        <v>8378.7397260273992</v>
      </c>
      <c r="BG151" s="24">
        <f t="shared" si="150"/>
        <v>7621.2602739726008</v>
      </c>
      <c r="BH151" s="12"/>
      <c r="BI151" s="12"/>
      <c r="BJ151" s="12"/>
      <c r="BK151" s="12"/>
    </row>
    <row r="152" spans="1:63" s="8" customFormat="1" ht="15" customHeight="1" x14ac:dyDescent="0.25">
      <c r="A152" s="19" t="str">
        <f>[1]Input!T112</f>
        <v>Depreciation (Depn)</v>
      </c>
      <c r="B152" s="19" t="str">
        <f>[1]Input!U112</f>
        <v>Mains and Reservoirs (50)</v>
      </c>
      <c r="C152" s="19" t="str">
        <f>[1]Input!V112</f>
        <v>Distribution</v>
      </c>
      <c r="D152" s="20">
        <f>[1]Input!W112</f>
        <v>30864</v>
      </c>
      <c r="E152" s="21">
        <f t="shared" si="151"/>
        <v>50</v>
      </c>
      <c r="F152" s="22">
        <f t="shared" si="152"/>
        <v>0</v>
      </c>
      <c r="G152" s="23">
        <f>[1]Input!Z112</f>
        <v>67240</v>
      </c>
      <c r="H152" s="24">
        <f t="shared" si="153"/>
        <v>1344.8000000000029</v>
      </c>
      <c r="I152" s="24">
        <f t="shared" si="112"/>
        <v>41943.022465753427</v>
      </c>
      <c r="J152" s="24">
        <f t="shared" si="113"/>
        <v>43287.82246575343</v>
      </c>
      <c r="K152" s="24">
        <f t="shared" si="114"/>
        <v>23952.17753424657</v>
      </c>
      <c r="L152" s="24">
        <f t="shared" si="154"/>
        <v>1344.8000000000029</v>
      </c>
      <c r="M152" s="24">
        <f t="shared" si="115"/>
        <v>41828.806575342467</v>
      </c>
      <c r="N152" s="24">
        <f t="shared" si="116"/>
        <v>43173.60657534247</v>
      </c>
      <c r="O152" s="24">
        <f t="shared" si="117"/>
        <v>24066.39342465753</v>
      </c>
      <c r="P152" s="24">
        <f t="shared" si="155"/>
        <v>1344.8000000000029</v>
      </c>
      <c r="Q152" s="24">
        <f t="shared" si="118"/>
        <v>41714.590684931507</v>
      </c>
      <c r="R152" s="24">
        <f t="shared" si="119"/>
        <v>43059.39068493151</v>
      </c>
      <c r="S152" s="24">
        <f t="shared" si="120"/>
        <v>24180.60931506849</v>
      </c>
      <c r="T152" s="24">
        <f t="shared" si="156"/>
        <v>1344.8000000000029</v>
      </c>
      <c r="U152" s="24">
        <f t="shared" si="121"/>
        <v>41604.059178082192</v>
      </c>
      <c r="V152" s="24">
        <f t="shared" si="122"/>
        <v>42948.859178082195</v>
      </c>
      <c r="W152" s="24">
        <f t="shared" si="123"/>
        <v>24291.140821917805</v>
      </c>
      <c r="X152" s="24">
        <f t="shared" si="157"/>
        <v>1344.8000000000029</v>
      </c>
      <c r="Y152" s="24">
        <f t="shared" si="124"/>
        <v>41489.843287671232</v>
      </c>
      <c r="Z152" s="24">
        <f t="shared" si="125"/>
        <v>42834.643287671235</v>
      </c>
      <c r="AA152" s="24">
        <f t="shared" si="126"/>
        <v>24405.356712328765</v>
      </c>
      <c r="AB152" s="24">
        <f t="shared" si="158"/>
        <v>1344.8000000000029</v>
      </c>
      <c r="AC152" s="24">
        <f t="shared" si="127"/>
        <v>41379.311780821918</v>
      </c>
      <c r="AD152" s="24">
        <f t="shared" si="128"/>
        <v>42724.111780821921</v>
      </c>
      <c r="AE152" s="24">
        <f t="shared" si="129"/>
        <v>24515.888219178079</v>
      </c>
      <c r="AF152" s="24">
        <f t="shared" si="159"/>
        <v>1344.7999999999956</v>
      </c>
      <c r="AG152" s="24">
        <f t="shared" si="130"/>
        <v>41265.095890410965</v>
      </c>
      <c r="AH152" s="24">
        <f t="shared" si="131"/>
        <v>42609.89589041096</v>
      </c>
      <c r="AI152" s="24">
        <f t="shared" si="132"/>
        <v>24630.10410958904</v>
      </c>
      <c r="AJ152" s="24">
        <f t="shared" si="160"/>
        <v>1344.8000000000029</v>
      </c>
      <c r="AK152" s="24">
        <f t="shared" si="133"/>
        <v>41158.248767123288</v>
      </c>
      <c r="AL152" s="24">
        <f t="shared" si="134"/>
        <v>42503.048767123291</v>
      </c>
      <c r="AM152" s="24">
        <f t="shared" si="135"/>
        <v>24736.951232876709</v>
      </c>
      <c r="AN152" s="24">
        <f t="shared" si="161"/>
        <v>1344.8000000000029</v>
      </c>
      <c r="AO152" s="24">
        <f t="shared" si="136"/>
        <v>41044.032876712328</v>
      </c>
      <c r="AP152" s="24">
        <f t="shared" si="137"/>
        <v>42388.832876712331</v>
      </c>
      <c r="AQ152" s="24">
        <f t="shared" si="138"/>
        <v>24851.167123287669</v>
      </c>
      <c r="AR152" s="24">
        <f t="shared" si="162"/>
        <v>1344.7999999999956</v>
      </c>
      <c r="AS152" s="24">
        <f t="shared" si="139"/>
        <v>40929.816986301375</v>
      </c>
      <c r="AT152" s="24">
        <f t="shared" si="140"/>
        <v>42274.616986301371</v>
      </c>
      <c r="AU152" s="24">
        <f t="shared" si="141"/>
        <v>24965.383013698629</v>
      </c>
      <c r="AV152" s="24">
        <f t="shared" si="163"/>
        <v>1344.7999999999956</v>
      </c>
      <c r="AW152" s="24">
        <f t="shared" si="142"/>
        <v>40819.285479452061</v>
      </c>
      <c r="AX152" s="24">
        <f t="shared" si="143"/>
        <v>42164.085479452056</v>
      </c>
      <c r="AY152" s="24">
        <f t="shared" si="144"/>
        <v>25075.914520547944</v>
      </c>
      <c r="AZ152" s="24">
        <f t="shared" si="164"/>
        <v>1344.7999999999956</v>
      </c>
      <c r="BA152" s="24">
        <f t="shared" si="145"/>
        <v>40705.069589041101</v>
      </c>
      <c r="BB152" s="24">
        <f t="shared" si="146"/>
        <v>42049.869589041096</v>
      </c>
      <c r="BC152" s="24">
        <f t="shared" si="147"/>
        <v>25190.130410958904</v>
      </c>
      <c r="BD152" s="24">
        <f t="shared" si="165"/>
        <v>1344.7999999999956</v>
      </c>
      <c r="BE152" s="24">
        <f t="shared" si="148"/>
        <v>40594.538082191786</v>
      </c>
      <c r="BF152" s="24">
        <f t="shared" si="149"/>
        <v>41939.338082191782</v>
      </c>
      <c r="BG152" s="24">
        <f t="shared" si="150"/>
        <v>25300.661917808218</v>
      </c>
      <c r="BH152" s="12"/>
      <c r="BI152" s="12"/>
      <c r="BJ152" s="12"/>
      <c r="BK152" s="12"/>
    </row>
    <row r="153" spans="1:63" s="8" customFormat="1" x14ac:dyDescent="0.25">
      <c r="A153" s="19" t="str">
        <f>[1]Input!T113</f>
        <v>Depreciation (Depn)</v>
      </c>
      <c r="B153" s="19" t="str">
        <f>[1]Input!U113</f>
        <v>Mains and Reservoirs (50)</v>
      </c>
      <c r="C153" s="19" t="str">
        <f>[1]Input!V113</f>
        <v>Distribution</v>
      </c>
      <c r="D153" s="20">
        <f>[1]Input!W113</f>
        <v>33055</v>
      </c>
      <c r="E153" s="21">
        <f t="shared" si="151"/>
        <v>50</v>
      </c>
      <c r="F153" s="22">
        <f t="shared" si="152"/>
        <v>0</v>
      </c>
      <c r="G153" s="23">
        <f>[1]Input!Z113</f>
        <v>45091</v>
      </c>
      <c r="H153" s="24">
        <f t="shared" si="153"/>
        <v>901.81999999999971</v>
      </c>
      <c r="I153" s="24">
        <f t="shared" si="112"/>
        <v>22713.510301369864</v>
      </c>
      <c r="J153" s="24">
        <f t="shared" si="113"/>
        <v>23615.330301369864</v>
      </c>
      <c r="K153" s="24">
        <f t="shared" si="114"/>
        <v>21475.669698630136</v>
      </c>
      <c r="L153" s="24">
        <f t="shared" si="154"/>
        <v>901.81999999999971</v>
      </c>
      <c r="M153" s="24">
        <f t="shared" si="115"/>
        <v>22636.917369863015</v>
      </c>
      <c r="N153" s="24">
        <f t="shared" si="116"/>
        <v>23538.737369863014</v>
      </c>
      <c r="O153" s="24">
        <f t="shared" si="117"/>
        <v>21552.262630136986</v>
      </c>
      <c r="P153" s="24">
        <f t="shared" si="155"/>
        <v>901.81999999999971</v>
      </c>
      <c r="Q153" s="24">
        <f t="shared" si="118"/>
        <v>22560.324438356165</v>
      </c>
      <c r="R153" s="24">
        <f t="shared" si="119"/>
        <v>23462.144438356165</v>
      </c>
      <c r="S153" s="24">
        <f t="shared" si="120"/>
        <v>21628.855561643835</v>
      </c>
      <c r="T153" s="24">
        <f t="shared" si="156"/>
        <v>901.81999999999971</v>
      </c>
      <c r="U153" s="24">
        <f t="shared" si="121"/>
        <v>22486.202246575343</v>
      </c>
      <c r="V153" s="24">
        <f t="shared" si="122"/>
        <v>23388.022246575343</v>
      </c>
      <c r="W153" s="24">
        <f t="shared" si="123"/>
        <v>21702.977753424657</v>
      </c>
      <c r="X153" s="24">
        <f t="shared" si="157"/>
        <v>901.81999999999971</v>
      </c>
      <c r="Y153" s="24">
        <f t="shared" si="124"/>
        <v>22409.609315068494</v>
      </c>
      <c r="Z153" s="24">
        <f t="shared" si="125"/>
        <v>23311.429315068493</v>
      </c>
      <c r="AA153" s="24">
        <f t="shared" si="126"/>
        <v>21779.570684931507</v>
      </c>
      <c r="AB153" s="24">
        <f t="shared" si="158"/>
        <v>901.81999999999971</v>
      </c>
      <c r="AC153" s="24">
        <f t="shared" si="127"/>
        <v>22335.487123287672</v>
      </c>
      <c r="AD153" s="24">
        <f t="shared" si="128"/>
        <v>23237.307123287672</v>
      </c>
      <c r="AE153" s="24">
        <f t="shared" si="129"/>
        <v>21853.692876712328</v>
      </c>
      <c r="AF153" s="24">
        <f t="shared" si="159"/>
        <v>901.81999999999971</v>
      </c>
      <c r="AG153" s="24">
        <f t="shared" si="130"/>
        <v>22258.894191780822</v>
      </c>
      <c r="AH153" s="24">
        <f t="shared" si="131"/>
        <v>23160.714191780822</v>
      </c>
      <c r="AI153" s="24">
        <f t="shared" si="132"/>
        <v>21930.285808219178</v>
      </c>
      <c r="AJ153" s="24">
        <f t="shared" si="160"/>
        <v>901.81999999999971</v>
      </c>
      <c r="AK153" s="24">
        <f t="shared" si="133"/>
        <v>22187.242739726029</v>
      </c>
      <c r="AL153" s="24">
        <f t="shared" si="134"/>
        <v>23089.062739726029</v>
      </c>
      <c r="AM153" s="24">
        <f t="shared" si="135"/>
        <v>22001.937260273971</v>
      </c>
      <c r="AN153" s="24">
        <f t="shared" si="161"/>
        <v>901.81999999999971</v>
      </c>
      <c r="AO153" s="24">
        <f t="shared" si="136"/>
        <v>22110.649808219179</v>
      </c>
      <c r="AP153" s="24">
        <f t="shared" si="137"/>
        <v>23012.469808219179</v>
      </c>
      <c r="AQ153" s="24">
        <f t="shared" si="138"/>
        <v>22078.530191780821</v>
      </c>
      <c r="AR153" s="24">
        <f t="shared" si="162"/>
        <v>901.81999999999971</v>
      </c>
      <c r="AS153" s="24">
        <f t="shared" si="139"/>
        <v>22034.05687671233</v>
      </c>
      <c r="AT153" s="24">
        <f t="shared" si="140"/>
        <v>22935.876876712329</v>
      </c>
      <c r="AU153" s="24">
        <f t="shared" si="141"/>
        <v>22155.123123287671</v>
      </c>
      <c r="AV153" s="24">
        <f t="shared" si="163"/>
        <v>901.81999999999971</v>
      </c>
      <c r="AW153" s="24">
        <f t="shared" si="142"/>
        <v>21959.934684931508</v>
      </c>
      <c r="AX153" s="24">
        <f t="shared" si="143"/>
        <v>22861.754684931508</v>
      </c>
      <c r="AY153" s="24">
        <f t="shared" si="144"/>
        <v>22229.245315068492</v>
      </c>
      <c r="AZ153" s="24">
        <f t="shared" si="164"/>
        <v>901.81999999999971</v>
      </c>
      <c r="BA153" s="24">
        <f t="shared" si="145"/>
        <v>21883.341753424658</v>
      </c>
      <c r="BB153" s="24">
        <f t="shared" si="146"/>
        <v>22785.161753424658</v>
      </c>
      <c r="BC153" s="24">
        <f t="shared" si="147"/>
        <v>22305.838246575342</v>
      </c>
      <c r="BD153" s="24">
        <f t="shared" si="165"/>
        <v>901.81999999999971</v>
      </c>
      <c r="BE153" s="24">
        <f t="shared" si="148"/>
        <v>21809.219561643837</v>
      </c>
      <c r="BF153" s="24">
        <f t="shared" si="149"/>
        <v>22711.039561643836</v>
      </c>
      <c r="BG153" s="24">
        <f t="shared" si="150"/>
        <v>22379.960438356164</v>
      </c>
      <c r="BH153" s="12"/>
      <c r="BI153" s="12"/>
      <c r="BJ153" s="12"/>
      <c r="BK153" s="12"/>
    </row>
    <row r="154" spans="1:63" s="8" customFormat="1" x14ac:dyDescent="0.25">
      <c r="A154" s="19" t="str">
        <f>[1]Input!T114</f>
        <v>Depreciation (Depn)</v>
      </c>
      <c r="B154" s="19" t="str">
        <f>[1]Input!U114</f>
        <v>Mains and Reservoirs (50)</v>
      </c>
      <c r="C154" s="19" t="str">
        <f>[1]Input!V114</f>
        <v>Distribution</v>
      </c>
      <c r="D154" s="20">
        <f>[1]Input!W114</f>
        <v>33420</v>
      </c>
      <c r="E154" s="21">
        <f t="shared" si="151"/>
        <v>50</v>
      </c>
      <c r="F154" s="22">
        <f t="shared" si="152"/>
        <v>0</v>
      </c>
      <c r="G154" s="23">
        <f>[1]Input!Z114</f>
        <v>11609</v>
      </c>
      <c r="H154" s="24">
        <f t="shared" si="153"/>
        <v>232.17999999999938</v>
      </c>
      <c r="I154" s="24">
        <f t="shared" si="112"/>
        <v>5615.5754520547953</v>
      </c>
      <c r="J154" s="24">
        <f t="shared" si="113"/>
        <v>5847.7554520547947</v>
      </c>
      <c r="K154" s="24">
        <f t="shared" si="114"/>
        <v>5761.2445479452053</v>
      </c>
      <c r="L154" s="24">
        <f t="shared" si="154"/>
        <v>232.18000000000029</v>
      </c>
      <c r="M154" s="24">
        <f t="shared" si="115"/>
        <v>5595.8560547945208</v>
      </c>
      <c r="N154" s="24">
        <f t="shared" si="116"/>
        <v>5828.0360547945211</v>
      </c>
      <c r="O154" s="24">
        <f t="shared" si="117"/>
        <v>5780.9639452054789</v>
      </c>
      <c r="P154" s="24">
        <f t="shared" si="155"/>
        <v>232.17999999999938</v>
      </c>
      <c r="Q154" s="24">
        <f t="shared" si="118"/>
        <v>5576.1366575342472</v>
      </c>
      <c r="R154" s="24">
        <f t="shared" si="119"/>
        <v>5808.3166575342466</v>
      </c>
      <c r="S154" s="24">
        <f t="shared" si="120"/>
        <v>5800.6833424657534</v>
      </c>
      <c r="T154" s="24">
        <f t="shared" si="156"/>
        <v>232.18000000000029</v>
      </c>
      <c r="U154" s="24">
        <f t="shared" si="121"/>
        <v>5557.0533698630143</v>
      </c>
      <c r="V154" s="24">
        <f t="shared" si="122"/>
        <v>5789.2333698630146</v>
      </c>
      <c r="W154" s="24">
        <f t="shared" si="123"/>
        <v>5819.7666301369854</v>
      </c>
      <c r="X154" s="24">
        <f t="shared" si="157"/>
        <v>232.18000000000029</v>
      </c>
      <c r="Y154" s="24">
        <f t="shared" si="124"/>
        <v>5537.3339726027398</v>
      </c>
      <c r="Z154" s="24">
        <f t="shared" si="125"/>
        <v>5769.5139726027401</v>
      </c>
      <c r="AA154" s="24">
        <f t="shared" si="126"/>
        <v>5839.4860273972599</v>
      </c>
      <c r="AB154" s="24">
        <f t="shared" si="158"/>
        <v>232.18000000000029</v>
      </c>
      <c r="AC154" s="24">
        <f t="shared" si="127"/>
        <v>5518.2506849315068</v>
      </c>
      <c r="AD154" s="24">
        <f t="shared" si="128"/>
        <v>5750.4306849315071</v>
      </c>
      <c r="AE154" s="24">
        <f t="shared" si="129"/>
        <v>5858.5693150684929</v>
      </c>
      <c r="AF154" s="24">
        <f t="shared" si="159"/>
        <v>232.18000000000029</v>
      </c>
      <c r="AG154" s="24">
        <f t="shared" si="130"/>
        <v>5498.5312876712333</v>
      </c>
      <c r="AH154" s="24">
        <f t="shared" si="131"/>
        <v>5730.7112876712335</v>
      </c>
      <c r="AI154" s="24">
        <f t="shared" si="132"/>
        <v>5878.2887123287665</v>
      </c>
      <c r="AJ154" s="24">
        <f t="shared" si="160"/>
        <v>232.17999999999938</v>
      </c>
      <c r="AK154" s="24">
        <f t="shared" si="133"/>
        <v>5480.0841095890419</v>
      </c>
      <c r="AL154" s="24">
        <f t="shared" si="134"/>
        <v>5712.2641095890413</v>
      </c>
      <c r="AM154" s="24">
        <f t="shared" si="135"/>
        <v>5896.7358904109587</v>
      </c>
      <c r="AN154" s="24">
        <f t="shared" si="161"/>
        <v>232.18000000000029</v>
      </c>
      <c r="AO154" s="24">
        <f t="shared" si="136"/>
        <v>5460.3647123287674</v>
      </c>
      <c r="AP154" s="24">
        <f t="shared" si="137"/>
        <v>5692.5447123287677</v>
      </c>
      <c r="AQ154" s="24">
        <f t="shared" si="138"/>
        <v>5916.4552876712323</v>
      </c>
      <c r="AR154" s="24">
        <f t="shared" si="162"/>
        <v>232.17999999999938</v>
      </c>
      <c r="AS154" s="24">
        <f t="shared" si="139"/>
        <v>5440.6453150684938</v>
      </c>
      <c r="AT154" s="24">
        <f t="shared" si="140"/>
        <v>5672.8253150684932</v>
      </c>
      <c r="AU154" s="24">
        <f t="shared" si="141"/>
        <v>5936.1746849315068</v>
      </c>
      <c r="AV154" s="24">
        <f t="shared" si="163"/>
        <v>232.17999999999938</v>
      </c>
      <c r="AW154" s="24">
        <f t="shared" si="142"/>
        <v>5421.5620273972609</v>
      </c>
      <c r="AX154" s="24">
        <f t="shared" si="143"/>
        <v>5653.7420273972602</v>
      </c>
      <c r="AY154" s="24">
        <f t="shared" si="144"/>
        <v>5955.2579726027398</v>
      </c>
      <c r="AZ154" s="24">
        <f t="shared" si="164"/>
        <v>232.18000000000029</v>
      </c>
      <c r="BA154" s="24">
        <f t="shared" si="145"/>
        <v>5401.8426301369864</v>
      </c>
      <c r="BB154" s="24">
        <f t="shared" si="146"/>
        <v>5634.0226301369867</v>
      </c>
      <c r="BC154" s="24">
        <f t="shared" si="147"/>
        <v>5974.9773698630133</v>
      </c>
      <c r="BD154" s="24">
        <f t="shared" si="165"/>
        <v>232.18000000000029</v>
      </c>
      <c r="BE154" s="24">
        <f t="shared" si="148"/>
        <v>5382.7593424657534</v>
      </c>
      <c r="BF154" s="24">
        <f t="shared" si="149"/>
        <v>5614.9393424657537</v>
      </c>
      <c r="BG154" s="24">
        <f t="shared" si="150"/>
        <v>5994.0606575342463</v>
      </c>
      <c r="BH154" s="12"/>
      <c r="BI154" s="12"/>
      <c r="BJ154" s="12"/>
      <c r="BK154" s="12"/>
    </row>
    <row r="155" spans="1:63" s="8" customFormat="1" x14ac:dyDescent="0.25">
      <c r="A155" s="19" t="str">
        <f>[1]Input!T115</f>
        <v>Depreciation (Depn)</v>
      </c>
      <c r="B155" s="19" t="str">
        <f>[1]Input!U115</f>
        <v>Mains and Reservoirs (50)</v>
      </c>
      <c r="C155" s="19" t="str">
        <f>[1]Input!V115</f>
        <v>Distribution</v>
      </c>
      <c r="D155" s="20">
        <f>[1]Input!W115</f>
        <v>34151</v>
      </c>
      <c r="E155" s="21">
        <f t="shared" si="151"/>
        <v>50</v>
      </c>
      <c r="F155" s="22">
        <f t="shared" si="152"/>
        <v>0</v>
      </c>
      <c r="G155" s="23">
        <f>[1]Input!Z115</f>
        <v>763</v>
      </c>
      <c r="H155" s="24">
        <f t="shared" si="153"/>
        <v>15.260000000000048</v>
      </c>
      <c r="I155" s="24">
        <f t="shared" si="112"/>
        <v>338.52115068493151</v>
      </c>
      <c r="J155" s="24">
        <f t="shared" si="113"/>
        <v>353.78115068493156</v>
      </c>
      <c r="K155" s="24">
        <f t="shared" si="114"/>
        <v>409.21884931506844</v>
      </c>
      <c r="L155" s="24">
        <f t="shared" si="154"/>
        <v>15.259999999999991</v>
      </c>
      <c r="M155" s="24">
        <f t="shared" si="115"/>
        <v>337.22509589041101</v>
      </c>
      <c r="N155" s="24">
        <f t="shared" si="116"/>
        <v>352.485095890411</v>
      </c>
      <c r="O155" s="24">
        <f t="shared" si="117"/>
        <v>410.514904109589</v>
      </c>
      <c r="P155" s="24">
        <f t="shared" si="155"/>
        <v>15.259999999999991</v>
      </c>
      <c r="Q155" s="24">
        <f t="shared" si="118"/>
        <v>335.92904109589045</v>
      </c>
      <c r="R155" s="24">
        <f t="shared" si="119"/>
        <v>351.18904109589045</v>
      </c>
      <c r="S155" s="24">
        <f t="shared" si="120"/>
        <v>411.81095890410955</v>
      </c>
      <c r="T155" s="24">
        <f t="shared" si="156"/>
        <v>15.260000000000048</v>
      </c>
      <c r="U155" s="24">
        <f t="shared" si="121"/>
        <v>334.67479452054795</v>
      </c>
      <c r="V155" s="24">
        <f t="shared" si="122"/>
        <v>349.934794520548</v>
      </c>
      <c r="W155" s="24">
        <f t="shared" si="123"/>
        <v>413.065205479452</v>
      </c>
      <c r="X155" s="24">
        <f t="shared" si="157"/>
        <v>15.259999999999991</v>
      </c>
      <c r="Y155" s="24">
        <f t="shared" si="124"/>
        <v>333.37873972602745</v>
      </c>
      <c r="Z155" s="24">
        <f t="shared" si="125"/>
        <v>348.63873972602744</v>
      </c>
      <c r="AA155" s="24">
        <f t="shared" si="126"/>
        <v>414.36126027397256</v>
      </c>
      <c r="AB155" s="24">
        <f t="shared" si="158"/>
        <v>15.260000000000048</v>
      </c>
      <c r="AC155" s="24">
        <f t="shared" si="127"/>
        <v>332.12449315068494</v>
      </c>
      <c r="AD155" s="24">
        <f t="shared" si="128"/>
        <v>347.38449315068499</v>
      </c>
      <c r="AE155" s="24">
        <f t="shared" si="129"/>
        <v>415.61550684931501</v>
      </c>
      <c r="AF155" s="24">
        <f t="shared" si="159"/>
        <v>15.259999999999991</v>
      </c>
      <c r="AG155" s="24">
        <f t="shared" si="130"/>
        <v>330.82843835616444</v>
      </c>
      <c r="AH155" s="24">
        <f t="shared" si="131"/>
        <v>346.08843835616443</v>
      </c>
      <c r="AI155" s="24">
        <f t="shared" si="132"/>
        <v>416.91156164383557</v>
      </c>
      <c r="AJ155" s="24">
        <f t="shared" si="160"/>
        <v>15.259999999999991</v>
      </c>
      <c r="AK155" s="24">
        <f t="shared" si="133"/>
        <v>329.61600000000004</v>
      </c>
      <c r="AL155" s="24">
        <f t="shared" si="134"/>
        <v>344.87600000000003</v>
      </c>
      <c r="AM155" s="24">
        <f t="shared" si="135"/>
        <v>418.12399999999997</v>
      </c>
      <c r="AN155" s="24">
        <f t="shared" si="161"/>
        <v>15.259999999999991</v>
      </c>
      <c r="AO155" s="24">
        <f t="shared" si="136"/>
        <v>328.31994520547948</v>
      </c>
      <c r="AP155" s="24">
        <f t="shared" si="137"/>
        <v>343.57994520547948</v>
      </c>
      <c r="AQ155" s="24">
        <f t="shared" si="138"/>
        <v>419.42005479452052</v>
      </c>
      <c r="AR155" s="24">
        <f t="shared" si="162"/>
        <v>15.259999999999991</v>
      </c>
      <c r="AS155" s="24">
        <f t="shared" si="139"/>
        <v>327.02389041095893</v>
      </c>
      <c r="AT155" s="24">
        <f t="shared" si="140"/>
        <v>342.28389041095892</v>
      </c>
      <c r="AU155" s="24">
        <f t="shared" si="141"/>
        <v>420.71610958904108</v>
      </c>
      <c r="AV155" s="24">
        <f t="shared" si="163"/>
        <v>15.259999999999991</v>
      </c>
      <c r="AW155" s="24">
        <f t="shared" si="142"/>
        <v>325.76964383561648</v>
      </c>
      <c r="AX155" s="24">
        <f t="shared" si="143"/>
        <v>341.02964383561647</v>
      </c>
      <c r="AY155" s="24">
        <f t="shared" si="144"/>
        <v>421.97035616438353</v>
      </c>
      <c r="AZ155" s="24">
        <f t="shared" si="164"/>
        <v>15.259999999999991</v>
      </c>
      <c r="BA155" s="24">
        <f t="shared" si="145"/>
        <v>324.47358904109592</v>
      </c>
      <c r="BB155" s="24">
        <f t="shared" si="146"/>
        <v>339.73358904109591</v>
      </c>
      <c r="BC155" s="24">
        <f t="shared" si="147"/>
        <v>423.26641095890409</v>
      </c>
      <c r="BD155" s="24">
        <f t="shared" si="165"/>
        <v>15.259999999999991</v>
      </c>
      <c r="BE155" s="24">
        <f t="shared" si="148"/>
        <v>323.21934246575347</v>
      </c>
      <c r="BF155" s="24">
        <f t="shared" si="149"/>
        <v>338.47934246575346</v>
      </c>
      <c r="BG155" s="24">
        <f t="shared" si="150"/>
        <v>424.52065753424654</v>
      </c>
      <c r="BH155" s="12"/>
      <c r="BI155" s="12"/>
      <c r="BJ155" s="12"/>
      <c r="BK155" s="12"/>
    </row>
    <row r="156" spans="1:63" s="8" customFormat="1" x14ac:dyDescent="0.25">
      <c r="A156" s="19" t="str">
        <f>[1]Input!T116</f>
        <v>Depreciation (Depn)</v>
      </c>
      <c r="B156" s="19" t="str">
        <f>[1]Input!U116</f>
        <v>Mains and Reservoirs (50)</v>
      </c>
      <c r="C156" s="19" t="str">
        <f>[1]Input!V116</f>
        <v>Distribution</v>
      </c>
      <c r="D156" s="20">
        <f>[1]Input!W116</f>
        <v>34881</v>
      </c>
      <c r="E156" s="21">
        <f t="shared" si="151"/>
        <v>50</v>
      </c>
      <c r="F156" s="22">
        <f t="shared" si="152"/>
        <v>0</v>
      </c>
      <c r="G156" s="23">
        <f>[1]Input!Z116</f>
        <v>5366</v>
      </c>
      <c r="H156" s="24">
        <f t="shared" si="153"/>
        <v>107.31999999999971</v>
      </c>
      <c r="I156" s="24">
        <f t="shared" si="112"/>
        <v>2166.0998356164382</v>
      </c>
      <c r="J156" s="24">
        <f t="shared" si="113"/>
        <v>2273.4198356164379</v>
      </c>
      <c r="K156" s="24">
        <f t="shared" si="114"/>
        <v>3092.5801643835621</v>
      </c>
      <c r="L156" s="24">
        <f t="shared" si="154"/>
        <v>107.32000000000016</v>
      </c>
      <c r="M156" s="24">
        <f t="shared" si="115"/>
        <v>2156.9849863013696</v>
      </c>
      <c r="N156" s="24">
        <f t="shared" si="116"/>
        <v>2264.3049863013698</v>
      </c>
      <c r="O156" s="24">
        <f t="shared" si="117"/>
        <v>3101.6950136986302</v>
      </c>
      <c r="P156" s="24">
        <f t="shared" si="155"/>
        <v>107.32000000000016</v>
      </c>
      <c r="Q156" s="24">
        <f t="shared" si="118"/>
        <v>2147.8701369863011</v>
      </c>
      <c r="R156" s="24">
        <f t="shared" si="119"/>
        <v>2255.1901369863012</v>
      </c>
      <c r="S156" s="24">
        <f t="shared" si="120"/>
        <v>3110.8098630136988</v>
      </c>
      <c r="T156" s="24">
        <f t="shared" si="156"/>
        <v>107.32000000000016</v>
      </c>
      <c r="U156" s="24">
        <f t="shared" si="121"/>
        <v>2139.0493150684929</v>
      </c>
      <c r="V156" s="24">
        <f t="shared" si="122"/>
        <v>2246.3693150684931</v>
      </c>
      <c r="W156" s="24">
        <f t="shared" si="123"/>
        <v>3119.6306849315069</v>
      </c>
      <c r="X156" s="24">
        <f t="shared" si="157"/>
        <v>107.32000000000016</v>
      </c>
      <c r="Y156" s="24">
        <f t="shared" si="124"/>
        <v>2129.9344657534243</v>
      </c>
      <c r="Z156" s="24">
        <f t="shared" si="125"/>
        <v>2237.2544657534245</v>
      </c>
      <c r="AA156" s="24">
        <f t="shared" si="126"/>
        <v>3128.7455342465755</v>
      </c>
      <c r="AB156" s="24">
        <f t="shared" si="158"/>
        <v>107.32000000000016</v>
      </c>
      <c r="AC156" s="24">
        <f t="shared" si="127"/>
        <v>2121.1136438356161</v>
      </c>
      <c r="AD156" s="24">
        <f t="shared" si="128"/>
        <v>2228.4336438356163</v>
      </c>
      <c r="AE156" s="24">
        <f t="shared" si="129"/>
        <v>3137.5663561643837</v>
      </c>
      <c r="AF156" s="24">
        <f t="shared" si="159"/>
        <v>107.32000000000016</v>
      </c>
      <c r="AG156" s="24">
        <f t="shared" si="130"/>
        <v>2111.9987945205476</v>
      </c>
      <c r="AH156" s="24">
        <f t="shared" si="131"/>
        <v>2219.3187945205477</v>
      </c>
      <c r="AI156" s="24">
        <f t="shared" si="132"/>
        <v>3146.6812054794523</v>
      </c>
      <c r="AJ156" s="24">
        <f t="shared" si="160"/>
        <v>107.32000000000016</v>
      </c>
      <c r="AK156" s="24">
        <f t="shared" si="133"/>
        <v>2103.4719999999998</v>
      </c>
      <c r="AL156" s="24">
        <f t="shared" si="134"/>
        <v>2210.7919999999999</v>
      </c>
      <c r="AM156" s="24">
        <f t="shared" si="135"/>
        <v>3155.2080000000001</v>
      </c>
      <c r="AN156" s="24">
        <f t="shared" si="161"/>
        <v>107.32000000000016</v>
      </c>
      <c r="AO156" s="24">
        <f t="shared" si="136"/>
        <v>2094.3571506849312</v>
      </c>
      <c r="AP156" s="24">
        <f t="shared" si="137"/>
        <v>2201.6771506849313</v>
      </c>
      <c r="AQ156" s="24">
        <f t="shared" si="138"/>
        <v>3164.3228493150687</v>
      </c>
      <c r="AR156" s="24">
        <f t="shared" si="162"/>
        <v>107.32000000000016</v>
      </c>
      <c r="AS156" s="24">
        <f t="shared" si="139"/>
        <v>2085.2423013698626</v>
      </c>
      <c r="AT156" s="24">
        <f t="shared" si="140"/>
        <v>2192.5623013698628</v>
      </c>
      <c r="AU156" s="24">
        <f t="shared" si="141"/>
        <v>3173.4376986301372</v>
      </c>
      <c r="AV156" s="24">
        <f t="shared" si="163"/>
        <v>107.32000000000016</v>
      </c>
      <c r="AW156" s="24">
        <f t="shared" si="142"/>
        <v>2076.4214794520544</v>
      </c>
      <c r="AX156" s="24">
        <f t="shared" si="143"/>
        <v>2183.7414794520546</v>
      </c>
      <c r="AY156" s="24">
        <f t="shared" si="144"/>
        <v>3182.2585205479454</v>
      </c>
      <c r="AZ156" s="24">
        <f t="shared" si="164"/>
        <v>107.32000000000016</v>
      </c>
      <c r="BA156" s="24">
        <f t="shared" si="145"/>
        <v>2067.3066301369859</v>
      </c>
      <c r="BB156" s="24">
        <f t="shared" si="146"/>
        <v>2174.626630136986</v>
      </c>
      <c r="BC156" s="24">
        <f t="shared" si="147"/>
        <v>3191.373369863014</v>
      </c>
      <c r="BD156" s="24">
        <f t="shared" si="165"/>
        <v>107.32000000000016</v>
      </c>
      <c r="BE156" s="24">
        <f t="shared" si="148"/>
        <v>2058.4858082191777</v>
      </c>
      <c r="BF156" s="24">
        <f t="shared" si="149"/>
        <v>2165.8058082191778</v>
      </c>
      <c r="BG156" s="24">
        <f t="shared" si="150"/>
        <v>3200.1941917808222</v>
      </c>
      <c r="BH156" s="12"/>
      <c r="BI156" s="12"/>
      <c r="BJ156" s="12"/>
      <c r="BK156" s="12"/>
    </row>
    <row r="157" spans="1:63" s="8" customFormat="1" x14ac:dyDescent="0.25">
      <c r="A157" s="19" t="str">
        <f>[1]Input!T117</f>
        <v>Depreciation (Depn)</v>
      </c>
      <c r="B157" s="19" t="str">
        <f>[1]Input!U117</f>
        <v>Mains and Reservoirs (50)</v>
      </c>
      <c r="C157" s="19" t="str">
        <f>[1]Input!V117</f>
        <v>Distribution</v>
      </c>
      <c r="D157" s="20">
        <f>[1]Input!W117</f>
        <v>35247</v>
      </c>
      <c r="E157" s="21">
        <f t="shared" si="151"/>
        <v>50</v>
      </c>
      <c r="F157" s="22">
        <f t="shared" si="152"/>
        <v>0</v>
      </c>
      <c r="G157" s="23">
        <f>[1]Input!Z117</f>
        <v>28122</v>
      </c>
      <c r="H157" s="24">
        <f t="shared" si="153"/>
        <v>562.44000000000051</v>
      </c>
      <c r="I157" s="24">
        <f t="shared" si="112"/>
        <v>10788.061479452057</v>
      </c>
      <c r="J157" s="24">
        <f t="shared" si="113"/>
        <v>11350.501479452058</v>
      </c>
      <c r="K157" s="24">
        <f t="shared" si="114"/>
        <v>16771.498520547942</v>
      </c>
      <c r="L157" s="24">
        <f t="shared" si="154"/>
        <v>562.44000000000051</v>
      </c>
      <c r="M157" s="24">
        <f t="shared" si="115"/>
        <v>10740.292602739728</v>
      </c>
      <c r="N157" s="24">
        <f t="shared" si="116"/>
        <v>11302.732602739728</v>
      </c>
      <c r="O157" s="24">
        <f t="shared" si="117"/>
        <v>16819.267397260272</v>
      </c>
      <c r="P157" s="24">
        <f t="shared" si="155"/>
        <v>562.43999999999869</v>
      </c>
      <c r="Q157" s="24">
        <f t="shared" si="118"/>
        <v>10692.523726027401</v>
      </c>
      <c r="R157" s="24">
        <f t="shared" si="119"/>
        <v>11254.963726027399</v>
      </c>
      <c r="S157" s="24">
        <f t="shared" si="120"/>
        <v>16867.036273972601</v>
      </c>
      <c r="T157" s="24">
        <f t="shared" si="156"/>
        <v>562.44000000000051</v>
      </c>
      <c r="U157" s="24">
        <f t="shared" si="121"/>
        <v>10646.29578082192</v>
      </c>
      <c r="V157" s="24">
        <f t="shared" si="122"/>
        <v>11208.73578082192</v>
      </c>
      <c r="W157" s="24">
        <f t="shared" si="123"/>
        <v>16913.26421917808</v>
      </c>
      <c r="X157" s="24">
        <f t="shared" si="157"/>
        <v>562.43999999999869</v>
      </c>
      <c r="Y157" s="24">
        <f t="shared" si="124"/>
        <v>10598.526904109593</v>
      </c>
      <c r="Z157" s="24">
        <f t="shared" si="125"/>
        <v>11160.966904109591</v>
      </c>
      <c r="AA157" s="24">
        <f t="shared" si="126"/>
        <v>16961.033095890409</v>
      </c>
      <c r="AB157" s="24">
        <f t="shared" si="158"/>
        <v>562.44000000000051</v>
      </c>
      <c r="AC157" s="24">
        <f t="shared" si="127"/>
        <v>10552.298958904112</v>
      </c>
      <c r="AD157" s="24">
        <f t="shared" si="128"/>
        <v>11114.738958904112</v>
      </c>
      <c r="AE157" s="24">
        <f t="shared" si="129"/>
        <v>17007.261041095888</v>
      </c>
      <c r="AF157" s="24">
        <f t="shared" si="159"/>
        <v>562.44000000000051</v>
      </c>
      <c r="AG157" s="24">
        <f t="shared" si="130"/>
        <v>10504.530082191783</v>
      </c>
      <c r="AH157" s="24">
        <f t="shared" si="131"/>
        <v>11066.970082191783</v>
      </c>
      <c r="AI157" s="24">
        <f t="shared" si="132"/>
        <v>17055.029917808217</v>
      </c>
      <c r="AJ157" s="24">
        <f t="shared" si="160"/>
        <v>562.44000000000051</v>
      </c>
      <c r="AK157" s="24">
        <f t="shared" si="133"/>
        <v>10459.843068493154</v>
      </c>
      <c r="AL157" s="24">
        <f t="shared" si="134"/>
        <v>11022.283068493154</v>
      </c>
      <c r="AM157" s="24">
        <f t="shared" si="135"/>
        <v>17099.716931506846</v>
      </c>
      <c r="AN157" s="24">
        <f t="shared" si="161"/>
        <v>562.44000000000051</v>
      </c>
      <c r="AO157" s="24">
        <f t="shared" si="136"/>
        <v>10412.074191780825</v>
      </c>
      <c r="AP157" s="24">
        <f t="shared" si="137"/>
        <v>10974.514191780825</v>
      </c>
      <c r="AQ157" s="24">
        <f t="shared" si="138"/>
        <v>17147.485808219175</v>
      </c>
      <c r="AR157" s="24">
        <f t="shared" si="162"/>
        <v>562.44000000000051</v>
      </c>
      <c r="AS157" s="24">
        <f t="shared" si="139"/>
        <v>10364.305315068495</v>
      </c>
      <c r="AT157" s="24">
        <f t="shared" si="140"/>
        <v>10926.745315068496</v>
      </c>
      <c r="AU157" s="24">
        <f t="shared" si="141"/>
        <v>17195.254684931504</v>
      </c>
      <c r="AV157" s="24">
        <f t="shared" si="163"/>
        <v>562.44000000000051</v>
      </c>
      <c r="AW157" s="24">
        <f t="shared" si="142"/>
        <v>10318.077369863016</v>
      </c>
      <c r="AX157" s="24">
        <f t="shared" si="143"/>
        <v>10880.517369863017</v>
      </c>
      <c r="AY157" s="24">
        <f t="shared" si="144"/>
        <v>17241.482630136983</v>
      </c>
      <c r="AZ157" s="24">
        <f t="shared" si="164"/>
        <v>562.44000000000051</v>
      </c>
      <c r="BA157" s="24">
        <f t="shared" si="145"/>
        <v>10270.308493150687</v>
      </c>
      <c r="BB157" s="24">
        <f t="shared" si="146"/>
        <v>10832.748493150688</v>
      </c>
      <c r="BC157" s="24">
        <f t="shared" si="147"/>
        <v>17289.251506849312</v>
      </c>
      <c r="BD157" s="24">
        <f t="shared" si="165"/>
        <v>562.44000000000051</v>
      </c>
      <c r="BE157" s="24">
        <f t="shared" si="148"/>
        <v>10224.080547945208</v>
      </c>
      <c r="BF157" s="24">
        <f t="shared" si="149"/>
        <v>10786.520547945209</v>
      </c>
      <c r="BG157" s="24">
        <f t="shared" si="150"/>
        <v>17335.479452054791</v>
      </c>
      <c r="BH157" s="12"/>
      <c r="BI157" s="12"/>
      <c r="BJ157" s="12"/>
      <c r="BK157" s="12"/>
    </row>
    <row r="158" spans="1:63" s="8" customFormat="1" ht="15" customHeight="1" x14ac:dyDescent="0.25">
      <c r="A158" s="19" t="str">
        <f>[1]Input!T118</f>
        <v>Depreciation (Depn)</v>
      </c>
      <c r="B158" s="19" t="str">
        <f>[1]Input!U118</f>
        <v>Mains and Reservoirs (50)</v>
      </c>
      <c r="C158" s="19" t="str">
        <f>[1]Input!V118</f>
        <v>Distribution</v>
      </c>
      <c r="D158" s="20">
        <f>[1]Input!W118</f>
        <v>35977</v>
      </c>
      <c r="E158" s="21">
        <f t="shared" si="151"/>
        <v>50</v>
      </c>
      <c r="F158" s="22">
        <f t="shared" si="152"/>
        <v>0</v>
      </c>
      <c r="G158" s="23">
        <f>[1]Input!Z118</f>
        <v>13074</v>
      </c>
      <c r="H158" s="24">
        <f t="shared" si="153"/>
        <v>261.48000000000047</v>
      </c>
      <c r="I158" s="24">
        <f t="shared" si="112"/>
        <v>4492.4413150684932</v>
      </c>
      <c r="J158" s="24">
        <f t="shared" si="113"/>
        <v>4753.9213150684936</v>
      </c>
      <c r="K158" s="24">
        <f t="shared" si="114"/>
        <v>8320.0786849315064</v>
      </c>
      <c r="L158" s="24">
        <f t="shared" si="154"/>
        <v>261.47999999999956</v>
      </c>
      <c r="M158" s="24">
        <f t="shared" si="115"/>
        <v>4470.2334246575347</v>
      </c>
      <c r="N158" s="24">
        <f t="shared" si="116"/>
        <v>4731.7134246575342</v>
      </c>
      <c r="O158" s="24">
        <f t="shared" si="117"/>
        <v>8342.2865753424667</v>
      </c>
      <c r="P158" s="24">
        <f t="shared" si="155"/>
        <v>261.48000000000047</v>
      </c>
      <c r="Q158" s="24">
        <f t="shared" si="118"/>
        <v>4448.0255342465753</v>
      </c>
      <c r="R158" s="24">
        <f t="shared" si="119"/>
        <v>4709.5055342465757</v>
      </c>
      <c r="S158" s="24">
        <f t="shared" si="120"/>
        <v>8364.4944657534252</v>
      </c>
      <c r="T158" s="24">
        <f t="shared" si="156"/>
        <v>261.47999999999956</v>
      </c>
      <c r="U158" s="24">
        <f t="shared" si="121"/>
        <v>4426.5340273972606</v>
      </c>
      <c r="V158" s="24">
        <f t="shared" si="122"/>
        <v>4688.0140273972602</v>
      </c>
      <c r="W158" s="24">
        <f t="shared" si="123"/>
        <v>8385.9859726027389</v>
      </c>
      <c r="X158" s="24">
        <f t="shared" si="157"/>
        <v>261.48000000000047</v>
      </c>
      <c r="Y158" s="24">
        <f t="shared" si="124"/>
        <v>4404.3261369863012</v>
      </c>
      <c r="Z158" s="24">
        <f t="shared" si="125"/>
        <v>4665.8061369863017</v>
      </c>
      <c r="AA158" s="24">
        <f t="shared" si="126"/>
        <v>8408.1938630136974</v>
      </c>
      <c r="AB158" s="24">
        <f t="shared" si="158"/>
        <v>261.47999999999956</v>
      </c>
      <c r="AC158" s="24">
        <f t="shared" si="127"/>
        <v>4382.8346301369866</v>
      </c>
      <c r="AD158" s="24">
        <f t="shared" si="128"/>
        <v>4644.3146301369861</v>
      </c>
      <c r="AE158" s="24">
        <f t="shared" si="129"/>
        <v>8429.6853698630148</v>
      </c>
      <c r="AF158" s="24">
        <f t="shared" si="159"/>
        <v>261.47999999999956</v>
      </c>
      <c r="AG158" s="24">
        <f t="shared" si="130"/>
        <v>4360.6267397260281</v>
      </c>
      <c r="AH158" s="24">
        <f t="shared" si="131"/>
        <v>4622.1067397260276</v>
      </c>
      <c r="AI158" s="24">
        <f t="shared" si="132"/>
        <v>8451.8932602739733</v>
      </c>
      <c r="AJ158" s="24">
        <f t="shared" si="160"/>
        <v>261.48000000000047</v>
      </c>
      <c r="AK158" s="24">
        <f t="shared" si="133"/>
        <v>4339.8516164383564</v>
      </c>
      <c r="AL158" s="24">
        <f t="shared" si="134"/>
        <v>4601.3316164383568</v>
      </c>
      <c r="AM158" s="24">
        <f t="shared" si="135"/>
        <v>8472.6683835616423</v>
      </c>
      <c r="AN158" s="24">
        <f t="shared" si="161"/>
        <v>261.47999999999956</v>
      </c>
      <c r="AO158" s="24">
        <f t="shared" si="136"/>
        <v>4317.6437260273979</v>
      </c>
      <c r="AP158" s="24">
        <f t="shared" si="137"/>
        <v>4579.1237260273974</v>
      </c>
      <c r="AQ158" s="24">
        <f t="shared" si="138"/>
        <v>8494.8762739726026</v>
      </c>
      <c r="AR158" s="24">
        <f t="shared" si="162"/>
        <v>261.48000000000047</v>
      </c>
      <c r="AS158" s="24">
        <f t="shared" si="139"/>
        <v>4295.4358356164385</v>
      </c>
      <c r="AT158" s="24">
        <f t="shared" si="140"/>
        <v>4556.9158356164389</v>
      </c>
      <c r="AU158" s="24">
        <f t="shared" si="141"/>
        <v>8517.0841643835611</v>
      </c>
      <c r="AV158" s="24">
        <f t="shared" si="163"/>
        <v>261.47999999999956</v>
      </c>
      <c r="AW158" s="24">
        <f t="shared" si="142"/>
        <v>4273.9443287671238</v>
      </c>
      <c r="AX158" s="24">
        <f t="shared" si="143"/>
        <v>4535.4243287671234</v>
      </c>
      <c r="AY158" s="24">
        <f t="shared" si="144"/>
        <v>8538.5756712328766</v>
      </c>
      <c r="AZ158" s="24">
        <f t="shared" si="164"/>
        <v>261.48000000000047</v>
      </c>
      <c r="BA158" s="24">
        <f t="shared" si="145"/>
        <v>4251.7364383561644</v>
      </c>
      <c r="BB158" s="24">
        <f t="shared" si="146"/>
        <v>4513.2164383561649</v>
      </c>
      <c r="BC158" s="24">
        <f t="shared" si="147"/>
        <v>8560.7835616438351</v>
      </c>
      <c r="BD158" s="24">
        <f t="shared" si="165"/>
        <v>261.47999999999956</v>
      </c>
      <c r="BE158" s="24">
        <f t="shared" si="148"/>
        <v>4230.2449315068498</v>
      </c>
      <c r="BF158" s="24">
        <f t="shared" si="149"/>
        <v>4491.7249315068493</v>
      </c>
      <c r="BG158" s="24">
        <f t="shared" si="150"/>
        <v>8582.2750684931507</v>
      </c>
      <c r="BH158" s="12"/>
      <c r="BI158" s="12"/>
      <c r="BJ158" s="12"/>
      <c r="BK158" s="12"/>
    </row>
    <row r="159" spans="1:63" s="8" customFormat="1" x14ac:dyDescent="0.25">
      <c r="A159" s="19" t="str">
        <f>[1]Input!T119</f>
        <v>Depreciation (Depn)</v>
      </c>
      <c r="B159" s="19" t="str">
        <f>[1]Input!U119</f>
        <v>Mains and Reservoirs (50)</v>
      </c>
      <c r="C159" s="19" t="str">
        <f>[1]Input!V119</f>
        <v>Distribution</v>
      </c>
      <c r="D159" s="20">
        <f>[1]Input!W119</f>
        <v>37438</v>
      </c>
      <c r="E159" s="21">
        <f t="shared" si="151"/>
        <v>50</v>
      </c>
      <c r="F159" s="22">
        <f t="shared" si="152"/>
        <v>0</v>
      </c>
      <c r="G159" s="23">
        <f>[1]Input!Z119</f>
        <v>7885</v>
      </c>
      <c r="H159" s="24">
        <f t="shared" si="153"/>
        <v>157.69999999999982</v>
      </c>
      <c r="I159" s="24">
        <f t="shared" si="112"/>
        <v>2078.1835616438352</v>
      </c>
      <c r="J159" s="24">
        <f t="shared" si="113"/>
        <v>2235.883561643835</v>
      </c>
      <c r="K159" s="24">
        <f t="shared" si="114"/>
        <v>5649.1164383561645</v>
      </c>
      <c r="L159" s="24">
        <f t="shared" si="154"/>
        <v>157.69999999999982</v>
      </c>
      <c r="M159" s="24">
        <f t="shared" si="115"/>
        <v>2064.7898630136983</v>
      </c>
      <c r="N159" s="24">
        <f t="shared" si="116"/>
        <v>2222.4898630136981</v>
      </c>
      <c r="O159" s="24">
        <f t="shared" si="117"/>
        <v>5662.5101369863023</v>
      </c>
      <c r="P159" s="24">
        <f t="shared" si="155"/>
        <v>157.70000000000027</v>
      </c>
      <c r="Q159" s="24">
        <f t="shared" si="118"/>
        <v>2051.396164383561</v>
      </c>
      <c r="R159" s="24">
        <f t="shared" si="119"/>
        <v>2209.0961643835612</v>
      </c>
      <c r="S159" s="24">
        <f t="shared" si="120"/>
        <v>5675.9038356164383</v>
      </c>
      <c r="T159" s="24">
        <f t="shared" si="156"/>
        <v>157.70000000000005</v>
      </c>
      <c r="U159" s="24">
        <f t="shared" si="121"/>
        <v>2038.4345205479447</v>
      </c>
      <c r="V159" s="24">
        <f t="shared" si="122"/>
        <v>2196.1345205479447</v>
      </c>
      <c r="W159" s="24">
        <f t="shared" si="123"/>
        <v>5688.8654794520553</v>
      </c>
      <c r="X159" s="24">
        <f t="shared" si="157"/>
        <v>157.70000000000005</v>
      </c>
      <c r="Y159" s="24">
        <f t="shared" si="124"/>
        <v>2025.0408219178078</v>
      </c>
      <c r="Z159" s="24">
        <f t="shared" si="125"/>
        <v>2182.7408219178078</v>
      </c>
      <c r="AA159" s="24">
        <f t="shared" si="126"/>
        <v>5702.2591780821922</v>
      </c>
      <c r="AB159" s="24">
        <f t="shared" si="158"/>
        <v>157.70000000000005</v>
      </c>
      <c r="AC159" s="24">
        <f t="shared" si="127"/>
        <v>2012.0791780821912</v>
      </c>
      <c r="AD159" s="24">
        <f t="shared" si="128"/>
        <v>2169.7791780821913</v>
      </c>
      <c r="AE159" s="24">
        <f t="shared" si="129"/>
        <v>5715.2208219178083</v>
      </c>
      <c r="AF159" s="24">
        <f t="shared" si="159"/>
        <v>157.70000000000005</v>
      </c>
      <c r="AG159" s="24">
        <f t="shared" si="130"/>
        <v>1998.6854794520543</v>
      </c>
      <c r="AH159" s="24">
        <f t="shared" si="131"/>
        <v>2156.3854794520544</v>
      </c>
      <c r="AI159" s="24">
        <f t="shared" si="132"/>
        <v>5728.6145205479461</v>
      </c>
      <c r="AJ159" s="24">
        <f t="shared" si="160"/>
        <v>157.70000000000027</v>
      </c>
      <c r="AK159" s="24">
        <f t="shared" si="133"/>
        <v>1986.1558904109584</v>
      </c>
      <c r="AL159" s="24">
        <f t="shared" si="134"/>
        <v>2143.8558904109586</v>
      </c>
      <c r="AM159" s="24">
        <f t="shared" si="135"/>
        <v>5741.1441095890414</v>
      </c>
      <c r="AN159" s="24">
        <f t="shared" si="161"/>
        <v>157.69999999999982</v>
      </c>
      <c r="AO159" s="24">
        <f t="shared" si="136"/>
        <v>1972.7621917808215</v>
      </c>
      <c r="AP159" s="24">
        <f t="shared" si="137"/>
        <v>2130.4621917808213</v>
      </c>
      <c r="AQ159" s="24">
        <f t="shared" si="138"/>
        <v>5754.5378082191783</v>
      </c>
      <c r="AR159" s="24">
        <f t="shared" si="162"/>
        <v>157.69999999999982</v>
      </c>
      <c r="AS159" s="24">
        <f t="shared" si="139"/>
        <v>1959.3684931506846</v>
      </c>
      <c r="AT159" s="24">
        <f t="shared" si="140"/>
        <v>2117.0684931506844</v>
      </c>
      <c r="AU159" s="24">
        <f t="shared" si="141"/>
        <v>5767.9315068493161</v>
      </c>
      <c r="AV159" s="24">
        <f t="shared" si="163"/>
        <v>157.69999999999982</v>
      </c>
      <c r="AW159" s="24">
        <f t="shared" si="142"/>
        <v>1946.406849315068</v>
      </c>
      <c r="AX159" s="24">
        <f t="shared" si="143"/>
        <v>2104.1068493150678</v>
      </c>
      <c r="AY159" s="24">
        <f t="shared" si="144"/>
        <v>5780.8931506849322</v>
      </c>
      <c r="AZ159" s="24">
        <f t="shared" si="164"/>
        <v>157.69999999999982</v>
      </c>
      <c r="BA159" s="24">
        <f t="shared" si="145"/>
        <v>1933.0131506849311</v>
      </c>
      <c r="BB159" s="24">
        <f t="shared" si="146"/>
        <v>2090.713150684931</v>
      </c>
      <c r="BC159" s="24">
        <f t="shared" si="147"/>
        <v>5794.286849315069</v>
      </c>
      <c r="BD159" s="24">
        <f t="shared" si="165"/>
        <v>157.69999999999982</v>
      </c>
      <c r="BE159" s="24">
        <f t="shared" si="148"/>
        <v>1920.0515068493146</v>
      </c>
      <c r="BF159" s="24">
        <f t="shared" si="149"/>
        <v>2077.7515068493144</v>
      </c>
      <c r="BG159" s="24">
        <f t="shared" si="150"/>
        <v>5807.248493150686</v>
      </c>
      <c r="BH159" s="12"/>
      <c r="BI159" s="12"/>
      <c r="BJ159" s="12"/>
      <c r="BK159" s="12"/>
    </row>
    <row r="160" spans="1:63" s="8" customFormat="1" x14ac:dyDescent="0.25">
      <c r="A160" s="19" t="str">
        <f>[1]Input!T120</f>
        <v>Depreciation (Depn)</v>
      </c>
      <c r="B160" s="19" t="str">
        <f>[1]Input!U120</f>
        <v>Mains and Reservoirs (50)</v>
      </c>
      <c r="C160" s="19" t="str">
        <f>[1]Input!V120</f>
        <v>Distribution</v>
      </c>
      <c r="D160" s="20">
        <f>[1]Input!W120</f>
        <v>38169</v>
      </c>
      <c r="E160" s="21">
        <f t="shared" si="151"/>
        <v>50</v>
      </c>
      <c r="F160" s="22">
        <f t="shared" si="152"/>
        <v>0</v>
      </c>
      <c r="G160" s="23">
        <f>[1]Input!Z120</f>
        <v>12143</v>
      </c>
      <c r="H160" s="24">
        <f t="shared" si="153"/>
        <v>242.86000000000013</v>
      </c>
      <c r="I160" s="24">
        <f t="shared" si="112"/>
        <v>2714.0436712328765</v>
      </c>
      <c r="J160" s="24">
        <f t="shared" si="113"/>
        <v>2956.9036712328766</v>
      </c>
      <c r="K160" s="24">
        <f t="shared" si="114"/>
        <v>9186.0963287671239</v>
      </c>
      <c r="L160" s="24">
        <f t="shared" si="154"/>
        <v>242.85999999999967</v>
      </c>
      <c r="M160" s="24">
        <f t="shared" si="115"/>
        <v>2693.4172054794522</v>
      </c>
      <c r="N160" s="24">
        <f t="shared" si="116"/>
        <v>2936.2772054794518</v>
      </c>
      <c r="O160" s="24">
        <f t="shared" si="117"/>
        <v>9206.7227945205486</v>
      </c>
      <c r="P160" s="24">
        <f t="shared" si="155"/>
        <v>242.86000000000013</v>
      </c>
      <c r="Q160" s="24">
        <f t="shared" si="118"/>
        <v>2672.7907397260274</v>
      </c>
      <c r="R160" s="24">
        <f t="shared" si="119"/>
        <v>2915.6507397260275</v>
      </c>
      <c r="S160" s="24">
        <f t="shared" si="120"/>
        <v>9227.3492602739716</v>
      </c>
      <c r="T160" s="24">
        <f t="shared" si="156"/>
        <v>242.85999999999967</v>
      </c>
      <c r="U160" s="24">
        <f t="shared" si="121"/>
        <v>2652.8296438356165</v>
      </c>
      <c r="V160" s="24">
        <f t="shared" si="122"/>
        <v>2895.6896438356162</v>
      </c>
      <c r="W160" s="24">
        <f t="shared" si="123"/>
        <v>9247.3103561643838</v>
      </c>
      <c r="X160" s="24">
        <f t="shared" si="157"/>
        <v>242.86000000000013</v>
      </c>
      <c r="Y160" s="24">
        <f t="shared" si="124"/>
        <v>2632.2031780821917</v>
      </c>
      <c r="Z160" s="24">
        <f t="shared" si="125"/>
        <v>2875.0631780821918</v>
      </c>
      <c r="AA160" s="24">
        <f t="shared" si="126"/>
        <v>9267.9368219178086</v>
      </c>
      <c r="AB160" s="24">
        <f t="shared" si="158"/>
        <v>242.85999999999967</v>
      </c>
      <c r="AC160" s="24">
        <f t="shared" si="127"/>
        <v>2612.2420821917808</v>
      </c>
      <c r="AD160" s="24">
        <f t="shared" si="128"/>
        <v>2855.1020821917805</v>
      </c>
      <c r="AE160" s="24">
        <f t="shared" si="129"/>
        <v>9287.8979178082191</v>
      </c>
      <c r="AF160" s="24">
        <f t="shared" si="159"/>
        <v>242.86000000000013</v>
      </c>
      <c r="AG160" s="24">
        <f t="shared" si="130"/>
        <v>2591.615616438356</v>
      </c>
      <c r="AH160" s="24">
        <f t="shared" si="131"/>
        <v>2834.4756164383562</v>
      </c>
      <c r="AI160" s="24">
        <f t="shared" si="132"/>
        <v>9308.5243835616438</v>
      </c>
      <c r="AJ160" s="24">
        <f t="shared" si="160"/>
        <v>242.86000000000013</v>
      </c>
      <c r="AK160" s="24">
        <f t="shared" si="133"/>
        <v>2572.3198904109586</v>
      </c>
      <c r="AL160" s="24">
        <f t="shared" si="134"/>
        <v>2815.1798904109587</v>
      </c>
      <c r="AM160" s="24">
        <f t="shared" si="135"/>
        <v>9327.8201095890417</v>
      </c>
      <c r="AN160" s="24">
        <f t="shared" si="161"/>
        <v>242.85999999999967</v>
      </c>
      <c r="AO160" s="24">
        <f t="shared" si="136"/>
        <v>2551.6934246575343</v>
      </c>
      <c r="AP160" s="24">
        <f t="shared" si="137"/>
        <v>2794.5534246575339</v>
      </c>
      <c r="AQ160" s="24">
        <f t="shared" si="138"/>
        <v>9348.4465753424665</v>
      </c>
      <c r="AR160" s="24">
        <f t="shared" si="162"/>
        <v>242.86000000000013</v>
      </c>
      <c r="AS160" s="24">
        <f t="shared" si="139"/>
        <v>2531.0669589041095</v>
      </c>
      <c r="AT160" s="24">
        <f t="shared" si="140"/>
        <v>2773.9269589041096</v>
      </c>
      <c r="AU160" s="24">
        <f t="shared" si="141"/>
        <v>9369.0730410958895</v>
      </c>
      <c r="AV160" s="24">
        <f t="shared" si="163"/>
        <v>242.86000000000013</v>
      </c>
      <c r="AW160" s="24">
        <f t="shared" si="142"/>
        <v>2511.1058630136986</v>
      </c>
      <c r="AX160" s="24">
        <f t="shared" si="143"/>
        <v>2753.9658630136987</v>
      </c>
      <c r="AY160" s="24">
        <f t="shared" si="144"/>
        <v>9389.0341369863017</v>
      </c>
      <c r="AZ160" s="24">
        <f t="shared" si="164"/>
        <v>242.86000000000013</v>
      </c>
      <c r="BA160" s="24">
        <f t="shared" si="145"/>
        <v>2490.4793972602738</v>
      </c>
      <c r="BB160" s="24">
        <f t="shared" si="146"/>
        <v>2733.3393972602739</v>
      </c>
      <c r="BC160" s="24">
        <f t="shared" si="147"/>
        <v>9409.6606027397265</v>
      </c>
      <c r="BD160" s="24">
        <f t="shared" si="165"/>
        <v>242.86000000000013</v>
      </c>
      <c r="BE160" s="24">
        <f t="shared" si="148"/>
        <v>2470.5183013698629</v>
      </c>
      <c r="BF160" s="24">
        <f t="shared" si="149"/>
        <v>2713.378301369863</v>
      </c>
      <c r="BG160" s="24">
        <f t="shared" si="150"/>
        <v>9429.621698630137</v>
      </c>
      <c r="BH160" s="12"/>
      <c r="BI160" s="12"/>
      <c r="BJ160" s="12"/>
      <c r="BK160" s="12"/>
    </row>
    <row r="161" spans="1:63" s="8" customFormat="1" x14ac:dyDescent="0.25">
      <c r="A161" s="19" t="str">
        <f>[1]Input!T121</f>
        <v>Depreciation (Depn)</v>
      </c>
      <c r="B161" s="19" t="str">
        <f>[1]Input!U121</f>
        <v>Mains and Reservoirs (50)</v>
      </c>
      <c r="C161" s="19" t="str">
        <f>[1]Input!V121</f>
        <v>Distribution</v>
      </c>
      <c r="D161" s="20">
        <f>[1]Input!W121</f>
        <v>39264</v>
      </c>
      <c r="E161" s="21">
        <f t="shared" si="151"/>
        <v>50</v>
      </c>
      <c r="F161" s="22">
        <f t="shared" si="152"/>
        <v>0</v>
      </c>
      <c r="G161" s="23">
        <f>[1]Input!Z121</f>
        <v>1570</v>
      </c>
      <c r="H161" s="24">
        <f t="shared" si="153"/>
        <v>31.400000000000034</v>
      </c>
      <c r="I161" s="24">
        <f t="shared" si="112"/>
        <v>256.70575342465753</v>
      </c>
      <c r="J161" s="24">
        <f t="shared" si="113"/>
        <v>288.10575342465756</v>
      </c>
      <c r="K161" s="24">
        <f t="shared" si="114"/>
        <v>1281.8942465753425</v>
      </c>
      <c r="L161" s="24">
        <f t="shared" si="154"/>
        <v>31.399999999999977</v>
      </c>
      <c r="M161" s="24">
        <f t="shared" si="115"/>
        <v>254.03890410958905</v>
      </c>
      <c r="N161" s="24">
        <f t="shared" si="116"/>
        <v>285.43890410958903</v>
      </c>
      <c r="O161" s="24">
        <f t="shared" si="117"/>
        <v>1284.561095890411</v>
      </c>
      <c r="P161" s="24">
        <f t="shared" si="155"/>
        <v>31.400000000000006</v>
      </c>
      <c r="Q161" s="24">
        <f t="shared" si="118"/>
        <v>251.37205479452055</v>
      </c>
      <c r="R161" s="24">
        <f t="shared" si="119"/>
        <v>282.77205479452056</v>
      </c>
      <c r="S161" s="24">
        <f t="shared" si="120"/>
        <v>1287.2279452054795</v>
      </c>
      <c r="T161" s="24">
        <f t="shared" si="156"/>
        <v>31.399999999999977</v>
      </c>
      <c r="U161" s="24">
        <f t="shared" si="121"/>
        <v>248.79123287671234</v>
      </c>
      <c r="V161" s="24">
        <f t="shared" si="122"/>
        <v>280.19123287671232</v>
      </c>
      <c r="W161" s="24">
        <f t="shared" si="123"/>
        <v>1289.8087671232877</v>
      </c>
      <c r="X161" s="24">
        <f t="shared" si="157"/>
        <v>31.400000000000006</v>
      </c>
      <c r="Y161" s="24">
        <f t="shared" si="124"/>
        <v>246.12438356164384</v>
      </c>
      <c r="Z161" s="24">
        <f t="shared" si="125"/>
        <v>277.52438356164384</v>
      </c>
      <c r="AA161" s="24">
        <f t="shared" si="126"/>
        <v>1292.4756164383562</v>
      </c>
      <c r="AB161" s="24">
        <f t="shared" si="158"/>
        <v>31.399999999999977</v>
      </c>
      <c r="AC161" s="24">
        <f t="shared" si="127"/>
        <v>243.54356164383563</v>
      </c>
      <c r="AD161" s="24">
        <f t="shared" si="128"/>
        <v>274.94356164383561</v>
      </c>
      <c r="AE161" s="24">
        <f t="shared" si="129"/>
        <v>1295.0564383561643</v>
      </c>
      <c r="AF161" s="24">
        <f t="shared" si="159"/>
        <v>31.400000000000006</v>
      </c>
      <c r="AG161" s="24">
        <f t="shared" si="130"/>
        <v>240.87671232876713</v>
      </c>
      <c r="AH161" s="24">
        <f t="shared" si="131"/>
        <v>272.27671232876713</v>
      </c>
      <c r="AI161" s="24">
        <f t="shared" si="132"/>
        <v>1297.7232876712328</v>
      </c>
      <c r="AJ161" s="24">
        <f t="shared" si="160"/>
        <v>31.400000000000006</v>
      </c>
      <c r="AK161" s="24">
        <f t="shared" si="133"/>
        <v>238.38191780821919</v>
      </c>
      <c r="AL161" s="24">
        <f t="shared" si="134"/>
        <v>269.78191780821919</v>
      </c>
      <c r="AM161" s="24">
        <f t="shared" si="135"/>
        <v>1300.2180821917809</v>
      </c>
      <c r="AN161" s="24">
        <f t="shared" si="161"/>
        <v>31.400000000000034</v>
      </c>
      <c r="AO161" s="24">
        <f t="shared" si="136"/>
        <v>235.71506849315068</v>
      </c>
      <c r="AP161" s="24">
        <f t="shared" si="137"/>
        <v>267.11506849315072</v>
      </c>
      <c r="AQ161" s="24">
        <f t="shared" si="138"/>
        <v>1302.8849315068492</v>
      </c>
      <c r="AR161" s="24">
        <f t="shared" si="162"/>
        <v>31.399999999999977</v>
      </c>
      <c r="AS161" s="24">
        <f t="shared" si="139"/>
        <v>233.04821917808221</v>
      </c>
      <c r="AT161" s="24">
        <f t="shared" si="140"/>
        <v>264.44821917808218</v>
      </c>
      <c r="AU161" s="24">
        <f t="shared" si="141"/>
        <v>1305.5517808219179</v>
      </c>
      <c r="AV161" s="24">
        <f t="shared" si="163"/>
        <v>31.400000000000034</v>
      </c>
      <c r="AW161" s="24">
        <f t="shared" si="142"/>
        <v>230.46739726027397</v>
      </c>
      <c r="AX161" s="24">
        <f t="shared" si="143"/>
        <v>261.867397260274</v>
      </c>
      <c r="AY161" s="24">
        <f t="shared" si="144"/>
        <v>1308.1326027397261</v>
      </c>
      <c r="AZ161" s="24">
        <f t="shared" si="164"/>
        <v>31.399999999999977</v>
      </c>
      <c r="BA161" s="24">
        <f t="shared" si="145"/>
        <v>227.80054794520549</v>
      </c>
      <c r="BB161" s="24">
        <f t="shared" si="146"/>
        <v>259.20054794520547</v>
      </c>
      <c r="BC161" s="24">
        <f t="shared" si="147"/>
        <v>1310.7994520547945</v>
      </c>
      <c r="BD161" s="24">
        <f t="shared" si="165"/>
        <v>31.400000000000034</v>
      </c>
      <c r="BE161" s="24">
        <f t="shared" si="148"/>
        <v>225.21972602739726</v>
      </c>
      <c r="BF161" s="24">
        <f t="shared" si="149"/>
        <v>256.61972602739729</v>
      </c>
      <c r="BG161" s="24">
        <f t="shared" si="150"/>
        <v>1313.3802739726027</v>
      </c>
      <c r="BH161" s="12"/>
      <c r="BI161" s="12"/>
      <c r="BJ161" s="12"/>
      <c r="BK161" s="12"/>
    </row>
    <row r="162" spans="1:63" s="8" customFormat="1" x14ac:dyDescent="0.25">
      <c r="A162" s="19" t="str">
        <f>[1]Input!T122</f>
        <v>Depreciation (Depn)</v>
      </c>
      <c r="B162" s="19" t="str">
        <f>[1]Input!U122</f>
        <v>Mains and Reservoirs (50)</v>
      </c>
      <c r="C162" s="19" t="str">
        <f>[1]Input!V122</f>
        <v>Distribution</v>
      </c>
      <c r="D162" s="20">
        <f>[1]Input!W122</f>
        <v>40360</v>
      </c>
      <c r="E162" s="21">
        <f t="shared" si="151"/>
        <v>50</v>
      </c>
      <c r="F162" s="22">
        <f t="shared" si="152"/>
        <v>0</v>
      </c>
      <c r="G162" s="23">
        <f>[1]Input!Z122</f>
        <v>3714</v>
      </c>
      <c r="H162" s="24">
        <f t="shared" si="153"/>
        <v>74.28000000000003</v>
      </c>
      <c r="I162" s="24">
        <f t="shared" si="112"/>
        <v>384.22093150684935</v>
      </c>
      <c r="J162" s="24">
        <f t="shared" si="113"/>
        <v>458.50093150684938</v>
      </c>
      <c r="K162" s="24">
        <f t="shared" si="114"/>
        <v>3255.4990684931508</v>
      </c>
      <c r="L162" s="24">
        <f t="shared" si="154"/>
        <v>74.28000000000003</v>
      </c>
      <c r="M162" s="24">
        <f t="shared" si="115"/>
        <v>377.91221917808224</v>
      </c>
      <c r="N162" s="24">
        <f t="shared" si="116"/>
        <v>452.19221917808227</v>
      </c>
      <c r="O162" s="24">
        <f t="shared" si="117"/>
        <v>3261.8077808219177</v>
      </c>
      <c r="P162" s="24">
        <f t="shared" si="155"/>
        <v>74.279999999999973</v>
      </c>
      <c r="Q162" s="24">
        <f t="shared" si="118"/>
        <v>371.60350684931512</v>
      </c>
      <c r="R162" s="24">
        <f t="shared" si="119"/>
        <v>445.8835068493151</v>
      </c>
      <c r="S162" s="24">
        <f t="shared" si="120"/>
        <v>3268.1164931506851</v>
      </c>
      <c r="T162" s="24">
        <f t="shared" si="156"/>
        <v>74.28000000000003</v>
      </c>
      <c r="U162" s="24">
        <f t="shared" si="121"/>
        <v>365.49830136986304</v>
      </c>
      <c r="V162" s="24">
        <f t="shared" si="122"/>
        <v>439.77830136986307</v>
      </c>
      <c r="W162" s="24">
        <f t="shared" si="123"/>
        <v>3274.2216986301369</v>
      </c>
      <c r="X162" s="24">
        <f t="shared" si="157"/>
        <v>74.28000000000003</v>
      </c>
      <c r="Y162" s="24">
        <f t="shared" si="124"/>
        <v>359.18958904109593</v>
      </c>
      <c r="Z162" s="24">
        <f t="shared" si="125"/>
        <v>433.46958904109596</v>
      </c>
      <c r="AA162" s="24">
        <f t="shared" si="126"/>
        <v>3280.5304109589042</v>
      </c>
      <c r="AB162" s="24">
        <f t="shared" si="158"/>
        <v>74.279999999999973</v>
      </c>
      <c r="AC162" s="24">
        <f t="shared" si="127"/>
        <v>353.0843835616439</v>
      </c>
      <c r="AD162" s="24">
        <f t="shared" si="128"/>
        <v>427.36438356164388</v>
      </c>
      <c r="AE162" s="24">
        <f t="shared" si="129"/>
        <v>3286.635616438356</v>
      </c>
      <c r="AF162" s="24">
        <f t="shared" si="159"/>
        <v>74.28000000000003</v>
      </c>
      <c r="AG162" s="24">
        <f t="shared" si="130"/>
        <v>346.77567123287673</v>
      </c>
      <c r="AH162" s="24">
        <f t="shared" si="131"/>
        <v>421.05567123287676</v>
      </c>
      <c r="AI162" s="24">
        <f t="shared" si="132"/>
        <v>3292.9443287671234</v>
      </c>
      <c r="AJ162" s="24">
        <f t="shared" si="160"/>
        <v>74.28000000000003</v>
      </c>
      <c r="AK162" s="24">
        <f t="shared" si="133"/>
        <v>340.87397260273974</v>
      </c>
      <c r="AL162" s="24">
        <f t="shared" si="134"/>
        <v>415.15397260273977</v>
      </c>
      <c r="AM162" s="24">
        <f t="shared" si="135"/>
        <v>3298.8460273972601</v>
      </c>
      <c r="AN162" s="24">
        <f t="shared" si="161"/>
        <v>74.28000000000003</v>
      </c>
      <c r="AO162" s="24">
        <f t="shared" si="136"/>
        <v>334.56526027397263</v>
      </c>
      <c r="AP162" s="24">
        <f t="shared" si="137"/>
        <v>408.84526027397266</v>
      </c>
      <c r="AQ162" s="24">
        <f t="shared" si="138"/>
        <v>3305.1547397260274</v>
      </c>
      <c r="AR162" s="24">
        <f t="shared" si="162"/>
        <v>74.28000000000003</v>
      </c>
      <c r="AS162" s="24">
        <f t="shared" si="139"/>
        <v>328.25654794520551</v>
      </c>
      <c r="AT162" s="24">
        <f t="shared" si="140"/>
        <v>402.53654794520554</v>
      </c>
      <c r="AU162" s="24">
        <f t="shared" si="141"/>
        <v>3311.4634520547943</v>
      </c>
      <c r="AV162" s="24">
        <f t="shared" si="163"/>
        <v>74.279999999999973</v>
      </c>
      <c r="AW162" s="24">
        <f t="shared" si="142"/>
        <v>322.15134246575349</v>
      </c>
      <c r="AX162" s="24">
        <f t="shared" si="143"/>
        <v>396.43134246575346</v>
      </c>
      <c r="AY162" s="24">
        <f t="shared" si="144"/>
        <v>3317.5686575342465</v>
      </c>
      <c r="AZ162" s="24">
        <f t="shared" si="164"/>
        <v>74.28000000000003</v>
      </c>
      <c r="BA162" s="24">
        <f t="shared" si="145"/>
        <v>315.84263013698632</v>
      </c>
      <c r="BB162" s="24">
        <f t="shared" si="146"/>
        <v>390.12263013698634</v>
      </c>
      <c r="BC162" s="24">
        <f t="shared" si="147"/>
        <v>3323.8773698630139</v>
      </c>
      <c r="BD162" s="24">
        <f t="shared" si="165"/>
        <v>74.279999999999973</v>
      </c>
      <c r="BE162" s="24">
        <f t="shared" si="148"/>
        <v>309.73742465753429</v>
      </c>
      <c r="BF162" s="24">
        <f t="shared" si="149"/>
        <v>384.01742465753426</v>
      </c>
      <c r="BG162" s="24">
        <f t="shared" si="150"/>
        <v>3329.9825753424657</v>
      </c>
      <c r="BH162" s="12"/>
      <c r="BI162" s="12"/>
      <c r="BJ162" s="12"/>
      <c r="BK162" s="12"/>
    </row>
    <row r="163" spans="1:63" s="8" customFormat="1" x14ac:dyDescent="0.25">
      <c r="A163" s="19" t="str">
        <f>[1]Input!T123</f>
        <v>Depreciation (Depn)</v>
      </c>
      <c r="B163" s="19" t="str">
        <f>[1]Input!U123</f>
        <v>Mains and Reservoirs (50)</v>
      </c>
      <c r="C163" s="19" t="str">
        <f>[1]Input!V123</f>
        <v>Distribution</v>
      </c>
      <c r="D163" s="20">
        <f>[1]Input!W123</f>
        <v>40360</v>
      </c>
      <c r="E163" s="21">
        <f t="shared" si="151"/>
        <v>50</v>
      </c>
      <c r="F163" s="22">
        <f t="shared" si="152"/>
        <v>0</v>
      </c>
      <c r="G163" s="23">
        <f>[1]Input!Z123</f>
        <v>20256</v>
      </c>
      <c r="H163" s="24">
        <f t="shared" si="153"/>
        <v>405.11999999999989</v>
      </c>
      <c r="I163" s="24">
        <f t="shared" si="112"/>
        <v>2095.5248219178084</v>
      </c>
      <c r="J163" s="24">
        <f t="shared" si="113"/>
        <v>2500.6448219178083</v>
      </c>
      <c r="K163" s="24">
        <f t="shared" si="114"/>
        <v>17755.355178082191</v>
      </c>
      <c r="L163" s="24">
        <f t="shared" si="154"/>
        <v>405.11999999999989</v>
      </c>
      <c r="M163" s="24">
        <f t="shared" si="115"/>
        <v>2061.1173698630137</v>
      </c>
      <c r="N163" s="24">
        <f t="shared" si="116"/>
        <v>2466.2373698630136</v>
      </c>
      <c r="O163" s="24">
        <f t="shared" si="117"/>
        <v>17789.762630136986</v>
      </c>
      <c r="P163" s="24">
        <f t="shared" si="155"/>
        <v>405.12000000000012</v>
      </c>
      <c r="Q163" s="24">
        <f t="shared" si="118"/>
        <v>2026.7099178082192</v>
      </c>
      <c r="R163" s="24">
        <f t="shared" si="119"/>
        <v>2431.8299178082193</v>
      </c>
      <c r="S163" s="24">
        <f t="shared" si="120"/>
        <v>17824.17008219178</v>
      </c>
      <c r="T163" s="24">
        <f t="shared" si="156"/>
        <v>405.11999999999989</v>
      </c>
      <c r="U163" s="24">
        <f t="shared" si="121"/>
        <v>1993.4123835616438</v>
      </c>
      <c r="V163" s="24">
        <f t="shared" si="122"/>
        <v>2398.5323835616437</v>
      </c>
      <c r="W163" s="24">
        <f t="shared" si="123"/>
        <v>17857.467616438356</v>
      </c>
      <c r="X163" s="24">
        <f t="shared" si="157"/>
        <v>405.12000000000012</v>
      </c>
      <c r="Y163" s="24">
        <f t="shared" si="124"/>
        <v>1959.0049315068493</v>
      </c>
      <c r="Z163" s="24">
        <f t="shared" si="125"/>
        <v>2364.1249315068494</v>
      </c>
      <c r="AA163" s="24">
        <f t="shared" si="126"/>
        <v>17891.875068493151</v>
      </c>
      <c r="AB163" s="24">
        <f t="shared" si="158"/>
        <v>405.11999999999989</v>
      </c>
      <c r="AC163" s="24">
        <f t="shared" si="127"/>
        <v>1925.7073972602739</v>
      </c>
      <c r="AD163" s="24">
        <f t="shared" si="128"/>
        <v>2330.8273972602738</v>
      </c>
      <c r="AE163" s="24">
        <f t="shared" si="129"/>
        <v>17925.172602739727</v>
      </c>
      <c r="AF163" s="24">
        <f t="shared" si="159"/>
        <v>405.12000000000012</v>
      </c>
      <c r="AG163" s="24">
        <f t="shared" si="130"/>
        <v>1891.2999452054794</v>
      </c>
      <c r="AH163" s="24">
        <f t="shared" si="131"/>
        <v>2296.4199452054795</v>
      </c>
      <c r="AI163" s="24">
        <f t="shared" si="132"/>
        <v>17959.580054794522</v>
      </c>
      <c r="AJ163" s="24">
        <f t="shared" si="160"/>
        <v>405.12000000000012</v>
      </c>
      <c r="AK163" s="24">
        <f t="shared" si="133"/>
        <v>1859.1123287671232</v>
      </c>
      <c r="AL163" s="24">
        <f t="shared" si="134"/>
        <v>2264.2323287671234</v>
      </c>
      <c r="AM163" s="24">
        <f t="shared" si="135"/>
        <v>17991.767671232876</v>
      </c>
      <c r="AN163" s="24">
        <f t="shared" si="161"/>
        <v>405.11999999999989</v>
      </c>
      <c r="AO163" s="24">
        <f t="shared" si="136"/>
        <v>1824.7048767123288</v>
      </c>
      <c r="AP163" s="24">
        <f t="shared" si="137"/>
        <v>2229.8248767123287</v>
      </c>
      <c r="AQ163" s="24">
        <f t="shared" si="138"/>
        <v>18026.17512328767</v>
      </c>
      <c r="AR163" s="24">
        <f t="shared" si="162"/>
        <v>405.12000000000012</v>
      </c>
      <c r="AS163" s="24">
        <f t="shared" si="139"/>
        <v>1790.2974246575343</v>
      </c>
      <c r="AT163" s="24">
        <f t="shared" si="140"/>
        <v>2195.4174246575344</v>
      </c>
      <c r="AU163" s="24">
        <f t="shared" si="141"/>
        <v>18060.582575342465</v>
      </c>
      <c r="AV163" s="24">
        <f t="shared" si="163"/>
        <v>405.11999999999989</v>
      </c>
      <c r="AW163" s="24">
        <f t="shared" si="142"/>
        <v>1756.9998904109589</v>
      </c>
      <c r="AX163" s="24">
        <f t="shared" si="143"/>
        <v>2162.1198904109588</v>
      </c>
      <c r="AY163" s="24">
        <f t="shared" si="144"/>
        <v>18093.880109589041</v>
      </c>
      <c r="AZ163" s="24">
        <f t="shared" si="164"/>
        <v>405.12000000000012</v>
      </c>
      <c r="BA163" s="24">
        <f t="shared" si="145"/>
        <v>1722.5924383561644</v>
      </c>
      <c r="BB163" s="24">
        <f t="shared" si="146"/>
        <v>2127.7124383561645</v>
      </c>
      <c r="BC163" s="24">
        <f t="shared" si="147"/>
        <v>18128.287561643836</v>
      </c>
      <c r="BD163" s="24">
        <f t="shared" si="165"/>
        <v>405.11999999999989</v>
      </c>
      <c r="BE163" s="24">
        <f t="shared" si="148"/>
        <v>1689.294904109589</v>
      </c>
      <c r="BF163" s="24">
        <f t="shared" si="149"/>
        <v>2094.4149041095889</v>
      </c>
      <c r="BG163" s="24">
        <f t="shared" si="150"/>
        <v>18161.585095890412</v>
      </c>
      <c r="BH163" s="12"/>
      <c r="BI163" s="12"/>
      <c r="BJ163" s="12"/>
      <c r="BK163" s="12"/>
    </row>
    <row r="164" spans="1:63" s="8" customFormat="1" ht="15" customHeight="1" x14ac:dyDescent="0.25">
      <c r="A164" s="19" t="str">
        <f>[1]Input!T124</f>
        <v>Depreciation (Depn)</v>
      </c>
      <c r="B164" s="19" t="str">
        <f>[1]Input!U124</f>
        <v>Service Connection (30)</v>
      </c>
      <c r="C164" s="19" t="str">
        <f>[1]Input!V124</f>
        <v>Meters</v>
      </c>
      <c r="D164" s="20">
        <f>[1]Input!W124</f>
        <v>34881</v>
      </c>
      <c r="E164" s="21">
        <f t="shared" si="151"/>
        <v>30</v>
      </c>
      <c r="F164" s="22">
        <f t="shared" si="152"/>
        <v>0</v>
      </c>
      <c r="G164" s="23">
        <f>[1]Input!Z124</f>
        <v>977</v>
      </c>
      <c r="H164" s="24">
        <f t="shared" si="153"/>
        <v>32.566666666666606</v>
      </c>
      <c r="I164" s="24">
        <f t="shared" si="112"/>
        <v>657.3113242009133</v>
      </c>
      <c r="J164" s="24">
        <f t="shared" si="113"/>
        <v>689.87799086757991</v>
      </c>
      <c r="K164" s="24">
        <f t="shared" si="114"/>
        <v>287.12200913242009</v>
      </c>
      <c r="L164" s="24">
        <f t="shared" si="154"/>
        <v>32.56666666666672</v>
      </c>
      <c r="M164" s="24">
        <f t="shared" si="115"/>
        <v>654.54538812785393</v>
      </c>
      <c r="N164" s="24">
        <f t="shared" si="116"/>
        <v>687.11205479452065</v>
      </c>
      <c r="O164" s="24">
        <f t="shared" si="117"/>
        <v>289.88794520547935</v>
      </c>
      <c r="P164" s="24">
        <f t="shared" si="155"/>
        <v>32.56666666666672</v>
      </c>
      <c r="Q164" s="24">
        <f t="shared" si="118"/>
        <v>651.77945205479455</v>
      </c>
      <c r="R164" s="24">
        <f t="shared" si="119"/>
        <v>684.34611872146127</v>
      </c>
      <c r="S164" s="24">
        <f t="shared" si="120"/>
        <v>292.65388127853873</v>
      </c>
      <c r="T164" s="24">
        <f t="shared" si="156"/>
        <v>32.566666666666606</v>
      </c>
      <c r="U164" s="24">
        <f t="shared" si="121"/>
        <v>649.10273972602749</v>
      </c>
      <c r="V164" s="24">
        <f t="shared" si="122"/>
        <v>681.6694063926941</v>
      </c>
      <c r="W164" s="24">
        <f t="shared" si="123"/>
        <v>295.3305936073059</v>
      </c>
      <c r="X164" s="24">
        <f t="shared" si="157"/>
        <v>32.566666666666606</v>
      </c>
      <c r="Y164" s="24">
        <f t="shared" si="124"/>
        <v>646.33680365296811</v>
      </c>
      <c r="Z164" s="24">
        <f t="shared" si="125"/>
        <v>678.90347031963472</v>
      </c>
      <c r="AA164" s="24">
        <f t="shared" si="126"/>
        <v>298.09652968036528</v>
      </c>
      <c r="AB164" s="24">
        <f t="shared" si="158"/>
        <v>32.56666666666672</v>
      </c>
      <c r="AC164" s="24">
        <f t="shared" si="127"/>
        <v>643.66009132420095</v>
      </c>
      <c r="AD164" s="24">
        <f t="shared" si="128"/>
        <v>676.22675799086767</v>
      </c>
      <c r="AE164" s="24">
        <f t="shared" si="129"/>
        <v>300.77324200913233</v>
      </c>
      <c r="AF164" s="24">
        <f t="shared" si="159"/>
        <v>32.56666666666672</v>
      </c>
      <c r="AG164" s="24">
        <f t="shared" si="130"/>
        <v>640.89415525114157</v>
      </c>
      <c r="AH164" s="24">
        <f t="shared" si="131"/>
        <v>673.46082191780829</v>
      </c>
      <c r="AI164" s="24">
        <f t="shared" si="132"/>
        <v>303.53917808219171</v>
      </c>
      <c r="AJ164" s="24">
        <f t="shared" si="160"/>
        <v>32.566666666666606</v>
      </c>
      <c r="AK164" s="24">
        <f t="shared" si="133"/>
        <v>638.30666666666673</v>
      </c>
      <c r="AL164" s="24">
        <f t="shared" si="134"/>
        <v>670.87333333333333</v>
      </c>
      <c r="AM164" s="24">
        <f t="shared" si="135"/>
        <v>306.12666666666667</v>
      </c>
      <c r="AN164" s="24">
        <f t="shared" si="161"/>
        <v>32.56666666666672</v>
      </c>
      <c r="AO164" s="24">
        <f t="shared" si="136"/>
        <v>635.54073059360735</v>
      </c>
      <c r="AP164" s="24">
        <f t="shared" si="137"/>
        <v>668.10739726027407</v>
      </c>
      <c r="AQ164" s="24">
        <f t="shared" si="138"/>
        <v>308.89260273972593</v>
      </c>
      <c r="AR164" s="24">
        <f t="shared" si="162"/>
        <v>32.56666666666672</v>
      </c>
      <c r="AS164" s="24">
        <f t="shared" si="139"/>
        <v>632.77479452054797</v>
      </c>
      <c r="AT164" s="24">
        <f t="shared" si="140"/>
        <v>665.34146118721469</v>
      </c>
      <c r="AU164" s="24">
        <f t="shared" si="141"/>
        <v>311.65853881278531</v>
      </c>
      <c r="AV164" s="24">
        <f t="shared" si="163"/>
        <v>32.566666666666606</v>
      </c>
      <c r="AW164" s="24">
        <f t="shared" si="142"/>
        <v>630.09808219178092</v>
      </c>
      <c r="AX164" s="24">
        <f t="shared" si="143"/>
        <v>662.66474885844752</v>
      </c>
      <c r="AY164" s="24">
        <f t="shared" si="144"/>
        <v>314.33525114155248</v>
      </c>
      <c r="AZ164" s="24">
        <f t="shared" si="164"/>
        <v>32.566666666666606</v>
      </c>
      <c r="BA164" s="24">
        <f t="shared" si="145"/>
        <v>627.33214611872154</v>
      </c>
      <c r="BB164" s="24">
        <f t="shared" si="146"/>
        <v>659.89881278538815</v>
      </c>
      <c r="BC164" s="24">
        <f t="shared" si="147"/>
        <v>317.10118721461185</v>
      </c>
      <c r="BD164" s="24">
        <f t="shared" si="165"/>
        <v>32.56666666666672</v>
      </c>
      <c r="BE164" s="24">
        <f t="shared" si="148"/>
        <v>624.65543378995437</v>
      </c>
      <c r="BF164" s="24">
        <f t="shared" si="149"/>
        <v>657.22210045662109</v>
      </c>
      <c r="BG164" s="24">
        <f t="shared" si="150"/>
        <v>319.77789954337891</v>
      </c>
      <c r="BH164" s="12"/>
      <c r="BI164" s="12"/>
      <c r="BJ164" s="12"/>
      <c r="BK164" s="12"/>
    </row>
    <row r="165" spans="1:63" s="8" customFormat="1" x14ac:dyDescent="0.25">
      <c r="A165" s="19" t="str">
        <f>[1]Input!T125</f>
        <v>Depreciation (Depn)</v>
      </c>
      <c r="B165" s="19" t="str">
        <f>[1]Input!U125</f>
        <v>Service Connection (30)</v>
      </c>
      <c r="C165" s="19" t="str">
        <f>[1]Input!V125</f>
        <v>Meters</v>
      </c>
      <c r="D165" s="20">
        <f>[1]Input!W125</f>
        <v>36342</v>
      </c>
      <c r="E165" s="21">
        <f t="shared" si="151"/>
        <v>30</v>
      </c>
      <c r="F165" s="22">
        <f t="shared" si="152"/>
        <v>0</v>
      </c>
      <c r="G165" s="23">
        <f>[1]Input!Z125</f>
        <v>271</v>
      </c>
      <c r="H165" s="24">
        <f t="shared" si="153"/>
        <v>9.0333333333333314</v>
      </c>
      <c r="I165" s="24">
        <f t="shared" si="112"/>
        <v>146.16675799086758</v>
      </c>
      <c r="J165" s="24">
        <f t="shared" si="113"/>
        <v>155.20009132420091</v>
      </c>
      <c r="K165" s="24">
        <f t="shared" si="114"/>
        <v>115.79990867579909</v>
      </c>
      <c r="L165" s="24">
        <f t="shared" si="154"/>
        <v>9.0333333333333314</v>
      </c>
      <c r="M165" s="24">
        <f t="shared" si="115"/>
        <v>145.39954337899545</v>
      </c>
      <c r="N165" s="24">
        <f t="shared" si="116"/>
        <v>154.43287671232878</v>
      </c>
      <c r="O165" s="24">
        <f t="shared" si="117"/>
        <v>116.56712328767122</v>
      </c>
      <c r="P165" s="24">
        <f t="shared" si="155"/>
        <v>9.0333333333333314</v>
      </c>
      <c r="Q165" s="24">
        <f t="shared" si="118"/>
        <v>144.63232876712331</v>
      </c>
      <c r="R165" s="24">
        <f t="shared" si="119"/>
        <v>153.66566210045664</v>
      </c>
      <c r="S165" s="24">
        <f t="shared" si="120"/>
        <v>117.33433789954336</v>
      </c>
      <c r="T165" s="24">
        <f t="shared" si="156"/>
        <v>9.0333333333333599</v>
      </c>
      <c r="U165" s="24">
        <f t="shared" si="121"/>
        <v>143.88986301369863</v>
      </c>
      <c r="V165" s="24">
        <f t="shared" si="122"/>
        <v>152.92319634703199</v>
      </c>
      <c r="W165" s="24">
        <f t="shared" si="123"/>
        <v>118.07680365296801</v>
      </c>
      <c r="X165" s="24">
        <f t="shared" si="157"/>
        <v>9.0333333333333314</v>
      </c>
      <c r="Y165" s="24">
        <f t="shared" si="124"/>
        <v>143.1226484018265</v>
      </c>
      <c r="Z165" s="24">
        <f t="shared" si="125"/>
        <v>152.15598173515983</v>
      </c>
      <c r="AA165" s="24">
        <f t="shared" si="126"/>
        <v>118.84401826484017</v>
      </c>
      <c r="AB165" s="24">
        <f t="shared" si="158"/>
        <v>9.0333333333333314</v>
      </c>
      <c r="AC165" s="24">
        <f t="shared" si="127"/>
        <v>142.38018264840184</v>
      </c>
      <c r="AD165" s="24">
        <f t="shared" si="128"/>
        <v>151.41351598173517</v>
      </c>
      <c r="AE165" s="24">
        <f t="shared" si="129"/>
        <v>119.58648401826483</v>
      </c>
      <c r="AF165" s="24">
        <f t="shared" si="159"/>
        <v>9.0333333333333599</v>
      </c>
      <c r="AG165" s="24">
        <f t="shared" si="130"/>
        <v>141.61296803652968</v>
      </c>
      <c r="AH165" s="24">
        <f t="shared" si="131"/>
        <v>150.64630136986304</v>
      </c>
      <c r="AI165" s="24">
        <f t="shared" si="132"/>
        <v>120.35369863013696</v>
      </c>
      <c r="AJ165" s="24">
        <f t="shared" si="160"/>
        <v>9.0333333333333314</v>
      </c>
      <c r="AK165" s="24">
        <f t="shared" si="133"/>
        <v>140.89525114155254</v>
      </c>
      <c r="AL165" s="24">
        <f t="shared" si="134"/>
        <v>149.92858447488587</v>
      </c>
      <c r="AM165" s="24">
        <f t="shared" si="135"/>
        <v>121.07141552511413</v>
      </c>
      <c r="AN165" s="24">
        <f t="shared" si="161"/>
        <v>9.0333333333333314</v>
      </c>
      <c r="AO165" s="24">
        <f t="shared" si="136"/>
        <v>140.12803652968037</v>
      </c>
      <c r="AP165" s="24">
        <f t="shared" si="137"/>
        <v>149.1613698630137</v>
      </c>
      <c r="AQ165" s="24">
        <f t="shared" si="138"/>
        <v>121.8386301369863</v>
      </c>
      <c r="AR165" s="24">
        <f t="shared" si="162"/>
        <v>9.0333333333333314</v>
      </c>
      <c r="AS165" s="24">
        <f t="shared" si="139"/>
        <v>139.36082191780824</v>
      </c>
      <c r="AT165" s="24">
        <f t="shared" si="140"/>
        <v>148.39415525114157</v>
      </c>
      <c r="AU165" s="24">
        <f t="shared" si="141"/>
        <v>122.60584474885843</v>
      </c>
      <c r="AV165" s="24">
        <f t="shared" si="163"/>
        <v>9.0333333333333314</v>
      </c>
      <c r="AW165" s="24">
        <f t="shared" si="142"/>
        <v>138.61835616438358</v>
      </c>
      <c r="AX165" s="24">
        <f t="shared" si="143"/>
        <v>147.65168949771692</v>
      </c>
      <c r="AY165" s="24">
        <f t="shared" si="144"/>
        <v>123.34831050228308</v>
      </c>
      <c r="AZ165" s="24">
        <f t="shared" si="164"/>
        <v>9.0333333333333314</v>
      </c>
      <c r="BA165" s="24">
        <f t="shared" si="145"/>
        <v>137.85114155251142</v>
      </c>
      <c r="BB165" s="24">
        <f t="shared" si="146"/>
        <v>146.88447488584475</v>
      </c>
      <c r="BC165" s="24">
        <f t="shared" si="147"/>
        <v>124.11552511415525</v>
      </c>
      <c r="BD165" s="24">
        <f t="shared" si="165"/>
        <v>9.0333333333333314</v>
      </c>
      <c r="BE165" s="24">
        <f t="shared" si="148"/>
        <v>137.10867579908677</v>
      </c>
      <c r="BF165" s="24">
        <f t="shared" si="149"/>
        <v>146.1420091324201</v>
      </c>
      <c r="BG165" s="24">
        <f t="shared" si="150"/>
        <v>124.8579908675799</v>
      </c>
      <c r="BH165" s="12"/>
      <c r="BI165" s="12"/>
      <c r="BJ165" s="12"/>
      <c r="BK165" s="12"/>
    </row>
    <row r="166" spans="1:63" s="8" customFormat="1" x14ac:dyDescent="0.25">
      <c r="A166" s="19" t="str">
        <f>[1]Input!T126</f>
        <v>Depreciation (Depn)</v>
      </c>
      <c r="B166" s="19" t="str">
        <f>[1]Input!U126</f>
        <v>Service Connection (30)</v>
      </c>
      <c r="C166" s="19" t="str">
        <f>[1]Input!V126</f>
        <v>Meters</v>
      </c>
      <c r="D166" s="20">
        <f>[1]Input!W126</f>
        <v>37073</v>
      </c>
      <c r="E166" s="21">
        <f t="shared" si="151"/>
        <v>30</v>
      </c>
      <c r="F166" s="22">
        <f t="shared" si="152"/>
        <v>0</v>
      </c>
      <c r="G166" s="23">
        <f>[1]Input!Z126</f>
        <v>2830</v>
      </c>
      <c r="H166" s="24">
        <f t="shared" si="153"/>
        <v>94.333333333333485</v>
      </c>
      <c r="I166" s="24">
        <f t="shared" si="112"/>
        <v>1337.4657534246574</v>
      </c>
      <c r="J166" s="24">
        <f t="shared" si="113"/>
        <v>1431.7990867579908</v>
      </c>
      <c r="K166" s="24">
        <f t="shared" si="114"/>
        <v>1398.2009132420092</v>
      </c>
      <c r="L166" s="24">
        <f t="shared" si="154"/>
        <v>94.333333333333485</v>
      </c>
      <c r="M166" s="24">
        <f t="shared" si="115"/>
        <v>1329.4538812785386</v>
      </c>
      <c r="N166" s="24">
        <f t="shared" si="116"/>
        <v>1423.7872146118721</v>
      </c>
      <c r="O166" s="24">
        <f t="shared" si="117"/>
        <v>1406.2127853881279</v>
      </c>
      <c r="P166" s="24">
        <f t="shared" si="155"/>
        <v>94.333333333333258</v>
      </c>
      <c r="Q166" s="24">
        <f t="shared" si="118"/>
        <v>1321.44200913242</v>
      </c>
      <c r="R166" s="24">
        <f t="shared" si="119"/>
        <v>1415.7753424657533</v>
      </c>
      <c r="S166" s="24">
        <f t="shared" si="120"/>
        <v>1414.2246575342467</v>
      </c>
      <c r="T166" s="24">
        <f t="shared" si="156"/>
        <v>94.333333333333258</v>
      </c>
      <c r="U166" s="24">
        <f t="shared" si="121"/>
        <v>1313.6885844748858</v>
      </c>
      <c r="V166" s="24">
        <f t="shared" si="122"/>
        <v>1408.0219178082191</v>
      </c>
      <c r="W166" s="24">
        <f t="shared" si="123"/>
        <v>1421.9780821917809</v>
      </c>
      <c r="X166" s="24">
        <f t="shared" si="157"/>
        <v>94.333333333333258</v>
      </c>
      <c r="Y166" s="24">
        <f t="shared" si="124"/>
        <v>1305.6767123287671</v>
      </c>
      <c r="Z166" s="24">
        <f t="shared" si="125"/>
        <v>1400.0100456621003</v>
      </c>
      <c r="AA166" s="24">
        <f t="shared" si="126"/>
        <v>1429.9899543378997</v>
      </c>
      <c r="AB166" s="24">
        <f t="shared" si="158"/>
        <v>94.333333333333258</v>
      </c>
      <c r="AC166" s="24">
        <f t="shared" si="127"/>
        <v>1297.9232876712329</v>
      </c>
      <c r="AD166" s="24">
        <f t="shared" si="128"/>
        <v>1392.2566210045661</v>
      </c>
      <c r="AE166" s="24">
        <f t="shared" si="129"/>
        <v>1437.7433789954339</v>
      </c>
      <c r="AF166" s="24">
        <f t="shared" si="159"/>
        <v>94.333333333333258</v>
      </c>
      <c r="AG166" s="24">
        <f t="shared" si="130"/>
        <v>1289.9114155251141</v>
      </c>
      <c r="AH166" s="24">
        <f t="shared" si="131"/>
        <v>1384.2447488584473</v>
      </c>
      <c r="AI166" s="24">
        <f t="shared" si="132"/>
        <v>1445.7552511415527</v>
      </c>
      <c r="AJ166" s="24">
        <f t="shared" si="160"/>
        <v>94.333333333333258</v>
      </c>
      <c r="AK166" s="24">
        <f t="shared" si="133"/>
        <v>1282.4164383561642</v>
      </c>
      <c r="AL166" s="24">
        <f t="shared" si="134"/>
        <v>1376.7497716894975</v>
      </c>
      <c r="AM166" s="24">
        <f t="shared" si="135"/>
        <v>1453.2502283105025</v>
      </c>
      <c r="AN166" s="24">
        <f t="shared" si="161"/>
        <v>94.333333333333485</v>
      </c>
      <c r="AO166" s="24">
        <f t="shared" si="136"/>
        <v>1274.4045662100455</v>
      </c>
      <c r="AP166" s="24">
        <f t="shared" si="137"/>
        <v>1368.7378995433789</v>
      </c>
      <c r="AQ166" s="24">
        <f t="shared" si="138"/>
        <v>1461.2621004566211</v>
      </c>
      <c r="AR166" s="24">
        <f t="shared" si="162"/>
        <v>94.333333333333258</v>
      </c>
      <c r="AS166" s="24">
        <f t="shared" si="139"/>
        <v>1266.3926940639269</v>
      </c>
      <c r="AT166" s="24">
        <f t="shared" si="140"/>
        <v>1360.7260273972602</v>
      </c>
      <c r="AU166" s="24">
        <f t="shared" si="141"/>
        <v>1469.2739726027398</v>
      </c>
      <c r="AV166" s="24">
        <f t="shared" si="163"/>
        <v>94.333333333333485</v>
      </c>
      <c r="AW166" s="24">
        <f t="shared" si="142"/>
        <v>1258.6392694063925</v>
      </c>
      <c r="AX166" s="24">
        <f t="shared" si="143"/>
        <v>1352.972602739726</v>
      </c>
      <c r="AY166" s="24">
        <f t="shared" si="144"/>
        <v>1477.027397260274</v>
      </c>
      <c r="AZ166" s="24">
        <f t="shared" si="164"/>
        <v>94.333333333333258</v>
      </c>
      <c r="BA166" s="24">
        <f t="shared" si="145"/>
        <v>1250.6273972602739</v>
      </c>
      <c r="BB166" s="24">
        <f t="shared" si="146"/>
        <v>1344.9607305936072</v>
      </c>
      <c r="BC166" s="24">
        <f t="shared" si="147"/>
        <v>1485.0392694063928</v>
      </c>
      <c r="BD166" s="24">
        <f t="shared" si="165"/>
        <v>94.333333333333485</v>
      </c>
      <c r="BE166" s="24">
        <f t="shared" si="148"/>
        <v>1242.8739726027395</v>
      </c>
      <c r="BF166" s="24">
        <f t="shared" si="149"/>
        <v>1337.207305936073</v>
      </c>
      <c r="BG166" s="24">
        <f t="shared" si="150"/>
        <v>1492.792694063927</v>
      </c>
      <c r="BH166" s="12"/>
      <c r="BI166" s="12"/>
      <c r="BJ166" s="12"/>
      <c r="BK166" s="12"/>
    </row>
    <row r="167" spans="1:63" s="8" customFormat="1" x14ac:dyDescent="0.25">
      <c r="A167" s="19" t="str">
        <f>[1]Input!T127</f>
        <v>Depreciation (Depn)</v>
      </c>
      <c r="B167" s="19" t="str">
        <f>[1]Input!U127</f>
        <v>Service Connection (30)</v>
      </c>
      <c r="C167" s="19" t="str">
        <f>[1]Input!V127</f>
        <v>Meters</v>
      </c>
      <c r="D167" s="20">
        <f>[1]Input!W127</f>
        <v>37438</v>
      </c>
      <c r="E167" s="21">
        <f t="shared" si="151"/>
        <v>30</v>
      </c>
      <c r="F167" s="22">
        <f t="shared" si="152"/>
        <v>0</v>
      </c>
      <c r="G167" s="23">
        <f>[1]Input!Z127</f>
        <v>1264</v>
      </c>
      <c r="H167" s="24">
        <f t="shared" si="153"/>
        <v>42.133333333333326</v>
      </c>
      <c r="I167" s="24">
        <f t="shared" si="112"/>
        <v>555.23652968036527</v>
      </c>
      <c r="J167" s="24">
        <f t="shared" si="113"/>
        <v>597.36986301369859</v>
      </c>
      <c r="K167" s="24">
        <f t="shared" si="114"/>
        <v>666.63013698630141</v>
      </c>
      <c r="L167" s="24">
        <f t="shared" si="154"/>
        <v>42.133333333333439</v>
      </c>
      <c r="M167" s="24">
        <f t="shared" si="115"/>
        <v>551.65808219178075</v>
      </c>
      <c r="N167" s="24">
        <f t="shared" si="116"/>
        <v>593.79141552511419</v>
      </c>
      <c r="O167" s="24">
        <f t="shared" si="117"/>
        <v>670.20858447488581</v>
      </c>
      <c r="P167" s="24">
        <f t="shared" si="155"/>
        <v>42.133333333333326</v>
      </c>
      <c r="Q167" s="24">
        <f t="shared" si="118"/>
        <v>548.07963470319635</v>
      </c>
      <c r="R167" s="24">
        <f t="shared" si="119"/>
        <v>590.21296803652967</v>
      </c>
      <c r="S167" s="24">
        <f t="shared" si="120"/>
        <v>673.78703196347033</v>
      </c>
      <c r="T167" s="24">
        <f t="shared" si="156"/>
        <v>42.133333333333326</v>
      </c>
      <c r="U167" s="24">
        <f t="shared" si="121"/>
        <v>544.61662100456624</v>
      </c>
      <c r="V167" s="24">
        <f t="shared" si="122"/>
        <v>586.74995433789957</v>
      </c>
      <c r="W167" s="24">
        <f t="shared" si="123"/>
        <v>677.25004566210043</v>
      </c>
      <c r="X167" s="24">
        <f t="shared" si="157"/>
        <v>42.133333333333326</v>
      </c>
      <c r="Y167" s="24">
        <f t="shared" si="124"/>
        <v>541.03817351598173</v>
      </c>
      <c r="Z167" s="24">
        <f t="shared" si="125"/>
        <v>583.17150684931505</v>
      </c>
      <c r="AA167" s="24">
        <f t="shared" si="126"/>
        <v>680.82849315068495</v>
      </c>
      <c r="AB167" s="24">
        <f t="shared" si="158"/>
        <v>42.133333333333326</v>
      </c>
      <c r="AC167" s="24">
        <f t="shared" si="127"/>
        <v>537.57515981735162</v>
      </c>
      <c r="AD167" s="24">
        <f t="shared" si="128"/>
        <v>579.70849315068494</v>
      </c>
      <c r="AE167" s="24">
        <f t="shared" si="129"/>
        <v>684.29150684931506</v>
      </c>
      <c r="AF167" s="24">
        <f t="shared" si="159"/>
        <v>42.133333333333326</v>
      </c>
      <c r="AG167" s="24">
        <f t="shared" si="130"/>
        <v>533.9967123287671</v>
      </c>
      <c r="AH167" s="24">
        <f t="shared" si="131"/>
        <v>576.13004566210043</v>
      </c>
      <c r="AI167" s="24">
        <f t="shared" si="132"/>
        <v>687.86995433789957</v>
      </c>
      <c r="AJ167" s="24">
        <f t="shared" si="160"/>
        <v>42.133333333333326</v>
      </c>
      <c r="AK167" s="24">
        <f t="shared" si="133"/>
        <v>530.64913242009129</v>
      </c>
      <c r="AL167" s="24">
        <f t="shared" si="134"/>
        <v>572.78246575342462</v>
      </c>
      <c r="AM167" s="24">
        <f t="shared" si="135"/>
        <v>691.21753424657538</v>
      </c>
      <c r="AN167" s="24">
        <f t="shared" si="161"/>
        <v>42.133333333333439</v>
      </c>
      <c r="AO167" s="24">
        <f t="shared" si="136"/>
        <v>527.07068493150678</v>
      </c>
      <c r="AP167" s="24">
        <f t="shared" si="137"/>
        <v>569.20401826484022</v>
      </c>
      <c r="AQ167" s="24">
        <f t="shared" si="138"/>
        <v>694.79598173515978</v>
      </c>
      <c r="AR167" s="24">
        <f t="shared" si="162"/>
        <v>42.133333333333326</v>
      </c>
      <c r="AS167" s="24">
        <f t="shared" si="139"/>
        <v>523.49223744292237</v>
      </c>
      <c r="AT167" s="24">
        <f t="shared" si="140"/>
        <v>565.6255707762557</v>
      </c>
      <c r="AU167" s="24">
        <f t="shared" si="141"/>
        <v>698.3744292237443</v>
      </c>
      <c r="AV167" s="24">
        <f t="shared" si="163"/>
        <v>42.133333333333326</v>
      </c>
      <c r="AW167" s="24">
        <f t="shared" si="142"/>
        <v>520.02922374429227</v>
      </c>
      <c r="AX167" s="24">
        <f t="shared" si="143"/>
        <v>562.16255707762559</v>
      </c>
      <c r="AY167" s="24">
        <f t="shared" si="144"/>
        <v>701.83744292237441</v>
      </c>
      <c r="AZ167" s="24">
        <f t="shared" si="164"/>
        <v>42.133333333333326</v>
      </c>
      <c r="BA167" s="24">
        <f t="shared" si="145"/>
        <v>516.45077625570775</v>
      </c>
      <c r="BB167" s="24">
        <f t="shared" si="146"/>
        <v>558.58410958904108</v>
      </c>
      <c r="BC167" s="24">
        <f t="shared" si="147"/>
        <v>705.41589041095892</v>
      </c>
      <c r="BD167" s="24">
        <f t="shared" si="165"/>
        <v>42.133333333333326</v>
      </c>
      <c r="BE167" s="24">
        <f t="shared" si="148"/>
        <v>512.98776255707764</v>
      </c>
      <c r="BF167" s="24">
        <f t="shared" si="149"/>
        <v>555.12109589041097</v>
      </c>
      <c r="BG167" s="24">
        <f t="shared" si="150"/>
        <v>708.87890410958903</v>
      </c>
      <c r="BH167" s="12"/>
      <c r="BI167" s="12"/>
      <c r="BJ167" s="12"/>
      <c r="BK167" s="12"/>
    </row>
    <row r="168" spans="1:63" s="8" customFormat="1" x14ac:dyDescent="0.25">
      <c r="A168" s="19" t="str">
        <f>[1]Input!T128</f>
        <v>Depreciation (Depn)</v>
      </c>
      <c r="B168" s="19" t="str">
        <f>[1]Input!U128</f>
        <v>Service Connection (30)</v>
      </c>
      <c r="C168" s="19" t="str">
        <f>[1]Input!V128</f>
        <v>Meters</v>
      </c>
      <c r="D168" s="20">
        <f>[1]Input!W128</f>
        <v>37803</v>
      </c>
      <c r="E168" s="21">
        <f t="shared" si="151"/>
        <v>30</v>
      </c>
      <c r="F168" s="22">
        <f t="shared" si="152"/>
        <v>0</v>
      </c>
      <c r="G168" s="23">
        <f>[1]Input!Z128</f>
        <v>1455</v>
      </c>
      <c r="H168" s="24">
        <f t="shared" si="153"/>
        <v>48.5</v>
      </c>
      <c r="I168" s="24">
        <f t="shared" si="112"/>
        <v>590.63698630136992</v>
      </c>
      <c r="J168" s="24">
        <f t="shared" si="113"/>
        <v>639.13698630136992</v>
      </c>
      <c r="K168" s="24">
        <f t="shared" si="114"/>
        <v>815.86301369863008</v>
      </c>
      <c r="L168" s="24">
        <f t="shared" si="154"/>
        <v>48.5</v>
      </c>
      <c r="M168" s="24">
        <f t="shared" si="115"/>
        <v>586.51780821917816</v>
      </c>
      <c r="N168" s="24">
        <f t="shared" si="116"/>
        <v>635.01780821917816</v>
      </c>
      <c r="O168" s="24">
        <f t="shared" si="117"/>
        <v>819.98219178082184</v>
      </c>
      <c r="P168" s="24">
        <f t="shared" si="155"/>
        <v>48.5</v>
      </c>
      <c r="Q168" s="24">
        <f t="shared" si="118"/>
        <v>582.3986301369863</v>
      </c>
      <c r="R168" s="24">
        <f t="shared" si="119"/>
        <v>630.8986301369863</v>
      </c>
      <c r="S168" s="24">
        <f t="shared" si="120"/>
        <v>824.1013698630137</v>
      </c>
      <c r="T168" s="24">
        <f t="shared" si="156"/>
        <v>48.5</v>
      </c>
      <c r="U168" s="24">
        <f t="shared" si="121"/>
        <v>578.41232876712331</v>
      </c>
      <c r="V168" s="24">
        <f t="shared" si="122"/>
        <v>626.91232876712331</v>
      </c>
      <c r="W168" s="24">
        <f t="shared" si="123"/>
        <v>828.08767123287669</v>
      </c>
      <c r="X168" s="24">
        <f t="shared" si="157"/>
        <v>48.5</v>
      </c>
      <c r="Y168" s="24">
        <f t="shared" si="124"/>
        <v>574.29315068493156</v>
      </c>
      <c r="Z168" s="24">
        <f t="shared" si="125"/>
        <v>622.79315068493156</v>
      </c>
      <c r="AA168" s="24">
        <f t="shared" si="126"/>
        <v>832.20684931506844</v>
      </c>
      <c r="AB168" s="24">
        <f t="shared" si="158"/>
        <v>48.5</v>
      </c>
      <c r="AC168" s="24">
        <f t="shared" si="127"/>
        <v>570.30684931506858</v>
      </c>
      <c r="AD168" s="24">
        <f t="shared" si="128"/>
        <v>618.80684931506858</v>
      </c>
      <c r="AE168" s="24">
        <f t="shared" si="129"/>
        <v>836.19315068493142</v>
      </c>
      <c r="AF168" s="24">
        <f t="shared" si="159"/>
        <v>48.5</v>
      </c>
      <c r="AG168" s="24">
        <f t="shared" si="130"/>
        <v>566.18767123287671</v>
      </c>
      <c r="AH168" s="24">
        <f t="shared" si="131"/>
        <v>614.68767123287671</v>
      </c>
      <c r="AI168" s="24">
        <f t="shared" si="132"/>
        <v>840.31232876712329</v>
      </c>
      <c r="AJ168" s="24">
        <f t="shared" si="160"/>
        <v>48.5</v>
      </c>
      <c r="AK168" s="24">
        <f t="shared" si="133"/>
        <v>562.33424657534249</v>
      </c>
      <c r="AL168" s="24">
        <f t="shared" si="134"/>
        <v>610.83424657534249</v>
      </c>
      <c r="AM168" s="24">
        <f t="shared" si="135"/>
        <v>844.16575342465751</v>
      </c>
      <c r="AN168" s="24">
        <f t="shared" si="161"/>
        <v>48.5</v>
      </c>
      <c r="AO168" s="24">
        <f t="shared" si="136"/>
        <v>558.21506849315074</v>
      </c>
      <c r="AP168" s="24">
        <f t="shared" si="137"/>
        <v>606.71506849315074</v>
      </c>
      <c r="AQ168" s="24">
        <f t="shared" si="138"/>
        <v>848.28493150684926</v>
      </c>
      <c r="AR168" s="24">
        <f t="shared" si="162"/>
        <v>48.5</v>
      </c>
      <c r="AS168" s="24">
        <f t="shared" si="139"/>
        <v>554.09589041095899</v>
      </c>
      <c r="AT168" s="24">
        <f t="shared" si="140"/>
        <v>602.59589041095899</v>
      </c>
      <c r="AU168" s="24">
        <f t="shared" si="141"/>
        <v>852.40410958904101</v>
      </c>
      <c r="AV168" s="24">
        <f t="shared" si="163"/>
        <v>48.5</v>
      </c>
      <c r="AW168" s="24">
        <f t="shared" si="142"/>
        <v>550.10958904109589</v>
      </c>
      <c r="AX168" s="24">
        <f t="shared" si="143"/>
        <v>598.60958904109589</v>
      </c>
      <c r="AY168" s="24">
        <f t="shared" si="144"/>
        <v>856.39041095890411</v>
      </c>
      <c r="AZ168" s="24">
        <f t="shared" si="164"/>
        <v>48.5</v>
      </c>
      <c r="BA168" s="24">
        <f t="shared" si="145"/>
        <v>545.99041095890414</v>
      </c>
      <c r="BB168" s="24">
        <f t="shared" si="146"/>
        <v>594.49041095890414</v>
      </c>
      <c r="BC168" s="24">
        <f t="shared" si="147"/>
        <v>860.50958904109586</v>
      </c>
      <c r="BD168" s="24">
        <f t="shared" si="165"/>
        <v>48.5</v>
      </c>
      <c r="BE168" s="24">
        <f t="shared" si="148"/>
        <v>542.00410958904115</v>
      </c>
      <c r="BF168" s="24">
        <f t="shared" si="149"/>
        <v>590.50410958904115</v>
      </c>
      <c r="BG168" s="24">
        <f t="shared" si="150"/>
        <v>864.49589041095885</v>
      </c>
      <c r="BH168" s="12"/>
      <c r="BI168" s="12"/>
      <c r="BJ168" s="12"/>
      <c r="BK168" s="12"/>
    </row>
    <row r="169" spans="1:63" s="8" customFormat="1" x14ac:dyDescent="0.25">
      <c r="A169" s="19" t="str">
        <f>[1]Input!T129</f>
        <v>Depreciation (Depn)</v>
      </c>
      <c r="B169" s="19" t="str">
        <f>[1]Input!U129</f>
        <v>Service Connection (30)</v>
      </c>
      <c r="C169" s="19" t="str">
        <f>[1]Input!V129</f>
        <v>Meters</v>
      </c>
      <c r="D169" s="20">
        <f>[1]Input!W129</f>
        <v>38169</v>
      </c>
      <c r="E169" s="21">
        <f t="shared" si="151"/>
        <v>30</v>
      </c>
      <c r="F169" s="22">
        <f t="shared" si="152"/>
        <v>0</v>
      </c>
      <c r="G169" s="23">
        <f>[1]Input!Z129</f>
        <v>2191</v>
      </c>
      <c r="H169" s="24">
        <f t="shared" si="153"/>
        <v>73.033333333333303</v>
      </c>
      <c r="I169" s="24">
        <f t="shared" si="112"/>
        <v>816.17251141552515</v>
      </c>
      <c r="J169" s="24">
        <f t="shared" si="113"/>
        <v>889.20584474885845</v>
      </c>
      <c r="K169" s="24">
        <f t="shared" si="114"/>
        <v>1301.7941552511415</v>
      </c>
      <c r="L169" s="24">
        <f t="shared" si="154"/>
        <v>73.033333333333417</v>
      </c>
      <c r="M169" s="24">
        <f t="shared" si="115"/>
        <v>809.96968036529677</v>
      </c>
      <c r="N169" s="24">
        <f t="shared" si="116"/>
        <v>883.00301369863018</v>
      </c>
      <c r="O169" s="24">
        <f t="shared" si="117"/>
        <v>1307.9969863013698</v>
      </c>
      <c r="P169" s="24">
        <f t="shared" si="155"/>
        <v>73.033333333333303</v>
      </c>
      <c r="Q169" s="24">
        <f t="shared" si="118"/>
        <v>803.7668493150685</v>
      </c>
      <c r="R169" s="24">
        <f t="shared" si="119"/>
        <v>876.8001826484018</v>
      </c>
      <c r="S169" s="24">
        <f t="shared" si="120"/>
        <v>1314.1998173515981</v>
      </c>
      <c r="T169" s="24">
        <f t="shared" si="156"/>
        <v>73.033333333333303</v>
      </c>
      <c r="U169" s="24">
        <f t="shared" si="121"/>
        <v>797.76410958904114</v>
      </c>
      <c r="V169" s="24">
        <f t="shared" si="122"/>
        <v>870.79744292237444</v>
      </c>
      <c r="W169" s="24">
        <f t="shared" si="123"/>
        <v>1320.2025570776254</v>
      </c>
      <c r="X169" s="24">
        <f t="shared" si="157"/>
        <v>73.033333333333417</v>
      </c>
      <c r="Y169" s="24">
        <f t="shared" si="124"/>
        <v>791.56127853881276</v>
      </c>
      <c r="Z169" s="24">
        <f t="shared" si="125"/>
        <v>864.59461187214617</v>
      </c>
      <c r="AA169" s="24">
        <f t="shared" si="126"/>
        <v>1326.4053881278537</v>
      </c>
      <c r="AB169" s="24">
        <f t="shared" si="158"/>
        <v>73.033333333333303</v>
      </c>
      <c r="AC169" s="24">
        <f t="shared" si="127"/>
        <v>785.5585388127854</v>
      </c>
      <c r="AD169" s="24">
        <f t="shared" si="128"/>
        <v>858.5918721461187</v>
      </c>
      <c r="AE169" s="24">
        <f t="shared" si="129"/>
        <v>1332.4081278538813</v>
      </c>
      <c r="AF169" s="24">
        <f t="shared" si="159"/>
        <v>73.033333333333303</v>
      </c>
      <c r="AG169" s="24">
        <f t="shared" si="130"/>
        <v>779.35570776255713</v>
      </c>
      <c r="AH169" s="24">
        <f t="shared" si="131"/>
        <v>852.38904109589043</v>
      </c>
      <c r="AI169" s="24">
        <f t="shared" si="132"/>
        <v>1338.6109589041096</v>
      </c>
      <c r="AJ169" s="24">
        <f t="shared" si="160"/>
        <v>73.033333333333417</v>
      </c>
      <c r="AK169" s="24">
        <f t="shared" si="133"/>
        <v>773.55305936073057</v>
      </c>
      <c r="AL169" s="24">
        <f t="shared" si="134"/>
        <v>846.58639269406399</v>
      </c>
      <c r="AM169" s="24">
        <f t="shared" si="135"/>
        <v>1344.413607305936</v>
      </c>
      <c r="AN169" s="24">
        <f t="shared" si="161"/>
        <v>73.033333333333303</v>
      </c>
      <c r="AO169" s="24">
        <f t="shared" si="136"/>
        <v>767.3502283105023</v>
      </c>
      <c r="AP169" s="24">
        <f t="shared" si="137"/>
        <v>840.38356164383561</v>
      </c>
      <c r="AQ169" s="24">
        <f t="shared" si="138"/>
        <v>1350.6164383561645</v>
      </c>
      <c r="AR169" s="24">
        <f t="shared" si="162"/>
        <v>73.033333333333303</v>
      </c>
      <c r="AS169" s="24">
        <f t="shared" si="139"/>
        <v>761.14739726027403</v>
      </c>
      <c r="AT169" s="24">
        <f t="shared" si="140"/>
        <v>834.18073059360734</v>
      </c>
      <c r="AU169" s="24">
        <f t="shared" si="141"/>
        <v>1356.8192694063928</v>
      </c>
      <c r="AV169" s="24">
        <f t="shared" si="163"/>
        <v>73.033333333333417</v>
      </c>
      <c r="AW169" s="24">
        <f t="shared" si="142"/>
        <v>755.14465753424656</v>
      </c>
      <c r="AX169" s="24">
        <f t="shared" si="143"/>
        <v>828.17799086757998</v>
      </c>
      <c r="AY169" s="24">
        <f t="shared" si="144"/>
        <v>1362.8220091324201</v>
      </c>
      <c r="AZ169" s="24">
        <f t="shared" si="164"/>
        <v>73.033333333333303</v>
      </c>
      <c r="BA169" s="24">
        <f t="shared" si="145"/>
        <v>748.94182648401829</v>
      </c>
      <c r="BB169" s="24">
        <f t="shared" si="146"/>
        <v>821.9751598173516</v>
      </c>
      <c r="BC169" s="24">
        <f t="shared" si="147"/>
        <v>1369.0248401826484</v>
      </c>
      <c r="BD169" s="24">
        <f t="shared" si="165"/>
        <v>73.033333333333303</v>
      </c>
      <c r="BE169" s="24">
        <f t="shared" si="148"/>
        <v>742.93908675799094</v>
      </c>
      <c r="BF169" s="24">
        <f t="shared" si="149"/>
        <v>815.97242009132424</v>
      </c>
      <c r="BG169" s="24">
        <f t="shared" si="150"/>
        <v>1375.0275799086758</v>
      </c>
      <c r="BH169" s="12"/>
      <c r="BI169" s="12"/>
      <c r="BJ169" s="12"/>
      <c r="BK169" s="12"/>
    </row>
    <row r="170" spans="1:63" s="8" customFormat="1" ht="15" customHeight="1" x14ac:dyDescent="0.25">
      <c r="A170" s="19" t="str">
        <f>[1]Input!T130</f>
        <v>Depreciation (Depn)</v>
      </c>
      <c r="B170" s="19" t="str">
        <f>[1]Input!U130</f>
        <v>Service Connection (30)</v>
      </c>
      <c r="C170" s="19" t="str">
        <f>[1]Input!V130</f>
        <v>Meters</v>
      </c>
      <c r="D170" s="20">
        <f>[1]Input!W130</f>
        <v>38899</v>
      </c>
      <c r="E170" s="21">
        <f t="shared" si="151"/>
        <v>30</v>
      </c>
      <c r="F170" s="22">
        <f t="shared" si="152"/>
        <v>0</v>
      </c>
      <c r="G170" s="23">
        <f>[1]Input!Z130</f>
        <v>1195</v>
      </c>
      <c r="H170" s="24">
        <f t="shared" si="153"/>
        <v>39.833333333333371</v>
      </c>
      <c r="I170" s="24">
        <f t="shared" si="112"/>
        <v>365.48447488584475</v>
      </c>
      <c r="J170" s="24">
        <f t="shared" si="113"/>
        <v>405.31780821917812</v>
      </c>
      <c r="K170" s="24">
        <f t="shared" si="114"/>
        <v>789.68219178082188</v>
      </c>
      <c r="L170" s="24">
        <f t="shared" si="154"/>
        <v>39.833333333333371</v>
      </c>
      <c r="M170" s="24">
        <f t="shared" si="115"/>
        <v>362.1013698630137</v>
      </c>
      <c r="N170" s="24">
        <f t="shared" si="116"/>
        <v>401.93470319634707</v>
      </c>
      <c r="O170" s="24">
        <f t="shared" si="117"/>
        <v>793.06529680365293</v>
      </c>
      <c r="P170" s="24">
        <f t="shared" si="155"/>
        <v>39.833333333333371</v>
      </c>
      <c r="Q170" s="24">
        <f t="shared" si="118"/>
        <v>358.71826484018266</v>
      </c>
      <c r="R170" s="24">
        <f t="shared" si="119"/>
        <v>398.55159817351603</v>
      </c>
      <c r="S170" s="24">
        <f t="shared" si="120"/>
        <v>796.44840182648397</v>
      </c>
      <c r="T170" s="24">
        <f t="shared" si="156"/>
        <v>39.833333333333314</v>
      </c>
      <c r="U170" s="24">
        <f t="shared" si="121"/>
        <v>355.44429223744294</v>
      </c>
      <c r="V170" s="24">
        <f t="shared" si="122"/>
        <v>395.27762557077625</v>
      </c>
      <c r="W170" s="24">
        <f t="shared" si="123"/>
        <v>799.72237442922369</v>
      </c>
      <c r="X170" s="24">
        <f t="shared" si="157"/>
        <v>39.833333333333314</v>
      </c>
      <c r="Y170" s="24">
        <f t="shared" si="124"/>
        <v>352.06118721461189</v>
      </c>
      <c r="Z170" s="24">
        <f t="shared" si="125"/>
        <v>391.89452054794521</v>
      </c>
      <c r="AA170" s="24">
        <f t="shared" si="126"/>
        <v>803.10547945205485</v>
      </c>
      <c r="AB170" s="24">
        <f t="shared" si="158"/>
        <v>39.833333333333314</v>
      </c>
      <c r="AC170" s="24">
        <f t="shared" si="127"/>
        <v>348.78721461187217</v>
      </c>
      <c r="AD170" s="24">
        <f t="shared" si="128"/>
        <v>388.62054794520549</v>
      </c>
      <c r="AE170" s="24">
        <f t="shared" si="129"/>
        <v>806.37945205479446</v>
      </c>
      <c r="AF170" s="24">
        <f t="shared" si="159"/>
        <v>39.833333333333314</v>
      </c>
      <c r="AG170" s="24">
        <f t="shared" si="130"/>
        <v>345.40410958904113</v>
      </c>
      <c r="AH170" s="24">
        <f t="shared" si="131"/>
        <v>385.23744292237444</v>
      </c>
      <c r="AI170" s="24">
        <f t="shared" si="132"/>
        <v>809.76255707762562</v>
      </c>
      <c r="AJ170" s="24">
        <f t="shared" si="160"/>
        <v>39.833333333333314</v>
      </c>
      <c r="AK170" s="24">
        <f t="shared" si="133"/>
        <v>342.23926940639274</v>
      </c>
      <c r="AL170" s="24">
        <f t="shared" si="134"/>
        <v>382.07260273972605</v>
      </c>
      <c r="AM170" s="24">
        <f t="shared" si="135"/>
        <v>812.92739726027389</v>
      </c>
      <c r="AN170" s="24">
        <f t="shared" si="161"/>
        <v>39.833333333333371</v>
      </c>
      <c r="AO170" s="24">
        <f t="shared" si="136"/>
        <v>338.85616438356163</v>
      </c>
      <c r="AP170" s="24">
        <f t="shared" si="137"/>
        <v>378.689497716895</v>
      </c>
      <c r="AQ170" s="24">
        <f t="shared" si="138"/>
        <v>816.31050228310505</v>
      </c>
      <c r="AR170" s="24">
        <f t="shared" si="162"/>
        <v>39.833333333333371</v>
      </c>
      <c r="AS170" s="24">
        <f t="shared" si="139"/>
        <v>335.47305936073059</v>
      </c>
      <c r="AT170" s="24">
        <f t="shared" si="140"/>
        <v>375.30639269406396</v>
      </c>
      <c r="AU170" s="24">
        <f t="shared" si="141"/>
        <v>819.69360730593598</v>
      </c>
      <c r="AV170" s="24">
        <f t="shared" si="163"/>
        <v>39.833333333333371</v>
      </c>
      <c r="AW170" s="24">
        <f t="shared" si="142"/>
        <v>332.19908675799087</v>
      </c>
      <c r="AX170" s="24">
        <f t="shared" si="143"/>
        <v>372.03242009132424</v>
      </c>
      <c r="AY170" s="24">
        <f t="shared" si="144"/>
        <v>822.96757990867582</v>
      </c>
      <c r="AZ170" s="24">
        <f t="shared" si="164"/>
        <v>39.833333333333371</v>
      </c>
      <c r="BA170" s="24">
        <f t="shared" si="145"/>
        <v>328.81598173515982</v>
      </c>
      <c r="BB170" s="24">
        <f t="shared" si="146"/>
        <v>368.64931506849319</v>
      </c>
      <c r="BC170" s="24">
        <f t="shared" si="147"/>
        <v>826.35068493150675</v>
      </c>
      <c r="BD170" s="24">
        <f t="shared" si="165"/>
        <v>39.833333333333314</v>
      </c>
      <c r="BE170" s="24">
        <f t="shared" si="148"/>
        <v>325.54200913242011</v>
      </c>
      <c r="BF170" s="24">
        <f t="shared" si="149"/>
        <v>365.37534246575342</v>
      </c>
      <c r="BG170" s="24">
        <f t="shared" si="150"/>
        <v>829.62465753424658</v>
      </c>
      <c r="BH170" s="12"/>
      <c r="BI170" s="12"/>
      <c r="BJ170" s="12"/>
      <c r="BK170" s="12"/>
    </row>
    <row r="171" spans="1:63" s="8" customFormat="1" x14ac:dyDescent="0.25">
      <c r="A171" s="19" t="str">
        <f>[1]Input!T131</f>
        <v>Depreciation (Depn)</v>
      </c>
      <c r="B171" s="19" t="str">
        <f>[1]Input!U131</f>
        <v>Service Connection (30)</v>
      </c>
      <c r="C171" s="19" t="str">
        <f>[1]Input!V131</f>
        <v>Meters</v>
      </c>
      <c r="D171" s="20">
        <f>[1]Input!W131</f>
        <v>39264</v>
      </c>
      <c r="E171" s="21">
        <f t="shared" si="151"/>
        <v>30</v>
      </c>
      <c r="F171" s="22">
        <f t="shared" si="152"/>
        <v>0</v>
      </c>
      <c r="G171" s="23">
        <f>[1]Input!Z131</f>
        <v>685</v>
      </c>
      <c r="H171" s="24">
        <f t="shared" si="153"/>
        <v>22.833333333333343</v>
      </c>
      <c r="I171" s="24">
        <f t="shared" si="112"/>
        <v>186.67031963470319</v>
      </c>
      <c r="J171" s="24">
        <f t="shared" si="113"/>
        <v>209.50365296803653</v>
      </c>
      <c r="K171" s="24">
        <f t="shared" si="114"/>
        <v>475.49634703196347</v>
      </c>
      <c r="L171" s="24">
        <f t="shared" si="154"/>
        <v>22.833333333333314</v>
      </c>
      <c r="M171" s="24">
        <f t="shared" si="115"/>
        <v>184.73105022831052</v>
      </c>
      <c r="N171" s="24">
        <f t="shared" si="116"/>
        <v>207.56438356164384</v>
      </c>
      <c r="O171" s="24">
        <f t="shared" si="117"/>
        <v>477.43561643835619</v>
      </c>
      <c r="P171" s="24">
        <f t="shared" si="155"/>
        <v>22.833333333333314</v>
      </c>
      <c r="Q171" s="24">
        <f t="shared" si="118"/>
        <v>182.79178082191783</v>
      </c>
      <c r="R171" s="24">
        <f t="shared" si="119"/>
        <v>205.62511415525114</v>
      </c>
      <c r="S171" s="24">
        <f t="shared" si="120"/>
        <v>479.37488584474886</v>
      </c>
      <c r="T171" s="24">
        <f t="shared" si="156"/>
        <v>22.833333333333314</v>
      </c>
      <c r="U171" s="24">
        <f t="shared" si="121"/>
        <v>180.9150684931507</v>
      </c>
      <c r="V171" s="24">
        <f t="shared" si="122"/>
        <v>203.74840182648401</v>
      </c>
      <c r="W171" s="24">
        <f t="shared" si="123"/>
        <v>481.25159817351596</v>
      </c>
      <c r="X171" s="24">
        <f t="shared" si="157"/>
        <v>22.833333333333343</v>
      </c>
      <c r="Y171" s="24">
        <f t="shared" si="124"/>
        <v>178.975799086758</v>
      </c>
      <c r="Z171" s="24">
        <f t="shared" si="125"/>
        <v>201.80913242009134</v>
      </c>
      <c r="AA171" s="24">
        <f t="shared" si="126"/>
        <v>483.19086757990863</v>
      </c>
      <c r="AB171" s="24">
        <f t="shared" si="158"/>
        <v>22.833333333333343</v>
      </c>
      <c r="AC171" s="24">
        <f t="shared" si="127"/>
        <v>177.09908675799088</v>
      </c>
      <c r="AD171" s="24">
        <f t="shared" si="128"/>
        <v>199.93242009132422</v>
      </c>
      <c r="AE171" s="24">
        <f t="shared" si="129"/>
        <v>485.06757990867578</v>
      </c>
      <c r="AF171" s="24">
        <f t="shared" si="159"/>
        <v>22.833333333333343</v>
      </c>
      <c r="AG171" s="24">
        <f t="shared" si="130"/>
        <v>175.15981735159818</v>
      </c>
      <c r="AH171" s="24">
        <f t="shared" si="131"/>
        <v>197.99315068493152</v>
      </c>
      <c r="AI171" s="24">
        <f t="shared" si="132"/>
        <v>487.00684931506851</v>
      </c>
      <c r="AJ171" s="24">
        <f t="shared" si="160"/>
        <v>22.833333333333343</v>
      </c>
      <c r="AK171" s="24">
        <f t="shared" si="133"/>
        <v>173.34566210045662</v>
      </c>
      <c r="AL171" s="24">
        <f t="shared" si="134"/>
        <v>196.17899543378996</v>
      </c>
      <c r="AM171" s="24">
        <f t="shared" si="135"/>
        <v>488.82100456621004</v>
      </c>
      <c r="AN171" s="24">
        <f t="shared" si="161"/>
        <v>22.833333333333343</v>
      </c>
      <c r="AO171" s="24">
        <f t="shared" si="136"/>
        <v>171.40639269406392</v>
      </c>
      <c r="AP171" s="24">
        <f t="shared" si="137"/>
        <v>194.23972602739727</v>
      </c>
      <c r="AQ171" s="24">
        <f t="shared" si="138"/>
        <v>490.7602739726027</v>
      </c>
      <c r="AR171" s="24">
        <f t="shared" si="162"/>
        <v>22.833333333333343</v>
      </c>
      <c r="AS171" s="24">
        <f t="shared" si="139"/>
        <v>169.46712328767123</v>
      </c>
      <c r="AT171" s="24">
        <f t="shared" si="140"/>
        <v>192.30045662100457</v>
      </c>
      <c r="AU171" s="24">
        <f t="shared" si="141"/>
        <v>492.69954337899543</v>
      </c>
      <c r="AV171" s="24">
        <f t="shared" si="163"/>
        <v>22.833333333333343</v>
      </c>
      <c r="AW171" s="24">
        <f t="shared" si="142"/>
        <v>167.5904109589041</v>
      </c>
      <c r="AX171" s="24">
        <f t="shared" si="143"/>
        <v>190.42374429223744</v>
      </c>
      <c r="AY171" s="24">
        <f t="shared" si="144"/>
        <v>494.57625570776258</v>
      </c>
      <c r="AZ171" s="24">
        <f t="shared" si="164"/>
        <v>22.833333333333314</v>
      </c>
      <c r="BA171" s="24">
        <f t="shared" si="145"/>
        <v>165.65114155251143</v>
      </c>
      <c r="BB171" s="24">
        <f t="shared" si="146"/>
        <v>188.48447488584475</v>
      </c>
      <c r="BC171" s="24">
        <f t="shared" si="147"/>
        <v>496.51552511415525</v>
      </c>
      <c r="BD171" s="24">
        <f t="shared" si="165"/>
        <v>22.833333333333314</v>
      </c>
      <c r="BE171" s="24">
        <f t="shared" si="148"/>
        <v>163.77442922374431</v>
      </c>
      <c r="BF171" s="24">
        <f t="shared" si="149"/>
        <v>186.60776255707762</v>
      </c>
      <c r="BG171" s="24">
        <f t="shared" si="150"/>
        <v>498.39223744292235</v>
      </c>
      <c r="BH171" s="12"/>
      <c r="BI171" s="12"/>
      <c r="BJ171" s="12"/>
      <c r="BK171" s="12"/>
    </row>
    <row r="172" spans="1:63" s="8" customFormat="1" x14ac:dyDescent="0.25">
      <c r="A172" s="19" t="str">
        <f>[1]Input!T132</f>
        <v>Depreciation (Depn)</v>
      </c>
      <c r="B172" s="19" t="str">
        <f>[1]Input!U132</f>
        <v>Service Connection (30)</v>
      </c>
      <c r="C172" s="19" t="str">
        <f>[1]Input!V132</f>
        <v>Meters</v>
      </c>
      <c r="D172" s="20">
        <f>[1]Input!W132</f>
        <v>39630</v>
      </c>
      <c r="E172" s="21">
        <f t="shared" si="151"/>
        <v>30</v>
      </c>
      <c r="F172" s="22">
        <f t="shared" si="152"/>
        <v>0</v>
      </c>
      <c r="G172" s="23">
        <f>[1]Input!Z132</f>
        <v>1721</v>
      </c>
      <c r="H172" s="24">
        <f t="shared" si="153"/>
        <v>57.366666666666674</v>
      </c>
      <c r="I172" s="24">
        <f t="shared" si="112"/>
        <v>411.46831050228315</v>
      </c>
      <c r="J172" s="24">
        <f t="shared" si="113"/>
        <v>468.83497716894982</v>
      </c>
      <c r="K172" s="24">
        <f t="shared" si="114"/>
        <v>1252.1650228310502</v>
      </c>
      <c r="L172" s="24">
        <f t="shared" si="154"/>
        <v>57.366666666666674</v>
      </c>
      <c r="M172" s="24">
        <f t="shared" si="115"/>
        <v>406.59607305936078</v>
      </c>
      <c r="N172" s="24">
        <f t="shared" si="116"/>
        <v>463.96273972602745</v>
      </c>
      <c r="O172" s="24">
        <f t="shared" si="117"/>
        <v>1257.0372602739726</v>
      </c>
      <c r="P172" s="24">
        <f t="shared" si="155"/>
        <v>57.366666666666674</v>
      </c>
      <c r="Q172" s="24">
        <f t="shared" si="118"/>
        <v>401.72383561643841</v>
      </c>
      <c r="R172" s="24">
        <f t="shared" si="119"/>
        <v>459.09050228310508</v>
      </c>
      <c r="S172" s="24">
        <f t="shared" si="120"/>
        <v>1261.909497716895</v>
      </c>
      <c r="T172" s="24">
        <f t="shared" si="156"/>
        <v>57.366666666666674</v>
      </c>
      <c r="U172" s="24">
        <f t="shared" si="121"/>
        <v>397.00876712328773</v>
      </c>
      <c r="V172" s="24">
        <f t="shared" si="122"/>
        <v>454.3754337899544</v>
      </c>
      <c r="W172" s="24">
        <f t="shared" si="123"/>
        <v>1266.6245662100455</v>
      </c>
      <c r="X172" s="24">
        <f t="shared" si="157"/>
        <v>57.366666666666674</v>
      </c>
      <c r="Y172" s="24">
        <f t="shared" si="124"/>
        <v>392.13652968036536</v>
      </c>
      <c r="Z172" s="24">
        <f t="shared" si="125"/>
        <v>449.50319634703203</v>
      </c>
      <c r="AA172" s="24">
        <f t="shared" si="126"/>
        <v>1271.4968036529681</v>
      </c>
      <c r="AB172" s="24">
        <f t="shared" si="158"/>
        <v>57.366666666666674</v>
      </c>
      <c r="AC172" s="24">
        <f t="shared" si="127"/>
        <v>387.42146118721467</v>
      </c>
      <c r="AD172" s="24">
        <f t="shared" si="128"/>
        <v>444.78812785388135</v>
      </c>
      <c r="AE172" s="24">
        <f t="shared" si="129"/>
        <v>1276.2118721461186</v>
      </c>
      <c r="AF172" s="24">
        <f t="shared" si="159"/>
        <v>57.366666666666674</v>
      </c>
      <c r="AG172" s="24">
        <f t="shared" si="130"/>
        <v>382.54922374429231</v>
      </c>
      <c r="AH172" s="24">
        <f t="shared" si="131"/>
        <v>439.91589041095898</v>
      </c>
      <c r="AI172" s="24">
        <f t="shared" si="132"/>
        <v>1281.084109589041</v>
      </c>
      <c r="AJ172" s="24">
        <f t="shared" si="160"/>
        <v>57.366666666666674</v>
      </c>
      <c r="AK172" s="24">
        <f t="shared" si="133"/>
        <v>377.99132420091331</v>
      </c>
      <c r="AL172" s="24">
        <f t="shared" si="134"/>
        <v>435.35799086757999</v>
      </c>
      <c r="AM172" s="24">
        <f t="shared" si="135"/>
        <v>1285.6420091324201</v>
      </c>
      <c r="AN172" s="24">
        <f t="shared" si="161"/>
        <v>57.366666666666674</v>
      </c>
      <c r="AO172" s="24">
        <f t="shared" si="136"/>
        <v>373.11908675799094</v>
      </c>
      <c r="AP172" s="24">
        <f t="shared" si="137"/>
        <v>430.48575342465762</v>
      </c>
      <c r="AQ172" s="24">
        <f t="shared" si="138"/>
        <v>1290.5142465753424</v>
      </c>
      <c r="AR172" s="24">
        <f t="shared" si="162"/>
        <v>57.366666666666674</v>
      </c>
      <c r="AS172" s="24">
        <f t="shared" si="139"/>
        <v>368.24684931506857</v>
      </c>
      <c r="AT172" s="24">
        <f t="shared" si="140"/>
        <v>425.61351598173525</v>
      </c>
      <c r="AU172" s="24">
        <f t="shared" si="141"/>
        <v>1295.3864840182648</v>
      </c>
      <c r="AV172" s="24">
        <f t="shared" si="163"/>
        <v>57.366666666666674</v>
      </c>
      <c r="AW172" s="24">
        <f t="shared" si="142"/>
        <v>363.53178082191783</v>
      </c>
      <c r="AX172" s="24">
        <f t="shared" si="143"/>
        <v>420.89844748858451</v>
      </c>
      <c r="AY172" s="24">
        <f t="shared" si="144"/>
        <v>1300.1015525114155</v>
      </c>
      <c r="AZ172" s="24">
        <f t="shared" si="164"/>
        <v>57.366666666666674</v>
      </c>
      <c r="BA172" s="24">
        <f t="shared" si="145"/>
        <v>358.65954337899547</v>
      </c>
      <c r="BB172" s="24">
        <f t="shared" si="146"/>
        <v>416.02621004566214</v>
      </c>
      <c r="BC172" s="24">
        <f t="shared" si="147"/>
        <v>1304.9737899543379</v>
      </c>
      <c r="BD172" s="24">
        <f t="shared" si="165"/>
        <v>57.366666666666674</v>
      </c>
      <c r="BE172" s="24">
        <f t="shared" si="148"/>
        <v>353.94447488584478</v>
      </c>
      <c r="BF172" s="24">
        <f t="shared" si="149"/>
        <v>411.31114155251146</v>
      </c>
      <c r="BG172" s="24">
        <f t="shared" si="150"/>
        <v>1309.6888584474887</v>
      </c>
      <c r="BH172" s="12"/>
      <c r="BI172" s="12"/>
      <c r="BJ172" s="12"/>
      <c r="BK172" s="12"/>
    </row>
    <row r="173" spans="1:63" s="8" customFormat="1" x14ac:dyDescent="0.25">
      <c r="A173" s="19" t="e">
        <f>[1]Input!#REF!</f>
        <v>#REF!</v>
      </c>
      <c r="B173" s="19" t="e">
        <f>[1]Input!#REF!</f>
        <v>#REF!</v>
      </c>
      <c r="C173" s="19" t="str">
        <f>[1]Input!V133</f>
        <v>PR Valve</v>
      </c>
      <c r="D173" s="20">
        <f>[1]Input!W133</f>
        <v>40725</v>
      </c>
      <c r="E173" s="21" t="e">
        <f t="shared" si="151"/>
        <v>#REF!</v>
      </c>
      <c r="F173" s="22" t="e">
        <f t="shared" si="152"/>
        <v>#REF!</v>
      </c>
      <c r="G173" s="23">
        <f>[1]Input!Z133</f>
        <v>1936</v>
      </c>
      <c r="H173" s="24" t="e">
        <f t="shared" si="153"/>
        <v>#REF!</v>
      </c>
      <c r="I173" s="24" t="e">
        <f t="shared" si="112"/>
        <v>#REF!</v>
      </c>
      <c r="J173" s="24" t="e">
        <f t="shared" si="113"/>
        <v>#REF!</v>
      </c>
      <c r="K173" s="24" t="e">
        <f t="shared" si="114"/>
        <v>#REF!</v>
      </c>
      <c r="L173" s="24" t="e">
        <f t="shared" si="154"/>
        <v>#REF!</v>
      </c>
      <c r="M173" s="24" t="e">
        <f t="shared" si="115"/>
        <v>#REF!</v>
      </c>
      <c r="N173" s="24" t="e">
        <f t="shared" si="116"/>
        <v>#REF!</v>
      </c>
      <c r="O173" s="24" t="e">
        <f t="shared" si="117"/>
        <v>#REF!</v>
      </c>
      <c r="P173" s="24" t="e">
        <f t="shared" si="155"/>
        <v>#REF!</v>
      </c>
      <c r="Q173" s="24" t="e">
        <f t="shared" si="118"/>
        <v>#REF!</v>
      </c>
      <c r="R173" s="24" t="e">
        <f t="shared" si="119"/>
        <v>#REF!</v>
      </c>
      <c r="S173" s="24" t="e">
        <f t="shared" si="120"/>
        <v>#REF!</v>
      </c>
      <c r="T173" s="24" t="e">
        <f t="shared" si="156"/>
        <v>#REF!</v>
      </c>
      <c r="U173" s="24" t="e">
        <f t="shared" si="121"/>
        <v>#REF!</v>
      </c>
      <c r="V173" s="24" t="e">
        <f t="shared" si="122"/>
        <v>#REF!</v>
      </c>
      <c r="W173" s="24" t="e">
        <f t="shared" si="123"/>
        <v>#REF!</v>
      </c>
      <c r="X173" s="24" t="e">
        <f t="shared" si="157"/>
        <v>#REF!</v>
      </c>
      <c r="Y173" s="24" t="e">
        <f t="shared" si="124"/>
        <v>#REF!</v>
      </c>
      <c r="Z173" s="24" t="e">
        <f t="shared" si="125"/>
        <v>#REF!</v>
      </c>
      <c r="AA173" s="24" t="e">
        <f t="shared" si="126"/>
        <v>#REF!</v>
      </c>
      <c r="AB173" s="24" t="e">
        <f t="shared" si="158"/>
        <v>#REF!</v>
      </c>
      <c r="AC173" s="24" t="e">
        <f t="shared" si="127"/>
        <v>#REF!</v>
      </c>
      <c r="AD173" s="24" t="e">
        <f t="shared" si="128"/>
        <v>#REF!</v>
      </c>
      <c r="AE173" s="24" t="e">
        <f t="shared" si="129"/>
        <v>#REF!</v>
      </c>
      <c r="AF173" s="24" t="e">
        <f t="shared" si="159"/>
        <v>#REF!</v>
      </c>
      <c r="AG173" s="24" t="e">
        <f t="shared" si="130"/>
        <v>#REF!</v>
      </c>
      <c r="AH173" s="24" t="e">
        <f t="shared" si="131"/>
        <v>#REF!</v>
      </c>
      <c r="AI173" s="24" t="e">
        <f t="shared" si="132"/>
        <v>#REF!</v>
      </c>
      <c r="AJ173" s="24" t="e">
        <f t="shared" si="160"/>
        <v>#REF!</v>
      </c>
      <c r="AK173" s="24" t="e">
        <f t="shared" si="133"/>
        <v>#REF!</v>
      </c>
      <c r="AL173" s="24" t="e">
        <f t="shared" si="134"/>
        <v>#REF!</v>
      </c>
      <c r="AM173" s="24" t="e">
        <f t="shared" si="135"/>
        <v>#REF!</v>
      </c>
      <c r="AN173" s="24" t="e">
        <f t="shared" si="161"/>
        <v>#REF!</v>
      </c>
      <c r="AO173" s="24" t="e">
        <f t="shared" si="136"/>
        <v>#REF!</v>
      </c>
      <c r="AP173" s="24" t="e">
        <f t="shared" si="137"/>
        <v>#REF!</v>
      </c>
      <c r="AQ173" s="24" t="e">
        <f t="shared" si="138"/>
        <v>#REF!</v>
      </c>
      <c r="AR173" s="24" t="e">
        <f t="shared" si="162"/>
        <v>#REF!</v>
      </c>
      <c r="AS173" s="24" t="e">
        <f t="shared" si="139"/>
        <v>#REF!</v>
      </c>
      <c r="AT173" s="24" t="e">
        <f t="shared" si="140"/>
        <v>#REF!</v>
      </c>
      <c r="AU173" s="24" t="e">
        <f t="shared" si="141"/>
        <v>#REF!</v>
      </c>
      <c r="AV173" s="24" t="e">
        <f t="shared" si="163"/>
        <v>#REF!</v>
      </c>
      <c r="AW173" s="24" t="e">
        <f t="shared" si="142"/>
        <v>#REF!</v>
      </c>
      <c r="AX173" s="24" t="e">
        <f t="shared" si="143"/>
        <v>#REF!</v>
      </c>
      <c r="AY173" s="24" t="e">
        <f t="shared" si="144"/>
        <v>#REF!</v>
      </c>
      <c r="AZ173" s="24" t="e">
        <f t="shared" si="164"/>
        <v>#REF!</v>
      </c>
      <c r="BA173" s="24" t="e">
        <f t="shared" si="145"/>
        <v>#REF!</v>
      </c>
      <c r="BB173" s="24" t="e">
        <f t="shared" si="146"/>
        <v>#REF!</v>
      </c>
      <c r="BC173" s="24" t="e">
        <f t="shared" si="147"/>
        <v>#REF!</v>
      </c>
      <c r="BD173" s="24" t="e">
        <f t="shared" si="165"/>
        <v>#REF!</v>
      </c>
      <c r="BE173" s="24" t="e">
        <f t="shared" si="148"/>
        <v>#REF!</v>
      </c>
      <c r="BF173" s="24" t="e">
        <f t="shared" si="149"/>
        <v>#REF!</v>
      </c>
      <c r="BG173" s="24" t="e">
        <f t="shared" si="150"/>
        <v>#REF!</v>
      </c>
      <c r="BH173" s="12"/>
      <c r="BI173" s="12"/>
      <c r="BJ173" s="12"/>
      <c r="BK173" s="12"/>
    </row>
    <row r="174" spans="1:63" s="8" customFormat="1" x14ac:dyDescent="0.25">
      <c r="A174" s="19" t="str">
        <f>[1]Input!T133</f>
        <v>Depreciation (Depn)</v>
      </c>
      <c r="B174" s="19" t="str">
        <f>[1]Input!U133</f>
        <v>Service Connection (30)</v>
      </c>
      <c r="C174" s="19" t="str">
        <f>[1]Input!V134</f>
        <v>Master meter</v>
      </c>
      <c r="D174" s="20">
        <f>[1]Input!W134</f>
        <v>40725</v>
      </c>
      <c r="E174" s="21">
        <f t="shared" si="151"/>
        <v>30</v>
      </c>
      <c r="F174" s="22">
        <f t="shared" si="152"/>
        <v>0</v>
      </c>
      <c r="G174" s="23">
        <f>[1]Input!Z134</f>
        <v>8806</v>
      </c>
      <c r="H174" s="24">
        <f t="shared" si="153"/>
        <v>293.5333333333333</v>
      </c>
      <c r="I174" s="24">
        <f t="shared" si="112"/>
        <v>1224.79799086758</v>
      </c>
      <c r="J174" s="24">
        <f t="shared" si="113"/>
        <v>1518.3313242009133</v>
      </c>
      <c r="K174" s="24">
        <f t="shared" si="114"/>
        <v>7287.6686757990865</v>
      </c>
      <c r="L174" s="24">
        <f t="shared" si="154"/>
        <v>293.5333333333333</v>
      </c>
      <c r="M174" s="24">
        <f t="shared" si="115"/>
        <v>1199.8677625570776</v>
      </c>
      <c r="N174" s="24">
        <f t="shared" si="116"/>
        <v>1493.4010958904109</v>
      </c>
      <c r="O174" s="24">
        <f t="shared" si="117"/>
        <v>7312.5989041095891</v>
      </c>
      <c r="P174" s="24">
        <f t="shared" si="155"/>
        <v>293.5333333333333</v>
      </c>
      <c r="Q174" s="24">
        <f t="shared" si="118"/>
        <v>1174.9375342465753</v>
      </c>
      <c r="R174" s="24">
        <f t="shared" si="119"/>
        <v>1468.4708675799086</v>
      </c>
      <c r="S174" s="24">
        <f t="shared" si="120"/>
        <v>7337.5291324200916</v>
      </c>
      <c r="T174" s="24">
        <f t="shared" si="156"/>
        <v>293.5333333333333</v>
      </c>
      <c r="U174" s="24">
        <f t="shared" si="121"/>
        <v>1150.811506849315</v>
      </c>
      <c r="V174" s="24">
        <f t="shared" si="122"/>
        <v>1444.3448401826483</v>
      </c>
      <c r="W174" s="24">
        <f t="shared" si="123"/>
        <v>7361.6551598173519</v>
      </c>
      <c r="X174" s="24">
        <f t="shared" si="157"/>
        <v>293.5333333333333</v>
      </c>
      <c r="Y174" s="24">
        <f t="shared" si="124"/>
        <v>1125.8812785388129</v>
      </c>
      <c r="Z174" s="24">
        <f t="shared" si="125"/>
        <v>1419.4146118721462</v>
      </c>
      <c r="AA174" s="24">
        <f t="shared" si="126"/>
        <v>7386.5853881278535</v>
      </c>
      <c r="AB174" s="24">
        <f t="shared" si="158"/>
        <v>293.53333333333353</v>
      </c>
      <c r="AC174" s="24">
        <f t="shared" si="127"/>
        <v>1101.7552511415524</v>
      </c>
      <c r="AD174" s="24">
        <f t="shared" si="128"/>
        <v>1395.288584474886</v>
      </c>
      <c r="AE174" s="24">
        <f t="shared" si="129"/>
        <v>7410.7114155251138</v>
      </c>
      <c r="AF174" s="24">
        <f t="shared" si="159"/>
        <v>293.5333333333333</v>
      </c>
      <c r="AG174" s="24">
        <f t="shared" si="130"/>
        <v>1076.8250228310503</v>
      </c>
      <c r="AH174" s="24">
        <f t="shared" si="131"/>
        <v>1370.3583561643836</v>
      </c>
      <c r="AI174" s="24">
        <f t="shared" si="132"/>
        <v>7435.6416438356164</v>
      </c>
      <c r="AJ174" s="24">
        <f t="shared" si="160"/>
        <v>293.5333333333333</v>
      </c>
      <c r="AK174" s="24">
        <f t="shared" si="133"/>
        <v>1053.5031963470319</v>
      </c>
      <c r="AL174" s="24">
        <f t="shared" si="134"/>
        <v>1347.0365296803652</v>
      </c>
      <c r="AM174" s="24">
        <f t="shared" si="135"/>
        <v>7458.9634703196352</v>
      </c>
      <c r="AN174" s="24">
        <f t="shared" si="161"/>
        <v>293.5333333333333</v>
      </c>
      <c r="AO174" s="24">
        <f t="shared" si="136"/>
        <v>1028.5729680365298</v>
      </c>
      <c r="AP174" s="24">
        <f t="shared" si="137"/>
        <v>1322.1063013698631</v>
      </c>
      <c r="AQ174" s="24">
        <f t="shared" si="138"/>
        <v>7483.8936986301369</v>
      </c>
      <c r="AR174" s="24">
        <f t="shared" si="162"/>
        <v>293.5333333333333</v>
      </c>
      <c r="AS174" s="24">
        <f t="shared" si="139"/>
        <v>1003.6427397260275</v>
      </c>
      <c r="AT174" s="24">
        <f t="shared" si="140"/>
        <v>1297.1760730593608</v>
      </c>
      <c r="AU174" s="24">
        <f t="shared" si="141"/>
        <v>7508.8239269406395</v>
      </c>
      <c r="AV174" s="24">
        <f t="shared" si="163"/>
        <v>293.5333333333333</v>
      </c>
      <c r="AW174" s="24">
        <f t="shared" si="142"/>
        <v>979.5167123287672</v>
      </c>
      <c r="AX174" s="24">
        <f t="shared" si="143"/>
        <v>1273.0500456621005</v>
      </c>
      <c r="AY174" s="24">
        <f t="shared" si="144"/>
        <v>7532.9499543378997</v>
      </c>
      <c r="AZ174" s="24">
        <f t="shared" si="164"/>
        <v>293.5333333333333</v>
      </c>
      <c r="BA174" s="24">
        <f t="shared" si="145"/>
        <v>954.58648401826485</v>
      </c>
      <c r="BB174" s="24">
        <f t="shared" si="146"/>
        <v>1248.1198173515982</v>
      </c>
      <c r="BC174" s="24">
        <f t="shared" si="147"/>
        <v>7557.8801826484014</v>
      </c>
      <c r="BD174" s="24">
        <f t="shared" si="165"/>
        <v>293.5333333333333</v>
      </c>
      <c r="BE174" s="24">
        <f t="shared" si="148"/>
        <v>930.4604566210046</v>
      </c>
      <c r="BF174" s="24">
        <f t="shared" si="149"/>
        <v>1223.9937899543379</v>
      </c>
      <c r="BG174" s="24">
        <f t="shared" si="150"/>
        <v>7582.0062100456616</v>
      </c>
      <c r="BH174" s="12"/>
      <c r="BI174" s="12"/>
      <c r="BJ174" s="12"/>
      <c r="BK174" s="12"/>
    </row>
    <row r="175" spans="1:63" s="8" customFormat="1" x14ac:dyDescent="0.25">
      <c r="A175" s="19" t="str">
        <f>[1]Input!T134</f>
        <v>Depreciation (Depn)</v>
      </c>
      <c r="B175" s="19" t="str">
        <f>[1]Input!U134</f>
        <v>Service Connection (30)</v>
      </c>
      <c r="C175" s="19" t="str">
        <f>[1]Input!V135</f>
        <v>Meters</v>
      </c>
      <c r="D175" s="20">
        <f>[1]Input!W135</f>
        <v>41091</v>
      </c>
      <c r="E175" s="21">
        <f t="shared" si="151"/>
        <v>30</v>
      </c>
      <c r="F175" s="22">
        <f t="shared" si="152"/>
        <v>0</v>
      </c>
      <c r="G175" s="23">
        <f>[1]Input!Z135</f>
        <v>630</v>
      </c>
      <c r="H175" s="24">
        <f t="shared" si="153"/>
        <v>21</v>
      </c>
      <c r="I175" s="24">
        <f t="shared" si="112"/>
        <v>66.567123287671237</v>
      </c>
      <c r="J175" s="24">
        <f t="shared" si="113"/>
        <v>87.567123287671237</v>
      </c>
      <c r="K175" s="24">
        <f t="shared" si="114"/>
        <v>542.43287671232872</v>
      </c>
      <c r="L175" s="24">
        <f t="shared" si="154"/>
        <v>21</v>
      </c>
      <c r="M175" s="24">
        <f t="shared" si="115"/>
        <v>64.783561643835611</v>
      </c>
      <c r="N175" s="24">
        <f t="shared" si="116"/>
        <v>85.783561643835611</v>
      </c>
      <c r="O175" s="24">
        <f t="shared" si="117"/>
        <v>544.21643835616442</v>
      </c>
      <c r="P175" s="24">
        <f t="shared" si="155"/>
        <v>21</v>
      </c>
      <c r="Q175" s="24">
        <f t="shared" si="118"/>
        <v>63</v>
      </c>
      <c r="R175" s="24">
        <f t="shared" si="119"/>
        <v>84</v>
      </c>
      <c r="S175" s="24">
        <f t="shared" si="120"/>
        <v>546</v>
      </c>
      <c r="T175" s="24">
        <f t="shared" si="156"/>
        <v>21.000000000000007</v>
      </c>
      <c r="U175" s="24">
        <f t="shared" si="121"/>
        <v>61.273972602739725</v>
      </c>
      <c r="V175" s="24">
        <f t="shared" si="122"/>
        <v>82.273972602739732</v>
      </c>
      <c r="W175" s="24">
        <f t="shared" si="123"/>
        <v>547.72602739726028</v>
      </c>
      <c r="X175" s="24">
        <f t="shared" si="157"/>
        <v>21</v>
      </c>
      <c r="Y175" s="24">
        <f t="shared" si="124"/>
        <v>59.490410958904107</v>
      </c>
      <c r="Z175" s="24">
        <f t="shared" si="125"/>
        <v>80.490410958904107</v>
      </c>
      <c r="AA175" s="24">
        <f t="shared" si="126"/>
        <v>549.50958904109586</v>
      </c>
      <c r="AB175" s="24">
        <f t="shared" si="158"/>
        <v>21.000000000000007</v>
      </c>
      <c r="AC175" s="24">
        <f t="shared" si="127"/>
        <v>57.764383561643832</v>
      </c>
      <c r="AD175" s="24">
        <f t="shared" si="128"/>
        <v>78.764383561643839</v>
      </c>
      <c r="AE175" s="24">
        <f t="shared" si="129"/>
        <v>551.23561643835615</v>
      </c>
      <c r="AF175" s="24">
        <f t="shared" si="159"/>
        <v>20.999999999999993</v>
      </c>
      <c r="AG175" s="24">
        <f t="shared" si="130"/>
        <v>55.980821917808221</v>
      </c>
      <c r="AH175" s="24">
        <f t="shared" si="131"/>
        <v>76.980821917808214</v>
      </c>
      <c r="AI175" s="24">
        <f t="shared" si="132"/>
        <v>553.01917808219173</v>
      </c>
      <c r="AJ175" s="24">
        <f t="shared" si="160"/>
        <v>21</v>
      </c>
      <c r="AK175" s="24">
        <f t="shared" si="133"/>
        <v>54.31232876712329</v>
      </c>
      <c r="AL175" s="24">
        <f t="shared" si="134"/>
        <v>75.31232876712329</v>
      </c>
      <c r="AM175" s="24">
        <f t="shared" si="135"/>
        <v>554.68767123287671</v>
      </c>
      <c r="AN175" s="24">
        <f t="shared" si="161"/>
        <v>20.999999999999993</v>
      </c>
      <c r="AO175" s="24">
        <f t="shared" si="136"/>
        <v>52.528767123287672</v>
      </c>
      <c r="AP175" s="24">
        <f t="shared" si="137"/>
        <v>73.528767123287665</v>
      </c>
      <c r="AQ175" s="24">
        <f t="shared" si="138"/>
        <v>556.47123287671229</v>
      </c>
      <c r="AR175" s="24">
        <f t="shared" si="162"/>
        <v>21</v>
      </c>
      <c r="AS175" s="24">
        <f t="shared" si="139"/>
        <v>50.745205479452054</v>
      </c>
      <c r="AT175" s="24">
        <f t="shared" si="140"/>
        <v>71.745205479452054</v>
      </c>
      <c r="AU175" s="24">
        <f t="shared" si="141"/>
        <v>558.25479452054799</v>
      </c>
      <c r="AV175" s="24">
        <f t="shared" si="163"/>
        <v>21.000000000000007</v>
      </c>
      <c r="AW175" s="24">
        <f t="shared" si="142"/>
        <v>49.019178082191779</v>
      </c>
      <c r="AX175" s="24">
        <f t="shared" si="143"/>
        <v>70.019178082191786</v>
      </c>
      <c r="AY175" s="24">
        <f t="shared" si="144"/>
        <v>559.98082191780827</v>
      </c>
      <c r="AZ175" s="24">
        <f t="shared" si="164"/>
        <v>21</v>
      </c>
      <c r="BA175" s="24">
        <f t="shared" si="145"/>
        <v>47.235616438356161</v>
      </c>
      <c r="BB175" s="24">
        <f t="shared" si="146"/>
        <v>68.235616438356161</v>
      </c>
      <c r="BC175" s="24">
        <f t="shared" si="147"/>
        <v>561.76438356164385</v>
      </c>
      <c r="BD175" s="24">
        <f t="shared" si="165"/>
        <v>21</v>
      </c>
      <c r="BE175" s="24">
        <f t="shared" si="148"/>
        <v>45.509589041095893</v>
      </c>
      <c r="BF175" s="24">
        <f t="shared" si="149"/>
        <v>66.509589041095893</v>
      </c>
      <c r="BG175" s="24">
        <f t="shared" si="150"/>
        <v>563.49041095890414</v>
      </c>
      <c r="BH175" s="12"/>
      <c r="BI175" s="12"/>
      <c r="BJ175" s="12"/>
      <c r="BK175" s="12"/>
    </row>
    <row r="176" spans="1:63" s="8" customFormat="1" ht="15" customHeight="1" x14ac:dyDescent="0.25">
      <c r="A176" s="19" t="str">
        <f>[1]Input!T135</f>
        <v>Contribution in Aid of Construction (CIAC)</v>
      </c>
      <c r="B176" s="19" t="str">
        <f>[1]Input!U135</f>
        <v>Mains and Reservoirs (50)</v>
      </c>
      <c r="C176" s="19" t="str">
        <f>[1]Input!V136</f>
        <v>Distribution</v>
      </c>
      <c r="D176" s="20">
        <f>[1]Input!W136</f>
        <v>33420</v>
      </c>
      <c r="E176" s="21">
        <f t="shared" si="151"/>
        <v>50</v>
      </c>
      <c r="F176" s="22">
        <f t="shared" si="152"/>
        <v>0</v>
      </c>
      <c r="G176" s="23">
        <f>[1]Input!Z136</f>
        <v>11609</v>
      </c>
      <c r="H176" s="24">
        <f t="shared" si="153"/>
        <v>232.17999999999938</v>
      </c>
      <c r="I176" s="24">
        <f t="shared" si="112"/>
        <v>5615.5754520547953</v>
      </c>
      <c r="J176" s="24">
        <f t="shared" si="113"/>
        <v>5847.7554520547947</v>
      </c>
      <c r="K176" s="24">
        <f t="shared" si="114"/>
        <v>5761.2445479452053</v>
      </c>
      <c r="L176" s="24">
        <f t="shared" si="154"/>
        <v>232.18000000000029</v>
      </c>
      <c r="M176" s="24">
        <f t="shared" si="115"/>
        <v>5595.8560547945208</v>
      </c>
      <c r="N176" s="24">
        <f t="shared" si="116"/>
        <v>5828.0360547945211</v>
      </c>
      <c r="O176" s="24">
        <f t="shared" si="117"/>
        <v>5780.9639452054789</v>
      </c>
      <c r="P176" s="24">
        <f t="shared" si="155"/>
        <v>232.17999999999938</v>
      </c>
      <c r="Q176" s="24">
        <f t="shared" si="118"/>
        <v>5576.1366575342472</v>
      </c>
      <c r="R176" s="24">
        <f t="shared" si="119"/>
        <v>5808.3166575342466</v>
      </c>
      <c r="S176" s="24">
        <f t="shared" si="120"/>
        <v>5800.6833424657534</v>
      </c>
      <c r="T176" s="24">
        <f t="shared" si="156"/>
        <v>232.18000000000029</v>
      </c>
      <c r="U176" s="24">
        <f t="shared" si="121"/>
        <v>5557.0533698630143</v>
      </c>
      <c r="V176" s="24">
        <f t="shared" si="122"/>
        <v>5789.2333698630146</v>
      </c>
      <c r="W176" s="24">
        <f t="shared" si="123"/>
        <v>5819.7666301369854</v>
      </c>
      <c r="X176" s="24">
        <f t="shared" si="157"/>
        <v>232.18000000000029</v>
      </c>
      <c r="Y176" s="24">
        <f t="shared" si="124"/>
        <v>5537.3339726027398</v>
      </c>
      <c r="Z176" s="24">
        <f t="shared" si="125"/>
        <v>5769.5139726027401</v>
      </c>
      <c r="AA176" s="24">
        <f t="shared" si="126"/>
        <v>5839.4860273972599</v>
      </c>
      <c r="AB176" s="24">
        <f t="shared" si="158"/>
        <v>232.18000000000029</v>
      </c>
      <c r="AC176" s="24">
        <f t="shared" si="127"/>
        <v>5518.2506849315068</v>
      </c>
      <c r="AD176" s="24">
        <f t="shared" si="128"/>
        <v>5750.4306849315071</v>
      </c>
      <c r="AE176" s="24">
        <f t="shared" si="129"/>
        <v>5858.5693150684929</v>
      </c>
      <c r="AF176" s="24">
        <f t="shared" si="159"/>
        <v>232.18000000000029</v>
      </c>
      <c r="AG176" s="24">
        <f t="shared" si="130"/>
        <v>5498.5312876712333</v>
      </c>
      <c r="AH176" s="24">
        <f t="shared" si="131"/>
        <v>5730.7112876712335</v>
      </c>
      <c r="AI176" s="24">
        <f t="shared" si="132"/>
        <v>5878.2887123287665</v>
      </c>
      <c r="AJ176" s="24">
        <f t="shared" si="160"/>
        <v>232.17999999999938</v>
      </c>
      <c r="AK176" s="24">
        <f t="shared" si="133"/>
        <v>5480.0841095890419</v>
      </c>
      <c r="AL176" s="24">
        <f t="shared" si="134"/>
        <v>5712.2641095890413</v>
      </c>
      <c r="AM176" s="24">
        <f t="shared" si="135"/>
        <v>5896.7358904109587</v>
      </c>
      <c r="AN176" s="24">
        <f t="shared" si="161"/>
        <v>232.18000000000029</v>
      </c>
      <c r="AO176" s="24">
        <f t="shared" si="136"/>
        <v>5460.3647123287674</v>
      </c>
      <c r="AP176" s="24">
        <f t="shared" si="137"/>
        <v>5692.5447123287677</v>
      </c>
      <c r="AQ176" s="24">
        <f t="shared" si="138"/>
        <v>5916.4552876712323</v>
      </c>
      <c r="AR176" s="24">
        <f t="shared" si="162"/>
        <v>232.17999999999938</v>
      </c>
      <c r="AS176" s="24">
        <f t="shared" si="139"/>
        <v>5440.6453150684938</v>
      </c>
      <c r="AT176" s="24">
        <f t="shared" si="140"/>
        <v>5672.8253150684932</v>
      </c>
      <c r="AU176" s="24">
        <f t="shared" si="141"/>
        <v>5936.1746849315068</v>
      </c>
      <c r="AV176" s="24">
        <f t="shared" si="163"/>
        <v>232.17999999999938</v>
      </c>
      <c r="AW176" s="24">
        <f t="shared" si="142"/>
        <v>5421.5620273972609</v>
      </c>
      <c r="AX176" s="24">
        <f t="shared" si="143"/>
        <v>5653.7420273972602</v>
      </c>
      <c r="AY176" s="24">
        <f t="shared" si="144"/>
        <v>5955.2579726027398</v>
      </c>
      <c r="AZ176" s="24">
        <f t="shared" si="164"/>
        <v>232.18000000000029</v>
      </c>
      <c r="BA176" s="24">
        <f t="shared" si="145"/>
        <v>5401.8426301369864</v>
      </c>
      <c r="BB176" s="24">
        <f t="shared" si="146"/>
        <v>5634.0226301369867</v>
      </c>
      <c r="BC176" s="24">
        <f t="shared" si="147"/>
        <v>5974.9773698630133</v>
      </c>
      <c r="BD176" s="24">
        <f t="shared" si="165"/>
        <v>232.18000000000029</v>
      </c>
      <c r="BE176" s="24">
        <f t="shared" si="148"/>
        <v>5382.7593424657534</v>
      </c>
      <c r="BF176" s="24">
        <f t="shared" si="149"/>
        <v>5614.9393424657537</v>
      </c>
      <c r="BG176" s="24">
        <f t="shared" si="150"/>
        <v>5994.0606575342463</v>
      </c>
      <c r="BH176" s="12"/>
      <c r="BI176" s="12"/>
      <c r="BJ176" s="12"/>
      <c r="BK176" s="12"/>
    </row>
    <row r="177" spans="1:63" s="8" customFormat="1" x14ac:dyDescent="0.25">
      <c r="A177" s="19" t="str">
        <f>[1]Input!T136</f>
        <v>Depreciation (Depn)</v>
      </c>
      <c r="B177" s="19" t="str">
        <f>[1]Input!U136</f>
        <v>Mains and Reservoirs (50)</v>
      </c>
      <c r="C177" s="19" t="str">
        <f>[1]Input!V137</f>
        <v>Distribution</v>
      </c>
      <c r="D177" s="20">
        <f>[1]Input!W137</f>
        <v>35612</v>
      </c>
      <c r="E177" s="21">
        <f t="shared" si="151"/>
        <v>50</v>
      </c>
      <c r="F177" s="22">
        <f t="shared" si="152"/>
        <v>0</v>
      </c>
      <c r="G177" s="23">
        <f>[1]Input!Z137</f>
        <v>28981</v>
      </c>
      <c r="H177" s="24">
        <f t="shared" si="153"/>
        <v>579.61999999999898</v>
      </c>
      <c r="I177" s="24">
        <f t="shared" si="112"/>
        <v>10537.968000000001</v>
      </c>
      <c r="J177" s="24">
        <f t="shared" si="113"/>
        <v>11117.588</v>
      </c>
      <c r="K177" s="24">
        <f t="shared" si="114"/>
        <v>17863.412</v>
      </c>
      <c r="L177" s="24">
        <f t="shared" si="154"/>
        <v>579.6200000000008</v>
      </c>
      <c r="M177" s="24">
        <f t="shared" si="115"/>
        <v>10488.74</v>
      </c>
      <c r="N177" s="24">
        <f t="shared" si="116"/>
        <v>11068.36</v>
      </c>
      <c r="O177" s="24">
        <f t="shared" si="117"/>
        <v>17912.64</v>
      </c>
      <c r="P177" s="24">
        <f t="shared" si="155"/>
        <v>579.6200000000008</v>
      </c>
      <c r="Q177" s="24">
        <f t="shared" si="118"/>
        <v>10439.512000000001</v>
      </c>
      <c r="R177" s="24">
        <f t="shared" si="119"/>
        <v>11019.132000000001</v>
      </c>
      <c r="S177" s="24">
        <f t="shared" si="120"/>
        <v>17961.867999999999</v>
      </c>
      <c r="T177" s="24">
        <f t="shared" si="156"/>
        <v>579.61999999999898</v>
      </c>
      <c r="U177" s="24">
        <f t="shared" si="121"/>
        <v>10391.872000000001</v>
      </c>
      <c r="V177" s="24">
        <f t="shared" si="122"/>
        <v>10971.492</v>
      </c>
      <c r="W177" s="24">
        <f t="shared" si="123"/>
        <v>18009.508000000002</v>
      </c>
      <c r="X177" s="24">
        <f t="shared" si="157"/>
        <v>579.6200000000008</v>
      </c>
      <c r="Y177" s="24">
        <f t="shared" si="124"/>
        <v>10342.644</v>
      </c>
      <c r="Z177" s="24">
        <f t="shared" si="125"/>
        <v>10922.264000000001</v>
      </c>
      <c r="AA177" s="24">
        <f t="shared" si="126"/>
        <v>18058.735999999997</v>
      </c>
      <c r="AB177" s="24">
        <f t="shared" si="158"/>
        <v>579.61999999999898</v>
      </c>
      <c r="AC177" s="24">
        <f t="shared" si="127"/>
        <v>10295.004000000001</v>
      </c>
      <c r="AD177" s="24">
        <f t="shared" si="128"/>
        <v>10874.624</v>
      </c>
      <c r="AE177" s="24">
        <f t="shared" si="129"/>
        <v>18106.376</v>
      </c>
      <c r="AF177" s="24">
        <f t="shared" si="159"/>
        <v>579.6200000000008</v>
      </c>
      <c r="AG177" s="24">
        <f t="shared" si="130"/>
        <v>10245.776</v>
      </c>
      <c r="AH177" s="24">
        <f t="shared" si="131"/>
        <v>10825.396000000001</v>
      </c>
      <c r="AI177" s="24">
        <f t="shared" si="132"/>
        <v>18155.603999999999</v>
      </c>
      <c r="AJ177" s="24">
        <f t="shared" si="160"/>
        <v>579.6200000000008</v>
      </c>
      <c r="AK177" s="24">
        <f t="shared" si="133"/>
        <v>10199.724</v>
      </c>
      <c r="AL177" s="24">
        <f t="shared" si="134"/>
        <v>10779.344000000001</v>
      </c>
      <c r="AM177" s="24">
        <f t="shared" si="135"/>
        <v>18201.655999999999</v>
      </c>
      <c r="AN177" s="24">
        <f t="shared" si="161"/>
        <v>579.61999999999898</v>
      </c>
      <c r="AO177" s="24">
        <f t="shared" si="136"/>
        <v>10150.496000000001</v>
      </c>
      <c r="AP177" s="24">
        <f t="shared" si="137"/>
        <v>10730.116</v>
      </c>
      <c r="AQ177" s="24">
        <f t="shared" si="138"/>
        <v>18250.883999999998</v>
      </c>
      <c r="AR177" s="24">
        <f t="shared" si="162"/>
        <v>579.6200000000008</v>
      </c>
      <c r="AS177" s="24">
        <f t="shared" si="139"/>
        <v>10101.268</v>
      </c>
      <c r="AT177" s="24">
        <f t="shared" si="140"/>
        <v>10680.888000000001</v>
      </c>
      <c r="AU177" s="24">
        <f t="shared" si="141"/>
        <v>18300.112000000001</v>
      </c>
      <c r="AV177" s="24">
        <f t="shared" si="163"/>
        <v>579.6200000000008</v>
      </c>
      <c r="AW177" s="24">
        <f t="shared" si="142"/>
        <v>10053.628000000001</v>
      </c>
      <c r="AX177" s="24">
        <f t="shared" si="143"/>
        <v>10633.248000000001</v>
      </c>
      <c r="AY177" s="24">
        <f t="shared" si="144"/>
        <v>18347.752</v>
      </c>
      <c r="AZ177" s="24">
        <f t="shared" si="164"/>
        <v>579.6200000000008</v>
      </c>
      <c r="BA177" s="24">
        <f t="shared" si="145"/>
        <v>10004.4</v>
      </c>
      <c r="BB177" s="24">
        <f t="shared" si="146"/>
        <v>10584.02</v>
      </c>
      <c r="BC177" s="24">
        <f t="shared" si="147"/>
        <v>18396.98</v>
      </c>
      <c r="BD177" s="24">
        <f t="shared" si="165"/>
        <v>579.6200000000008</v>
      </c>
      <c r="BE177" s="24">
        <f t="shared" si="148"/>
        <v>9956.76</v>
      </c>
      <c r="BF177" s="24">
        <f t="shared" si="149"/>
        <v>10536.380000000001</v>
      </c>
      <c r="BG177" s="24">
        <f t="shared" si="150"/>
        <v>18444.62</v>
      </c>
      <c r="BH177" s="12"/>
      <c r="BI177" s="12"/>
      <c r="BJ177" s="12"/>
      <c r="BK177" s="12"/>
    </row>
    <row r="178" spans="1:63" s="8" customFormat="1" x14ac:dyDescent="0.25">
      <c r="A178" s="19" t="str">
        <f>[1]Input!T137</f>
        <v>Depreciation (Depn)</v>
      </c>
      <c r="B178" s="19" t="str">
        <f>[1]Input!U137</f>
        <v>Mains and Reservoirs (50)</v>
      </c>
      <c r="C178" s="19" t="str">
        <f>[1]Input!V138</f>
        <v>Distribution</v>
      </c>
      <c r="D178" s="20">
        <f>[1]Input!W138</f>
        <v>35977</v>
      </c>
      <c r="E178" s="21">
        <f t="shared" si="151"/>
        <v>50</v>
      </c>
      <c r="F178" s="22">
        <f t="shared" si="152"/>
        <v>0</v>
      </c>
      <c r="G178" s="23">
        <f>[1]Input!Z138</f>
        <v>9570</v>
      </c>
      <c r="H178" s="24">
        <f t="shared" si="153"/>
        <v>191.39999999999964</v>
      </c>
      <c r="I178" s="24">
        <f t="shared" si="112"/>
        <v>3288.4093150684939</v>
      </c>
      <c r="J178" s="24">
        <f t="shared" si="113"/>
        <v>3479.8093150684936</v>
      </c>
      <c r="K178" s="24">
        <f t="shared" si="114"/>
        <v>6090.1906849315064</v>
      </c>
      <c r="L178" s="24">
        <f t="shared" si="154"/>
        <v>191.40000000000009</v>
      </c>
      <c r="M178" s="24">
        <f t="shared" si="115"/>
        <v>3272.1534246575347</v>
      </c>
      <c r="N178" s="24">
        <f t="shared" si="116"/>
        <v>3463.5534246575348</v>
      </c>
      <c r="O178" s="24">
        <f t="shared" si="117"/>
        <v>6106.4465753424647</v>
      </c>
      <c r="P178" s="24">
        <f t="shared" si="155"/>
        <v>191.40000000000009</v>
      </c>
      <c r="Q178" s="24">
        <f t="shared" si="118"/>
        <v>3255.897534246576</v>
      </c>
      <c r="R178" s="24">
        <f t="shared" si="119"/>
        <v>3447.2975342465761</v>
      </c>
      <c r="S178" s="24">
        <f t="shared" si="120"/>
        <v>6122.7024657534239</v>
      </c>
      <c r="T178" s="24">
        <f t="shared" si="156"/>
        <v>191.40000000000009</v>
      </c>
      <c r="U178" s="24">
        <f t="shared" si="121"/>
        <v>3240.1660273972607</v>
      </c>
      <c r="V178" s="24">
        <f t="shared" si="122"/>
        <v>3431.5660273972608</v>
      </c>
      <c r="W178" s="24">
        <f t="shared" si="123"/>
        <v>6138.4339726027392</v>
      </c>
      <c r="X178" s="24">
        <f t="shared" si="157"/>
        <v>191.40000000000009</v>
      </c>
      <c r="Y178" s="24">
        <f t="shared" si="124"/>
        <v>3223.9101369863019</v>
      </c>
      <c r="Z178" s="24">
        <f t="shared" si="125"/>
        <v>3415.310136986302</v>
      </c>
      <c r="AA178" s="24">
        <f t="shared" si="126"/>
        <v>6154.6898630136984</v>
      </c>
      <c r="AB178" s="24">
        <f t="shared" si="158"/>
        <v>191.39999999999964</v>
      </c>
      <c r="AC178" s="24">
        <f t="shared" si="127"/>
        <v>3208.1786301369871</v>
      </c>
      <c r="AD178" s="24">
        <f t="shared" si="128"/>
        <v>3399.5786301369867</v>
      </c>
      <c r="AE178" s="24">
        <f t="shared" si="129"/>
        <v>6170.4213698630138</v>
      </c>
      <c r="AF178" s="24">
        <f t="shared" si="159"/>
        <v>191.40000000000009</v>
      </c>
      <c r="AG178" s="24">
        <f t="shared" si="130"/>
        <v>3191.9227397260279</v>
      </c>
      <c r="AH178" s="24">
        <f t="shared" si="131"/>
        <v>3383.322739726028</v>
      </c>
      <c r="AI178" s="24">
        <f t="shared" si="132"/>
        <v>6186.677260273972</v>
      </c>
      <c r="AJ178" s="24">
        <f t="shared" si="160"/>
        <v>191.40000000000009</v>
      </c>
      <c r="AK178" s="24">
        <f t="shared" si="133"/>
        <v>3176.7156164383568</v>
      </c>
      <c r="AL178" s="24">
        <f t="shared" si="134"/>
        <v>3368.1156164383569</v>
      </c>
      <c r="AM178" s="24">
        <f t="shared" si="135"/>
        <v>6201.8843835616426</v>
      </c>
      <c r="AN178" s="24">
        <f t="shared" si="161"/>
        <v>191.40000000000009</v>
      </c>
      <c r="AO178" s="24">
        <f t="shared" si="136"/>
        <v>3160.4597260273977</v>
      </c>
      <c r="AP178" s="24">
        <f t="shared" si="137"/>
        <v>3351.8597260273978</v>
      </c>
      <c r="AQ178" s="24">
        <f t="shared" si="138"/>
        <v>6218.1402739726018</v>
      </c>
      <c r="AR178" s="24">
        <f t="shared" si="162"/>
        <v>191.40000000000009</v>
      </c>
      <c r="AS178" s="24">
        <f t="shared" si="139"/>
        <v>3144.2038356164389</v>
      </c>
      <c r="AT178" s="24">
        <f t="shared" si="140"/>
        <v>3335.603835616439</v>
      </c>
      <c r="AU178" s="24">
        <f t="shared" si="141"/>
        <v>6234.396164383561</v>
      </c>
      <c r="AV178" s="24">
        <f t="shared" si="163"/>
        <v>191.40000000000009</v>
      </c>
      <c r="AW178" s="24">
        <f t="shared" si="142"/>
        <v>3128.4723287671236</v>
      </c>
      <c r="AX178" s="24">
        <f t="shared" si="143"/>
        <v>3319.8723287671237</v>
      </c>
      <c r="AY178" s="24">
        <f t="shared" si="144"/>
        <v>6250.1276712328763</v>
      </c>
      <c r="AZ178" s="24">
        <f t="shared" si="164"/>
        <v>191.40000000000009</v>
      </c>
      <c r="BA178" s="24">
        <f t="shared" si="145"/>
        <v>3112.2164383561649</v>
      </c>
      <c r="BB178" s="24">
        <f t="shared" si="146"/>
        <v>3303.616438356165</v>
      </c>
      <c r="BC178" s="24">
        <f t="shared" si="147"/>
        <v>6266.3835616438355</v>
      </c>
      <c r="BD178" s="24">
        <f t="shared" si="165"/>
        <v>191.40000000000009</v>
      </c>
      <c r="BE178" s="24">
        <f t="shared" si="148"/>
        <v>3096.48493150685</v>
      </c>
      <c r="BF178" s="24">
        <f t="shared" si="149"/>
        <v>3287.8849315068501</v>
      </c>
      <c r="BG178" s="24">
        <f t="shared" si="150"/>
        <v>6282.1150684931499</v>
      </c>
      <c r="BH178" s="12"/>
      <c r="BI178" s="12"/>
      <c r="BJ178" s="12"/>
      <c r="BK178" s="12"/>
    </row>
    <row r="179" spans="1:63" s="8" customFormat="1" x14ac:dyDescent="0.25">
      <c r="A179" s="19" t="str">
        <f>[1]Input!T138</f>
        <v>Depreciation (Depn)</v>
      </c>
      <c r="B179" s="19" t="str">
        <f>[1]Input!U138</f>
        <v>Mains and Reservoirs (50)</v>
      </c>
      <c r="C179" s="19" t="str">
        <f>[1]Input!V139</f>
        <v>Distribution</v>
      </c>
      <c r="D179" s="20">
        <f>[1]Input!W139</f>
        <v>38169</v>
      </c>
      <c r="E179" s="21">
        <f t="shared" si="151"/>
        <v>50</v>
      </c>
      <c r="F179" s="22">
        <f t="shared" si="152"/>
        <v>0</v>
      </c>
      <c r="G179" s="23">
        <f>[1]Input!Z139</f>
        <v>12143</v>
      </c>
      <c r="H179" s="24">
        <f t="shared" si="153"/>
        <v>242.86000000000013</v>
      </c>
      <c r="I179" s="24">
        <f t="shared" si="112"/>
        <v>2714.0436712328765</v>
      </c>
      <c r="J179" s="24">
        <f t="shared" si="113"/>
        <v>2956.9036712328766</v>
      </c>
      <c r="K179" s="24">
        <f t="shared" si="114"/>
        <v>9186.0963287671239</v>
      </c>
      <c r="L179" s="24">
        <f t="shared" si="154"/>
        <v>242.85999999999967</v>
      </c>
      <c r="M179" s="24">
        <f t="shared" si="115"/>
        <v>2693.4172054794522</v>
      </c>
      <c r="N179" s="24">
        <f t="shared" si="116"/>
        <v>2936.2772054794518</v>
      </c>
      <c r="O179" s="24">
        <f t="shared" si="117"/>
        <v>9206.7227945205486</v>
      </c>
      <c r="P179" s="24">
        <f t="shared" si="155"/>
        <v>242.86000000000013</v>
      </c>
      <c r="Q179" s="24">
        <f t="shared" si="118"/>
        <v>2672.7907397260274</v>
      </c>
      <c r="R179" s="24">
        <f t="shared" si="119"/>
        <v>2915.6507397260275</v>
      </c>
      <c r="S179" s="24">
        <f t="shared" si="120"/>
        <v>9227.3492602739716</v>
      </c>
      <c r="T179" s="24">
        <f t="shared" si="156"/>
        <v>242.85999999999967</v>
      </c>
      <c r="U179" s="24">
        <f t="shared" si="121"/>
        <v>2652.8296438356165</v>
      </c>
      <c r="V179" s="24">
        <f t="shared" si="122"/>
        <v>2895.6896438356162</v>
      </c>
      <c r="W179" s="24">
        <f t="shared" si="123"/>
        <v>9247.3103561643838</v>
      </c>
      <c r="X179" s="24">
        <f t="shared" si="157"/>
        <v>242.86000000000013</v>
      </c>
      <c r="Y179" s="24">
        <f t="shared" si="124"/>
        <v>2632.2031780821917</v>
      </c>
      <c r="Z179" s="24">
        <f t="shared" si="125"/>
        <v>2875.0631780821918</v>
      </c>
      <c r="AA179" s="24">
        <f t="shared" si="126"/>
        <v>9267.9368219178086</v>
      </c>
      <c r="AB179" s="24">
        <f t="shared" si="158"/>
        <v>242.85999999999967</v>
      </c>
      <c r="AC179" s="24">
        <f t="shared" si="127"/>
        <v>2612.2420821917808</v>
      </c>
      <c r="AD179" s="24">
        <f t="shared" si="128"/>
        <v>2855.1020821917805</v>
      </c>
      <c r="AE179" s="24">
        <f t="shared" si="129"/>
        <v>9287.8979178082191</v>
      </c>
      <c r="AF179" s="24">
        <f t="shared" si="159"/>
        <v>242.86000000000013</v>
      </c>
      <c r="AG179" s="24">
        <f t="shared" si="130"/>
        <v>2591.615616438356</v>
      </c>
      <c r="AH179" s="24">
        <f t="shared" si="131"/>
        <v>2834.4756164383562</v>
      </c>
      <c r="AI179" s="24">
        <f t="shared" si="132"/>
        <v>9308.5243835616438</v>
      </c>
      <c r="AJ179" s="24">
        <f t="shared" si="160"/>
        <v>242.86000000000013</v>
      </c>
      <c r="AK179" s="24">
        <f t="shared" si="133"/>
        <v>2572.3198904109586</v>
      </c>
      <c r="AL179" s="24">
        <f t="shared" si="134"/>
        <v>2815.1798904109587</v>
      </c>
      <c r="AM179" s="24">
        <f t="shared" si="135"/>
        <v>9327.8201095890417</v>
      </c>
      <c r="AN179" s="24">
        <f t="shared" si="161"/>
        <v>242.85999999999967</v>
      </c>
      <c r="AO179" s="24">
        <f t="shared" si="136"/>
        <v>2551.6934246575343</v>
      </c>
      <c r="AP179" s="24">
        <f t="shared" si="137"/>
        <v>2794.5534246575339</v>
      </c>
      <c r="AQ179" s="24">
        <f t="shared" si="138"/>
        <v>9348.4465753424665</v>
      </c>
      <c r="AR179" s="24">
        <f t="shared" si="162"/>
        <v>242.86000000000013</v>
      </c>
      <c r="AS179" s="24">
        <f t="shared" si="139"/>
        <v>2531.0669589041095</v>
      </c>
      <c r="AT179" s="24">
        <f t="shared" si="140"/>
        <v>2773.9269589041096</v>
      </c>
      <c r="AU179" s="24">
        <f t="shared" si="141"/>
        <v>9369.0730410958895</v>
      </c>
      <c r="AV179" s="24">
        <f t="shared" si="163"/>
        <v>242.86000000000013</v>
      </c>
      <c r="AW179" s="24">
        <f t="shared" si="142"/>
        <v>2511.1058630136986</v>
      </c>
      <c r="AX179" s="24">
        <f t="shared" si="143"/>
        <v>2753.9658630136987</v>
      </c>
      <c r="AY179" s="24">
        <f t="shared" si="144"/>
        <v>9389.0341369863017</v>
      </c>
      <c r="AZ179" s="24">
        <f t="shared" si="164"/>
        <v>242.86000000000013</v>
      </c>
      <c r="BA179" s="24">
        <f t="shared" si="145"/>
        <v>2490.4793972602738</v>
      </c>
      <c r="BB179" s="24">
        <f t="shared" si="146"/>
        <v>2733.3393972602739</v>
      </c>
      <c r="BC179" s="24">
        <f t="shared" si="147"/>
        <v>9409.6606027397265</v>
      </c>
      <c r="BD179" s="24">
        <f t="shared" si="165"/>
        <v>242.86000000000013</v>
      </c>
      <c r="BE179" s="24">
        <f t="shared" si="148"/>
        <v>2470.5183013698629</v>
      </c>
      <c r="BF179" s="24">
        <f t="shared" si="149"/>
        <v>2713.378301369863</v>
      </c>
      <c r="BG179" s="24">
        <f t="shared" si="150"/>
        <v>9429.621698630137</v>
      </c>
      <c r="BH179" s="12"/>
      <c r="BI179" s="12"/>
      <c r="BJ179" s="12"/>
      <c r="BK179" s="12"/>
    </row>
    <row r="180" spans="1:63" s="8" customFormat="1" x14ac:dyDescent="0.25">
      <c r="A180" s="19" t="str">
        <f>[1]Input!T139</f>
        <v>Depreciation (Depn)</v>
      </c>
      <c r="B180" s="19" t="str">
        <f>[1]Input!U139</f>
        <v>Mains and Reservoirs (50)</v>
      </c>
      <c r="C180" s="19" t="e">
        <f>[1]Input!#REF!</f>
        <v>#REF!</v>
      </c>
      <c r="D180" s="20" t="e">
        <f>[1]Input!#REF!</f>
        <v>#REF!</v>
      </c>
      <c r="E180" s="21">
        <f t="shared" si="151"/>
        <v>50</v>
      </c>
      <c r="F180" s="22">
        <f t="shared" si="152"/>
        <v>0</v>
      </c>
      <c r="G180" s="23" t="e">
        <f>[1]Input!#REF!</f>
        <v>#REF!</v>
      </c>
      <c r="H180" s="24" t="e">
        <f t="shared" si="153"/>
        <v>#REF!</v>
      </c>
      <c r="I180" s="24" t="e">
        <f t="shared" si="112"/>
        <v>#REF!</v>
      </c>
      <c r="J180" s="24" t="e">
        <f t="shared" si="113"/>
        <v>#REF!</v>
      </c>
      <c r="K180" s="24" t="e">
        <f t="shared" si="114"/>
        <v>#REF!</v>
      </c>
      <c r="L180" s="24" t="e">
        <f t="shared" si="154"/>
        <v>#REF!</v>
      </c>
      <c r="M180" s="24" t="e">
        <f t="shared" si="115"/>
        <v>#REF!</v>
      </c>
      <c r="N180" s="24" t="e">
        <f t="shared" si="116"/>
        <v>#REF!</v>
      </c>
      <c r="O180" s="24" t="e">
        <f t="shared" si="117"/>
        <v>#REF!</v>
      </c>
      <c r="P180" s="24" t="e">
        <f t="shared" si="155"/>
        <v>#REF!</v>
      </c>
      <c r="Q180" s="24" t="e">
        <f t="shared" si="118"/>
        <v>#REF!</v>
      </c>
      <c r="R180" s="24" t="e">
        <f t="shared" si="119"/>
        <v>#REF!</v>
      </c>
      <c r="S180" s="24" t="e">
        <f t="shared" si="120"/>
        <v>#REF!</v>
      </c>
      <c r="T180" s="24" t="e">
        <f t="shared" si="156"/>
        <v>#REF!</v>
      </c>
      <c r="U180" s="24" t="e">
        <f t="shared" si="121"/>
        <v>#REF!</v>
      </c>
      <c r="V180" s="24" t="e">
        <f t="shared" si="122"/>
        <v>#REF!</v>
      </c>
      <c r="W180" s="24" t="e">
        <f t="shared" si="123"/>
        <v>#REF!</v>
      </c>
      <c r="X180" s="24" t="e">
        <f t="shared" si="157"/>
        <v>#REF!</v>
      </c>
      <c r="Y180" s="24" t="e">
        <f t="shared" si="124"/>
        <v>#REF!</v>
      </c>
      <c r="Z180" s="24" t="e">
        <f t="shared" si="125"/>
        <v>#REF!</v>
      </c>
      <c r="AA180" s="24" t="e">
        <f t="shared" si="126"/>
        <v>#REF!</v>
      </c>
      <c r="AB180" s="24" t="e">
        <f t="shared" si="158"/>
        <v>#REF!</v>
      </c>
      <c r="AC180" s="24" t="e">
        <f t="shared" si="127"/>
        <v>#REF!</v>
      </c>
      <c r="AD180" s="24" t="e">
        <f t="shared" si="128"/>
        <v>#REF!</v>
      </c>
      <c r="AE180" s="24" t="e">
        <f t="shared" si="129"/>
        <v>#REF!</v>
      </c>
      <c r="AF180" s="24" t="e">
        <f t="shared" si="159"/>
        <v>#REF!</v>
      </c>
      <c r="AG180" s="24" t="e">
        <f t="shared" si="130"/>
        <v>#REF!</v>
      </c>
      <c r="AH180" s="24" t="e">
        <f t="shared" si="131"/>
        <v>#REF!</v>
      </c>
      <c r="AI180" s="24" t="e">
        <f t="shared" si="132"/>
        <v>#REF!</v>
      </c>
      <c r="AJ180" s="24" t="e">
        <f t="shared" si="160"/>
        <v>#REF!</v>
      </c>
      <c r="AK180" s="24" t="e">
        <f t="shared" si="133"/>
        <v>#REF!</v>
      </c>
      <c r="AL180" s="24" t="e">
        <f t="shared" si="134"/>
        <v>#REF!</v>
      </c>
      <c r="AM180" s="24" t="e">
        <f t="shared" si="135"/>
        <v>#REF!</v>
      </c>
      <c r="AN180" s="24" t="e">
        <f t="shared" si="161"/>
        <v>#REF!</v>
      </c>
      <c r="AO180" s="24" t="e">
        <f t="shared" si="136"/>
        <v>#REF!</v>
      </c>
      <c r="AP180" s="24" t="e">
        <f t="shared" si="137"/>
        <v>#REF!</v>
      </c>
      <c r="AQ180" s="24" t="e">
        <f t="shared" si="138"/>
        <v>#REF!</v>
      </c>
      <c r="AR180" s="24" t="e">
        <f t="shared" si="162"/>
        <v>#REF!</v>
      </c>
      <c r="AS180" s="24" t="e">
        <f t="shared" si="139"/>
        <v>#REF!</v>
      </c>
      <c r="AT180" s="24" t="e">
        <f t="shared" si="140"/>
        <v>#REF!</v>
      </c>
      <c r="AU180" s="24" t="e">
        <f t="shared" si="141"/>
        <v>#REF!</v>
      </c>
      <c r="AV180" s="24" t="e">
        <f t="shared" si="163"/>
        <v>#REF!</v>
      </c>
      <c r="AW180" s="24" t="e">
        <f t="shared" si="142"/>
        <v>#REF!</v>
      </c>
      <c r="AX180" s="24" t="e">
        <f t="shared" si="143"/>
        <v>#REF!</v>
      </c>
      <c r="AY180" s="24" t="e">
        <f t="shared" si="144"/>
        <v>#REF!</v>
      </c>
      <c r="AZ180" s="24" t="e">
        <f t="shared" si="164"/>
        <v>#REF!</v>
      </c>
      <c r="BA180" s="24" t="e">
        <f t="shared" si="145"/>
        <v>#REF!</v>
      </c>
      <c r="BB180" s="24" t="e">
        <f t="shared" si="146"/>
        <v>#REF!</v>
      </c>
      <c r="BC180" s="24" t="e">
        <f t="shared" si="147"/>
        <v>#REF!</v>
      </c>
      <c r="BD180" s="24" t="e">
        <f t="shared" si="165"/>
        <v>#REF!</v>
      </c>
      <c r="BE180" s="24" t="e">
        <f t="shared" si="148"/>
        <v>#REF!</v>
      </c>
      <c r="BF180" s="24" t="e">
        <f t="shared" si="149"/>
        <v>#REF!</v>
      </c>
      <c r="BG180" s="24" t="e">
        <f t="shared" si="150"/>
        <v>#REF!</v>
      </c>
      <c r="BH180" s="12"/>
      <c r="BI180" s="12"/>
      <c r="BJ180" s="12"/>
      <c r="BK180" s="12"/>
    </row>
    <row r="181" spans="1:63" s="8" customFormat="1" x14ac:dyDescent="0.25">
      <c r="A181" s="19" t="e">
        <f>[1]Input!#REF!</f>
        <v>#REF!</v>
      </c>
      <c r="B181" s="19" t="e">
        <f>[1]Input!#REF!</f>
        <v>#REF!</v>
      </c>
      <c r="C181" s="19" t="e">
        <f>[1]Input!#REF!</f>
        <v>#REF!</v>
      </c>
      <c r="D181" s="20" t="e">
        <f>[1]Input!#REF!</f>
        <v>#REF!</v>
      </c>
      <c r="E181" s="21" t="e">
        <f t="shared" si="151"/>
        <v>#REF!</v>
      </c>
      <c r="F181" s="22" t="e">
        <f t="shared" si="152"/>
        <v>#REF!</v>
      </c>
      <c r="G181" s="23" t="e">
        <f>[1]Input!#REF!</f>
        <v>#REF!</v>
      </c>
      <c r="H181" s="24" t="e">
        <f t="shared" si="153"/>
        <v>#REF!</v>
      </c>
      <c r="I181" s="24" t="e">
        <f t="shared" si="112"/>
        <v>#REF!</v>
      </c>
      <c r="J181" s="24" t="e">
        <f t="shared" si="113"/>
        <v>#REF!</v>
      </c>
      <c r="K181" s="24" t="e">
        <f t="shared" si="114"/>
        <v>#REF!</v>
      </c>
      <c r="L181" s="24" t="e">
        <f t="shared" si="154"/>
        <v>#REF!</v>
      </c>
      <c r="M181" s="24" t="e">
        <f t="shared" si="115"/>
        <v>#REF!</v>
      </c>
      <c r="N181" s="24" t="e">
        <f t="shared" si="116"/>
        <v>#REF!</v>
      </c>
      <c r="O181" s="24" t="e">
        <f t="shared" si="117"/>
        <v>#REF!</v>
      </c>
      <c r="P181" s="24" t="e">
        <f t="shared" si="155"/>
        <v>#REF!</v>
      </c>
      <c r="Q181" s="24" t="e">
        <f t="shared" si="118"/>
        <v>#REF!</v>
      </c>
      <c r="R181" s="24" t="e">
        <f t="shared" si="119"/>
        <v>#REF!</v>
      </c>
      <c r="S181" s="24" t="e">
        <f t="shared" si="120"/>
        <v>#REF!</v>
      </c>
      <c r="T181" s="24" t="e">
        <f t="shared" si="156"/>
        <v>#REF!</v>
      </c>
      <c r="U181" s="24" t="e">
        <f t="shared" si="121"/>
        <v>#REF!</v>
      </c>
      <c r="V181" s="24" t="e">
        <f t="shared" si="122"/>
        <v>#REF!</v>
      </c>
      <c r="W181" s="24" t="e">
        <f t="shared" si="123"/>
        <v>#REF!</v>
      </c>
      <c r="X181" s="24" t="e">
        <f t="shared" si="157"/>
        <v>#REF!</v>
      </c>
      <c r="Y181" s="24" t="e">
        <f t="shared" si="124"/>
        <v>#REF!</v>
      </c>
      <c r="Z181" s="24" t="e">
        <f t="shared" si="125"/>
        <v>#REF!</v>
      </c>
      <c r="AA181" s="24" t="e">
        <f t="shared" si="126"/>
        <v>#REF!</v>
      </c>
      <c r="AB181" s="24" t="e">
        <f t="shared" si="158"/>
        <v>#REF!</v>
      </c>
      <c r="AC181" s="24" t="e">
        <f t="shared" si="127"/>
        <v>#REF!</v>
      </c>
      <c r="AD181" s="24" t="e">
        <f t="shared" si="128"/>
        <v>#REF!</v>
      </c>
      <c r="AE181" s="24" t="e">
        <f t="shared" si="129"/>
        <v>#REF!</v>
      </c>
      <c r="AF181" s="24" t="e">
        <f t="shared" si="159"/>
        <v>#REF!</v>
      </c>
      <c r="AG181" s="24" t="e">
        <f t="shared" si="130"/>
        <v>#REF!</v>
      </c>
      <c r="AH181" s="24" t="e">
        <f t="shared" si="131"/>
        <v>#REF!</v>
      </c>
      <c r="AI181" s="24" t="e">
        <f t="shared" si="132"/>
        <v>#REF!</v>
      </c>
      <c r="AJ181" s="24" t="e">
        <f t="shared" si="160"/>
        <v>#REF!</v>
      </c>
      <c r="AK181" s="24" t="e">
        <f t="shared" si="133"/>
        <v>#REF!</v>
      </c>
      <c r="AL181" s="24" t="e">
        <f t="shared" si="134"/>
        <v>#REF!</v>
      </c>
      <c r="AM181" s="24" t="e">
        <f t="shared" si="135"/>
        <v>#REF!</v>
      </c>
      <c r="AN181" s="24" t="e">
        <f t="shared" si="161"/>
        <v>#REF!</v>
      </c>
      <c r="AO181" s="24" t="e">
        <f t="shared" si="136"/>
        <v>#REF!</v>
      </c>
      <c r="AP181" s="24" t="e">
        <f t="shared" si="137"/>
        <v>#REF!</v>
      </c>
      <c r="AQ181" s="24" t="e">
        <f t="shared" si="138"/>
        <v>#REF!</v>
      </c>
      <c r="AR181" s="24" t="e">
        <f t="shared" si="162"/>
        <v>#REF!</v>
      </c>
      <c r="AS181" s="24" t="e">
        <f t="shared" si="139"/>
        <v>#REF!</v>
      </c>
      <c r="AT181" s="24" t="e">
        <f t="shared" si="140"/>
        <v>#REF!</v>
      </c>
      <c r="AU181" s="24" t="e">
        <f t="shared" si="141"/>
        <v>#REF!</v>
      </c>
      <c r="AV181" s="24" t="e">
        <f t="shared" si="163"/>
        <v>#REF!</v>
      </c>
      <c r="AW181" s="24" t="e">
        <f t="shared" si="142"/>
        <v>#REF!</v>
      </c>
      <c r="AX181" s="24" t="e">
        <f t="shared" si="143"/>
        <v>#REF!</v>
      </c>
      <c r="AY181" s="24" t="e">
        <f t="shared" si="144"/>
        <v>#REF!</v>
      </c>
      <c r="AZ181" s="24" t="e">
        <f t="shared" si="164"/>
        <v>#REF!</v>
      </c>
      <c r="BA181" s="24" t="e">
        <f t="shared" si="145"/>
        <v>#REF!</v>
      </c>
      <c r="BB181" s="24" t="e">
        <f t="shared" si="146"/>
        <v>#REF!</v>
      </c>
      <c r="BC181" s="24" t="e">
        <f t="shared" si="147"/>
        <v>#REF!</v>
      </c>
      <c r="BD181" s="24" t="e">
        <f t="shared" si="165"/>
        <v>#REF!</v>
      </c>
      <c r="BE181" s="24" t="e">
        <f t="shared" si="148"/>
        <v>#REF!</v>
      </c>
      <c r="BF181" s="24" t="e">
        <f t="shared" si="149"/>
        <v>#REF!</v>
      </c>
      <c r="BG181" s="24" t="e">
        <f t="shared" si="150"/>
        <v>#REF!</v>
      </c>
      <c r="BH181" s="12"/>
      <c r="BI181" s="12"/>
      <c r="BJ181" s="12"/>
      <c r="BK181" s="12"/>
    </row>
    <row r="182" spans="1:63" s="8" customFormat="1" ht="15" customHeight="1" x14ac:dyDescent="0.25">
      <c r="A182" s="19" t="e">
        <f>[1]Input!#REF!</f>
        <v>#REF!</v>
      </c>
      <c r="B182" s="19" t="e">
        <f>[1]Input!#REF!</f>
        <v>#REF!</v>
      </c>
      <c r="C182" s="19" t="e">
        <f>[1]Input!#REF!</f>
        <v>#REF!</v>
      </c>
      <c r="D182" s="20" t="e">
        <f>[1]Input!#REF!</f>
        <v>#REF!</v>
      </c>
      <c r="E182" s="21" t="e">
        <f t="shared" si="151"/>
        <v>#REF!</v>
      </c>
      <c r="F182" s="22" t="e">
        <f t="shared" si="152"/>
        <v>#REF!</v>
      </c>
      <c r="G182" s="23" t="e">
        <f>[1]Input!#REF!</f>
        <v>#REF!</v>
      </c>
      <c r="H182" s="24" t="e">
        <f t="shared" si="153"/>
        <v>#REF!</v>
      </c>
      <c r="I182" s="24" t="e">
        <f t="shared" si="112"/>
        <v>#REF!</v>
      </c>
      <c r="J182" s="24" t="e">
        <f t="shared" si="113"/>
        <v>#REF!</v>
      </c>
      <c r="K182" s="24" t="e">
        <f t="shared" si="114"/>
        <v>#REF!</v>
      </c>
      <c r="L182" s="24" t="e">
        <f t="shared" si="154"/>
        <v>#REF!</v>
      </c>
      <c r="M182" s="24" t="e">
        <f t="shared" si="115"/>
        <v>#REF!</v>
      </c>
      <c r="N182" s="24" t="e">
        <f t="shared" si="116"/>
        <v>#REF!</v>
      </c>
      <c r="O182" s="24" t="e">
        <f t="shared" si="117"/>
        <v>#REF!</v>
      </c>
      <c r="P182" s="24" t="e">
        <f t="shared" si="155"/>
        <v>#REF!</v>
      </c>
      <c r="Q182" s="24" t="e">
        <f t="shared" si="118"/>
        <v>#REF!</v>
      </c>
      <c r="R182" s="24" t="e">
        <f t="shared" si="119"/>
        <v>#REF!</v>
      </c>
      <c r="S182" s="24" t="e">
        <f t="shared" si="120"/>
        <v>#REF!</v>
      </c>
      <c r="T182" s="24" t="e">
        <f t="shared" si="156"/>
        <v>#REF!</v>
      </c>
      <c r="U182" s="24" t="e">
        <f t="shared" si="121"/>
        <v>#REF!</v>
      </c>
      <c r="V182" s="24" t="e">
        <f t="shared" si="122"/>
        <v>#REF!</v>
      </c>
      <c r="W182" s="24" t="e">
        <f t="shared" si="123"/>
        <v>#REF!</v>
      </c>
      <c r="X182" s="24" t="e">
        <f t="shared" si="157"/>
        <v>#REF!</v>
      </c>
      <c r="Y182" s="24" t="e">
        <f t="shared" si="124"/>
        <v>#REF!</v>
      </c>
      <c r="Z182" s="24" t="e">
        <f t="shared" si="125"/>
        <v>#REF!</v>
      </c>
      <c r="AA182" s="24" t="e">
        <f t="shared" si="126"/>
        <v>#REF!</v>
      </c>
      <c r="AB182" s="24" t="e">
        <f t="shared" si="158"/>
        <v>#REF!</v>
      </c>
      <c r="AC182" s="24" t="e">
        <f t="shared" si="127"/>
        <v>#REF!</v>
      </c>
      <c r="AD182" s="24" t="e">
        <f t="shared" si="128"/>
        <v>#REF!</v>
      </c>
      <c r="AE182" s="24" t="e">
        <f t="shared" si="129"/>
        <v>#REF!</v>
      </c>
      <c r="AF182" s="24" t="e">
        <f t="shared" si="159"/>
        <v>#REF!</v>
      </c>
      <c r="AG182" s="24" t="e">
        <f t="shared" si="130"/>
        <v>#REF!</v>
      </c>
      <c r="AH182" s="24" t="e">
        <f t="shared" si="131"/>
        <v>#REF!</v>
      </c>
      <c r="AI182" s="24" t="e">
        <f t="shared" si="132"/>
        <v>#REF!</v>
      </c>
      <c r="AJ182" s="24" t="e">
        <f t="shared" si="160"/>
        <v>#REF!</v>
      </c>
      <c r="AK182" s="24" t="e">
        <f t="shared" si="133"/>
        <v>#REF!</v>
      </c>
      <c r="AL182" s="24" t="e">
        <f t="shared" si="134"/>
        <v>#REF!</v>
      </c>
      <c r="AM182" s="24" t="e">
        <f t="shared" si="135"/>
        <v>#REF!</v>
      </c>
      <c r="AN182" s="24" t="e">
        <f t="shared" si="161"/>
        <v>#REF!</v>
      </c>
      <c r="AO182" s="24" t="e">
        <f t="shared" si="136"/>
        <v>#REF!</v>
      </c>
      <c r="AP182" s="24" t="e">
        <f t="shared" si="137"/>
        <v>#REF!</v>
      </c>
      <c r="AQ182" s="24" t="e">
        <f t="shared" si="138"/>
        <v>#REF!</v>
      </c>
      <c r="AR182" s="24" t="e">
        <f t="shared" si="162"/>
        <v>#REF!</v>
      </c>
      <c r="AS182" s="24" t="e">
        <f t="shared" si="139"/>
        <v>#REF!</v>
      </c>
      <c r="AT182" s="24" t="e">
        <f t="shared" si="140"/>
        <v>#REF!</v>
      </c>
      <c r="AU182" s="24" t="e">
        <f t="shared" si="141"/>
        <v>#REF!</v>
      </c>
      <c r="AV182" s="24" t="e">
        <f t="shared" si="163"/>
        <v>#REF!</v>
      </c>
      <c r="AW182" s="24" t="e">
        <f t="shared" si="142"/>
        <v>#REF!</v>
      </c>
      <c r="AX182" s="24" t="e">
        <f t="shared" si="143"/>
        <v>#REF!</v>
      </c>
      <c r="AY182" s="24" t="e">
        <f t="shared" si="144"/>
        <v>#REF!</v>
      </c>
      <c r="AZ182" s="24" t="e">
        <f t="shared" si="164"/>
        <v>#REF!</v>
      </c>
      <c r="BA182" s="24" t="e">
        <f t="shared" si="145"/>
        <v>#REF!</v>
      </c>
      <c r="BB182" s="24" t="e">
        <f t="shared" si="146"/>
        <v>#REF!</v>
      </c>
      <c r="BC182" s="24" t="e">
        <f t="shared" si="147"/>
        <v>#REF!</v>
      </c>
      <c r="BD182" s="24" t="e">
        <f t="shared" si="165"/>
        <v>#REF!</v>
      </c>
      <c r="BE182" s="24" t="e">
        <f t="shared" si="148"/>
        <v>#REF!</v>
      </c>
      <c r="BF182" s="24" t="e">
        <f t="shared" si="149"/>
        <v>#REF!</v>
      </c>
      <c r="BG182" s="24" t="e">
        <f t="shared" si="150"/>
        <v>#REF!</v>
      </c>
      <c r="BH182" s="12"/>
      <c r="BI182" s="12"/>
      <c r="BJ182" s="12"/>
      <c r="BK182" s="12"/>
    </row>
    <row r="183" spans="1:63" s="8" customFormat="1" x14ac:dyDescent="0.25">
      <c r="A183" s="19" t="e">
        <f>[1]Input!#REF!</f>
        <v>#REF!</v>
      </c>
      <c r="B183" s="19" t="e">
        <f>[1]Input!#REF!</f>
        <v>#REF!</v>
      </c>
      <c r="C183" s="19" t="e">
        <f>[1]Input!#REF!</f>
        <v>#REF!</v>
      </c>
      <c r="D183" s="20" t="e">
        <f>[1]Input!#REF!</f>
        <v>#REF!</v>
      </c>
      <c r="E183" s="21" t="e">
        <f t="shared" si="151"/>
        <v>#REF!</v>
      </c>
      <c r="F183" s="22" t="e">
        <f t="shared" si="152"/>
        <v>#REF!</v>
      </c>
      <c r="G183" s="23" t="e">
        <f>[1]Input!#REF!</f>
        <v>#REF!</v>
      </c>
      <c r="H183" s="24" t="e">
        <f t="shared" si="153"/>
        <v>#REF!</v>
      </c>
      <c r="I183" s="24" t="e">
        <f t="shared" si="112"/>
        <v>#REF!</v>
      </c>
      <c r="J183" s="24" t="e">
        <f t="shared" si="113"/>
        <v>#REF!</v>
      </c>
      <c r="K183" s="24" t="e">
        <f t="shared" si="114"/>
        <v>#REF!</v>
      </c>
      <c r="L183" s="24" t="e">
        <f t="shared" si="154"/>
        <v>#REF!</v>
      </c>
      <c r="M183" s="24" t="e">
        <f t="shared" si="115"/>
        <v>#REF!</v>
      </c>
      <c r="N183" s="24" t="e">
        <f t="shared" si="116"/>
        <v>#REF!</v>
      </c>
      <c r="O183" s="24" t="e">
        <f t="shared" si="117"/>
        <v>#REF!</v>
      </c>
      <c r="P183" s="24" t="e">
        <f t="shared" si="155"/>
        <v>#REF!</v>
      </c>
      <c r="Q183" s="24" t="e">
        <f t="shared" si="118"/>
        <v>#REF!</v>
      </c>
      <c r="R183" s="24" t="e">
        <f t="shared" si="119"/>
        <v>#REF!</v>
      </c>
      <c r="S183" s="24" t="e">
        <f t="shared" si="120"/>
        <v>#REF!</v>
      </c>
      <c r="T183" s="24" t="e">
        <f t="shared" si="156"/>
        <v>#REF!</v>
      </c>
      <c r="U183" s="24" t="e">
        <f t="shared" si="121"/>
        <v>#REF!</v>
      </c>
      <c r="V183" s="24" t="e">
        <f t="shared" si="122"/>
        <v>#REF!</v>
      </c>
      <c r="W183" s="24" t="e">
        <f t="shared" si="123"/>
        <v>#REF!</v>
      </c>
      <c r="X183" s="24" t="e">
        <f t="shared" si="157"/>
        <v>#REF!</v>
      </c>
      <c r="Y183" s="24" t="e">
        <f t="shared" si="124"/>
        <v>#REF!</v>
      </c>
      <c r="Z183" s="24" t="e">
        <f t="shared" si="125"/>
        <v>#REF!</v>
      </c>
      <c r="AA183" s="24" t="e">
        <f t="shared" si="126"/>
        <v>#REF!</v>
      </c>
      <c r="AB183" s="24" t="e">
        <f t="shared" si="158"/>
        <v>#REF!</v>
      </c>
      <c r="AC183" s="24" t="e">
        <f t="shared" si="127"/>
        <v>#REF!</v>
      </c>
      <c r="AD183" s="24" t="e">
        <f t="shared" si="128"/>
        <v>#REF!</v>
      </c>
      <c r="AE183" s="24" t="e">
        <f t="shared" si="129"/>
        <v>#REF!</v>
      </c>
      <c r="AF183" s="24" t="e">
        <f t="shared" si="159"/>
        <v>#REF!</v>
      </c>
      <c r="AG183" s="24" t="e">
        <f t="shared" si="130"/>
        <v>#REF!</v>
      </c>
      <c r="AH183" s="24" t="e">
        <f t="shared" si="131"/>
        <v>#REF!</v>
      </c>
      <c r="AI183" s="24" t="e">
        <f t="shared" si="132"/>
        <v>#REF!</v>
      </c>
      <c r="AJ183" s="24" t="e">
        <f t="shared" si="160"/>
        <v>#REF!</v>
      </c>
      <c r="AK183" s="24" t="e">
        <f t="shared" si="133"/>
        <v>#REF!</v>
      </c>
      <c r="AL183" s="24" t="e">
        <f t="shared" si="134"/>
        <v>#REF!</v>
      </c>
      <c r="AM183" s="24" t="e">
        <f t="shared" si="135"/>
        <v>#REF!</v>
      </c>
      <c r="AN183" s="24" t="e">
        <f t="shared" si="161"/>
        <v>#REF!</v>
      </c>
      <c r="AO183" s="24" t="e">
        <f t="shared" si="136"/>
        <v>#REF!</v>
      </c>
      <c r="AP183" s="24" t="e">
        <f t="shared" si="137"/>
        <v>#REF!</v>
      </c>
      <c r="AQ183" s="24" t="e">
        <f t="shared" si="138"/>
        <v>#REF!</v>
      </c>
      <c r="AR183" s="24" t="e">
        <f t="shared" si="162"/>
        <v>#REF!</v>
      </c>
      <c r="AS183" s="24" t="e">
        <f t="shared" si="139"/>
        <v>#REF!</v>
      </c>
      <c r="AT183" s="24" t="e">
        <f t="shared" si="140"/>
        <v>#REF!</v>
      </c>
      <c r="AU183" s="24" t="e">
        <f t="shared" si="141"/>
        <v>#REF!</v>
      </c>
      <c r="AV183" s="24" t="e">
        <f t="shared" si="163"/>
        <v>#REF!</v>
      </c>
      <c r="AW183" s="24" t="e">
        <f t="shared" si="142"/>
        <v>#REF!</v>
      </c>
      <c r="AX183" s="24" t="e">
        <f t="shared" si="143"/>
        <v>#REF!</v>
      </c>
      <c r="AY183" s="24" t="e">
        <f t="shared" si="144"/>
        <v>#REF!</v>
      </c>
      <c r="AZ183" s="24" t="e">
        <f t="shared" si="164"/>
        <v>#REF!</v>
      </c>
      <c r="BA183" s="24" t="e">
        <f t="shared" si="145"/>
        <v>#REF!</v>
      </c>
      <c r="BB183" s="24" t="e">
        <f t="shared" si="146"/>
        <v>#REF!</v>
      </c>
      <c r="BC183" s="24" t="e">
        <f t="shared" si="147"/>
        <v>#REF!</v>
      </c>
      <c r="BD183" s="24" t="e">
        <f t="shared" si="165"/>
        <v>#REF!</v>
      </c>
      <c r="BE183" s="24" t="e">
        <f t="shared" si="148"/>
        <v>#REF!</v>
      </c>
      <c r="BF183" s="24" t="e">
        <f t="shared" si="149"/>
        <v>#REF!</v>
      </c>
      <c r="BG183" s="24" t="e">
        <f t="shared" si="150"/>
        <v>#REF!</v>
      </c>
      <c r="BH183" s="12"/>
      <c r="BI183" s="12"/>
      <c r="BJ183" s="12"/>
      <c r="BK183" s="12"/>
    </row>
    <row r="184" spans="1:63" s="8" customFormat="1" x14ac:dyDescent="0.25">
      <c r="A184" s="19" t="e">
        <f>[1]Input!#REF!</f>
        <v>#REF!</v>
      </c>
      <c r="B184" s="19" t="e">
        <f>[1]Input!#REF!</f>
        <v>#REF!</v>
      </c>
      <c r="C184" s="19" t="e">
        <f>[1]Input!#REF!</f>
        <v>#REF!</v>
      </c>
      <c r="D184" s="20" t="e">
        <f>[1]Input!#REF!</f>
        <v>#REF!</v>
      </c>
      <c r="E184" s="21" t="e">
        <f t="shared" si="151"/>
        <v>#REF!</v>
      </c>
      <c r="F184" s="22" t="e">
        <f t="shared" si="152"/>
        <v>#REF!</v>
      </c>
      <c r="G184" s="23" t="e">
        <f>[1]Input!#REF!</f>
        <v>#REF!</v>
      </c>
      <c r="H184" s="24" t="e">
        <f t="shared" si="153"/>
        <v>#REF!</v>
      </c>
      <c r="I184" s="24" t="e">
        <f t="shared" si="112"/>
        <v>#REF!</v>
      </c>
      <c r="J184" s="24" t="e">
        <f t="shared" si="113"/>
        <v>#REF!</v>
      </c>
      <c r="K184" s="24" t="e">
        <f t="shared" si="114"/>
        <v>#REF!</v>
      </c>
      <c r="L184" s="24" t="e">
        <f t="shared" si="154"/>
        <v>#REF!</v>
      </c>
      <c r="M184" s="24" t="e">
        <f t="shared" si="115"/>
        <v>#REF!</v>
      </c>
      <c r="N184" s="24" t="e">
        <f t="shared" si="116"/>
        <v>#REF!</v>
      </c>
      <c r="O184" s="24" t="e">
        <f t="shared" si="117"/>
        <v>#REF!</v>
      </c>
      <c r="P184" s="24" t="e">
        <f t="shared" si="155"/>
        <v>#REF!</v>
      </c>
      <c r="Q184" s="24" t="e">
        <f t="shared" si="118"/>
        <v>#REF!</v>
      </c>
      <c r="R184" s="24" t="e">
        <f t="shared" si="119"/>
        <v>#REF!</v>
      </c>
      <c r="S184" s="24" t="e">
        <f t="shared" si="120"/>
        <v>#REF!</v>
      </c>
      <c r="T184" s="24" t="e">
        <f t="shared" si="156"/>
        <v>#REF!</v>
      </c>
      <c r="U184" s="24" t="e">
        <f t="shared" si="121"/>
        <v>#REF!</v>
      </c>
      <c r="V184" s="24" t="e">
        <f t="shared" si="122"/>
        <v>#REF!</v>
      </c>
      <c r="W184" s="24" t="e">
        <f t="shared" si="123"/>
        <v>#REF!</v>
      </c>
      <c r="X184" s="24" t="e">
        <f t="shared" si="157"/>
        <v>#REF!</v>
      </c>
      <c r="Y184" s="24" t="e">
        <f t="shared" si="124"/>
        <v>#REF!</v>
      </c>
      <c r="Z184" s="24" t="e">
        <f t="shared" si="125"/>
        <v>#REF!</v>
      </c>
      <c r="AA184" s="24" t="e">
        <f t="shared" si="126"/>
        <v>#REF!</v>
      </c>
      <c r="AB184" s="24" t="e">
        <f t="shared" si="158"/>
        <v>#REF!</v>
      </c>
      <c r="AC184" s="24" t="e">
        <f t="shared" si="127"/>
        <v>#REF!</v>
      </c>
      <c r="AD184" s="24" t="e">
        <f t="shared" si="128"/>
        <v>#REF!</v>
      </c>
      <c r="AE184" s="24" t="e">
        <f t="shared" si="129"/>
        <v>#REF!</v>
      </c>
      <c r="AF184" s="24" t="e">
        <f t="shared" si="159"/>
        <v>#REF!</v>
      </c>
      <c r="AG184" s="24" t="e">
        <f t="shared" si="130"/>
        <v>#REF!</v>
      </c>
      <c r="AH184" s="24" t="e">
        <f t="shared" si="131"/>
        <v>#REF!</v>
      </c>
      <c r="AI184" s="24" t="e">
        <f t="shared" si="132"/>
        <v>#REF!</v>
      </c>
      <c r="AJ184" s="24" t="e">
        <f t="shared" si="160"/>
        <v>#REF!</v>
      </c>
      <c r="AK184" s="24" t="e">
        <f t="shared" si="133"/>
        <v>#REF!</v>
      </c>
      <c r="AL184" s="24" t="e">
        <f t="shared" si="134"/>
        <v>#REF!</v>
      </c>
      <c r="AM184" s="24" t="e">
        <f t="shared" si="135"/>
        <v>#REF!</v>
      </c>
      <c r="AN184" s="24" t="e">
        <f t="shared" si="161"/>
        <v>#REF!</v>
      </c>
      <c r="AO184" s="24" t="e">
        <f t="shared" si="136"/>
        <v>#REF!</v>
      </c>
      <c r="AP184" s="24" t="e">
        <f t="shared" si="137"/>
        <v>#REF!</v>
      </c>
      <c r="AQ184" s="24" t="e">
        <f t="shared" si="138"/>
        <v>#REF!</v>
      </c>
      <c r="AR184" s="24" t="e">
        <f t="shared" si="162"/>
        <v>#REF!</v>
      </c>
      <c r="AS184" s="24" t="e">
        <f t="shared" si="139"/>
        <v>#REF!</v>
      </c>
      <c r="AT184" s="24" t="e">
        <f t="shared" si="140"/>
        <v>#REF!</v>
      </c>
      <c r="AU184" s="24" t="e">
        <f t="shared" si="141"/>
        <v>#REF!</v>
      </c>
      <c r="AV184" s="24" t="e">
        <f t="shared" si="163"/>
        <v>#REF!</v>
      </c>
      <c r="AW184" s="24" t="e">
        <f t="shared" si="142"/>
        <v>#REF!</v>
      </c>
      <c r="AX184" s="24" t="e">
        <f t="shared" si="143"/>
        <v>#REF!</v>
      </c>
      <c r="AY184" s="24" t="e">
        <f t="shared" si="144"/>
        <v>#REF!</v>
      </c>
      <c r="AZ184" s="24" t="e">
        <f t="shared" si="164"/>
        <v>#REF!</v>
      </c>
      <c r="BA184" s="24" t="e">
        <f t="shared" si="145"/>
        <v>#REF!</v>
      </c>
      <c r="BB184" s="24" t="e">
        <f t="shared" si="146"/>
        <v>#REF!</v>
      </c>
      <c r="BC184" s="24" t="e">
        <f t="shared" si="147"/>
        <v>#REF!</v>
      </c>
      <c r="BD184" s="24" t="e">
        <f t="shared" si="165"/>
        <v>#REF!</v>
      </c>
      <c r="BE184" s="24" t="e">
        <f t="shared" si="148"/>
        <v>#REF!</v>
      </c>
      <c r="BF184" s="24" t="e">
        <f t="shared" si="149"/>
        <v>#REF!</v>
      </c>
      <c r="BG184" s="24" t="e">
        <f t="shared" si="150"/>
        <v>#REF!</v>
      </c>
      <c r="BH184" s="12"/>
      <c r="BI184" s="12"/>
      <c r="BJ184" s="12"/>
      <c r="BK184" s="12"/>
    </row>
    <row r="185" spans="1:63" s="8" customFormat="1" x14ac:dyDescent="0.25">
      <c r="A185" s="19" t="e">
        <f>[1]Input!#REF!</f>
        <v>#REF!</v>
      </c>
      <c r="B185" s="19" t="e">
        <f>[1]Input!#REF!</f>
        <v>#REF!</v>
      </c>
      <c r="C185" s="19" t="e">
        <f>[1]Input!#REF!</f>
        <v>#REF!</v>
      </c>
      <c r="D185" s="20" t="e">
        <f>[1]Input!#REF!</f>
        <v>#REF!</v>
      </c>
      <c r="E185" s="21" t="e">
        <f t="shared" si="151"/>
        <v>#REF!</v>
      </c>
      <c r="F185" s="22" t="e">
        <f t="shared" si="152"/>
        <v>#REF!</v>
      </c>
      <c r="G185" s="23" t="e">
        <f>[1]Input!#REF!</f>
        <v>#REF!</v>
      </c>
      <c r="H185" s="24" t="e">
        <f t="shared" si="153"/>
        <v>#REF!</v>
      </c>
      <c r="I185" s="24" t="e">
        <f t="shared" si="112"/>
        <v>#REF!</v>
      </c>
      <c r="J185" s="24" t="e">
        <f t="shared" si="113"/>
        <v>#REF!</v>
      </c>
      <c r="K185" s="24" t="e">
        <f t="shared" si="114"/>
        <v>#REF!</v>
      </c>
      <c r="L185" s="24" t="e">
        <f t="shared" si="154"/>
        <v>#REF!</v>
      </c>
      <c r="M185" s="24" t="e">
        <f t="shared" si="115"/>
        <v>#REF!</v>
      </c>
      <c r="N185" s="24" t="e">
        <f t="shared" si="116"/>
        <v>#REF!</v>
      </c>
      <c r="O185" s="24" t="e">
        <f t="shared" si="117"/>
        <v>#REF!</v>
      </c>
      <c r="P185" s="24" t="e">
        <f t="shared" si="155"/>
        <v>#REF!</v>
      </c>
      <c r="Q185" s="24" t="e">
        <f t="shared" si="118"/>
        <v>#REF!</v>
      </c>
      <c r="R185" s="24" t="e">
        <f t="shared" si="119"/>
        <v>#REF!</v>
      </c>
      <c r="S185" s="24" t="e">
        <f t="shared" si="120"/>
        <v>#REF!</v>
      </c>
      <c r="T185" s="24" t="e">
        <f t="shared" si="156"/>
        <v>#REF!</v>
      </c>
      <c r="U185" s="24" t="e">
        <f t="shared" si="121"/>
        <v>#REF!</v>
      </c>
      <c r="V185" s="24" t="e">
        <f t="shared" si="122"/>
        <v>#REF!</v>
      </c>
      <c r="W185" s="24" t="e">
        <f t="shared" si="123"/>
        <v>#REF!</v>
      </c>
      <c r="X185" s="24" t="e">
        <f t="shared" si="157"/>
        <v>#REF!</v>
      </c>
      <c r="Y185" s="24" t="e">
        <f t="shared" si="124"/>
        <v>#REF!</v>
      </c>
      <c r="Z185" s="24" t="e">
        <f t="shared" si="125"/>
        <v>#REF!</v>
      </c>
      <c r="AA185" s="24" t="e">
        <f t="shared" si="126"/>
        <v>#REF!</v>
      </c>
      <c r="AB185" s="24" t="e">
        <f t="shared" si="158"/>
        <v>#REF!</v>
      </c>
      <c r="AC185" s="24" t="e">
        <f t="shared" si="127"/>
        <v>#REF!</v>
      </c>
      <c r="AD185" s="24" t="e">
        <f t="shared" si="128"/>
        <v>#REF!</v>
      </c>
      <c r="AE185" s="24" t="e">
        <f t="shared" si="129"/>
        <v>#REF!</v>
      </c>
      <c r="AF185" s="24" t="e">
        <f t="shared" si="159"/>
        <v>#REF!</v>
      </c>
      <c r="AG185" s="24" t="e">
        <f t="shared" si="130"/>
        <v>#REF!</v>
      </c>
      <c r="AH185" s="24" t="e">
        <f t="shared" si="131"/>
        <v>#REF!</v>
      </c>
      <c r="AI185" s="24" t="e">
        <f t="shared" si="132"/>
        <v>#REF!</v>
      </c>
      <c r="AJ185" s="24" t="e">
        <f t="shared" si="160"/>
        <v>#REF!</v>
      </c>
      <c r="AK185" s="24" t="e">
        <f t="shared" si="133"/>
        <v>#REF!</v>
      </c>
      <c r="AL185" s="24" t="e">
        <f t="shared" si="134"/>
        <v>#REF!</v>
      </c>
      <c r="AM185" s="24" t="e">
        <f t="shared" si="135"/>
        <v>#REF!</v>
      </c>
      <c r="AN185" s="24" t="e">
        <f t="shared" si="161"/>
        <v>#REF!</v>
      </c>
      <c r="AO185" s="24" t="e">
        <f t="shared" si="136"/>
        <v>#REF!</v>
      </c>
      <c r="AP185" s="24" t="e">
        <f t="shared" si="137"/>
        <v>#REF!</v>
      </c>
      <c r="AQ185" s="24" t="e">
        <f t="shared" si="138"/>
        <v>#REF!</v>
      </c>
      <c r="AR185" s="24" t="e">
        <f t="shared" si="162"/>
        <v>#REF!</v>
      </c>
      <c r="AS185" s="24" t="e">
        <f t="shared" si="139"/>
        <v>#REF!</v>
      </c>
      <c r="AT185" s="24" t="e">
        <f t="shared" si="140"/>
        <v>#REF!</v>
      </c>
      <c r="AU185" s="24" t="e">
        <f t="shared" si="141"/>
        <v>#REF!</v>
      </c>
      <c r="AV185" s="24" t="e">
        <f t="shared" si="163"/>
        <v>#REF!</v>
      </c>
      <c r="AW185" s="24" t="e">
        <f t="shared" si="142"/>
        <v>#REF!</v>
      </c>
      <c r="AX185" s="24" t="e">
        <f t="shared" si="143"/>
        <v>#REF!</v>
      </c>
      <c r="AY185" s="24" t="e">
        <f t="shared" si="144"/>
        <v>#REF!</v>
      </c>
      <c r="AZ185" s="24" t="e">
        <f t="shared" si="164"/>
        <v>#REF!</v>
      </c>
      <c r="BA185" s="24" t="e">
        <f t="shared" si="145"/>
        <v>#REF!</v>
      </c>
      <c r="BB185" s="24" t="e">
        <f t="shared" si="146"/>
        <v>#REF!</v>
      </c>
      <c r="BC185" s="24" t="e">
        <f t="shared" si="147"/>
        <v>#REF!</v>
      </c>
      <c r="BD185" s="24" t="e">
        <f t="shared" si="165"/>
        <v>#REF!</v>
      </c>
      <c r="BE185" s="24" t="e">
        <f t="shared" si="148"/>
        <v>#REF!</v>
      </c>
      <c r="BF185" s="24" t="e">
        <f t="shared" si="149"/>
        <v>#REF!</v>
      </c>
      <c r="BG185" s="24" t="e">
        <f t="shared" si="150"/>
        <v>#REF!</v>
      </c>
      <c r="BH185" s="12"/>
      <c r="BI185" s="12"/>
      <c r="BJ185" s="12"/>
      <c r="BK185" s="12"/>
    </row>
    <row r="186" spans="1:63" s="8" customFormat="1" x14ac:dyDescent="0.25">
      <c r="A186" s="19" t="e">
        <f>[1]Input!#REF!</f>
        <v>#REF!</v>
      </c>
      <c r="B186" s="19" t="e">
        <f>[1]Input!#REF!</f>
        <v>#REF!</v>
      </c>
      <c r="C186" s="19" t="e">
        <f>[1]Input!#REF!</f>
        <v>#REF!</v>
      </c>
      <c r="D186" s="20" t="e">
        <f>[1]Input!#REF!</f>
        <v>#REF!</v>
      </c>
      <c r="E186" s="21" t="e">
        <f t="shared" si="151"/>
        <v>#REF!</v>
      </c>
      <c r="F186" s="22" t="e">
        <f t="shared" si="152"/>
        <v>#REF!</v>
      </c>
      <c r="G186" s="23" t="e">
        <f>[1]Input!#REF!</f>
        <v>#REF!</v>
      </c>
      <c r="H186" s="24" t="e">
        <f t="shared" si="153"/>
        <v>#REF!</v>
      </c>
      <c r="I186" s="24" t="e">
        <f t="shared" si="112"/>
        <v>#REF!</v>
      </c>
      <c r="J186" s="24" t="e">
        <f t="shared" si="113"/>
        <v>#REF!</v>
      </c>
      <c r="K186" s="24" t="e">
        <f t="shared" si="114"/>
        <v>#REF!</v>
      </c>
      <c r="L186" s="24" t="e">
        <f t="shared" si="154"/>
        <v>#REF!</v>
      </c>
      <c r="M186" s="24" t="e">
        <f t="shared" si="115"/>
        <v>#REF!</v>
      </c>
      <c r="N186" s="24" t="e">
        <f t="shared" si="116"/>
        <v>#REF!</v>
      </c>
      <c r="O186" s="24" t="e">
        <f t="shared" si="117"/>
        <v>#REF!</v>
      </c>
      <c r="P186" s="24" t="e">
        <f t="shared" si="155"/>
        <v>#REF!</v>
      </c>
      <c r="Q186" s="24" t="e">
        <f t="shared" si="118"/>
        <v>#REF!</v>
      </c>
      <c r="R186" s="24" t="e">
        <f t="shared" si="119"/>
        <v>#REF!</v>
      </c>
      <c r="S186" s="24" t="e">
        <f t="shared" si="120"/>
        <v>#REF!</v>
      </c>
      <c r="T186" s="24" t="e">
        <f t="shared" si="156"/>
        <v>#REF!</v>
      </c>
      <c r="U186" s="24" t="e">
        <f t="shared" si="121"/>
        <v>#REF!</v>
      </c>
      <c r="V186" s="24" t="e">
        <f t="shared" si="122"/>
        <v>#REF!</v>
      </c>
      <c r="W186" s="24" t="e">
        <f t="shared" si="123"/>
        <v>#REF!</v>
      </c>
      <c r="X186" s="24" t="e">
        <f t="shared" si="157"/>
        <v>#REF!</v>
      </c>
      <c r="Y186" s="24" t="e">
        <f t="shared" si="124"/>
        <v>#REF!</v>
      </c>
      <c r="Z186" s="24" t="e">
        <f t="shared" si="125"/>
        <v>#REF!</v>
      </c>
      <c r="AA186" s="24" t="e">
        <f t="shared" si="126"/>
        <v>#REF!</v>
      </c>
      <c r="AB186" s="24" t="e">
        <f t="shared" si="158"/>
        <v>#REF!</v>
      </c>
      <c r="AC186" s="24" t="e">
        <f t="shared" si="127"/>
        <v>#REF!</v>
      </c>
      <c r="AD186" s="24" t="e">
        <f t="shared" si="128"/>
        <v>#REF!</v>
      </c>
      <c r="AE186" s="24" t="e">
        <f t="shared" si="129"/>
        <v>#REF!</v>
      </c>
      <c r="AF186" s="24" t="e">
        <f t="shared" si="159"/>
        <v>#REF!</v>
      </c>
      <c r="AG186" s="24" t="e">
        <f t="shared" si="130"/>
        <v>#REF!</v>
      </c>
      <c r="AH186" s="24" t="e">
        <f t="shared" si="131"/>
        <v>#REF!</v>
      </c>
      <c r="AI186" s="24" t="e">
        <f t="shared" si="132"/>
        <v>#REF!</v>
      </c>
      <c r="AJ186" s="24" t="e">
        <f t="shared" si="160"/>
        <v>#REF!</v>
      </c>
      <c r="AK186" s="24" t="e">
        <f t="shared" si="133"/>
        <v>#REF!</v>
      </c>
      <c r="AL186" s="24" t="e">
        <f t="shared" si="134"/>
        <v>#REF!</v>
      </c>
      <c r="AM186" s="24" t="e">
        <f t="shared" si="135"/>
        <v>#REF!</v>
      </c>
      <c r="AN186" s="24" t="e">
        <f t="shared" si="161"/>
        <v>#REF!</v>
      </c>
      <c r="AO186" s="24" t="e">
        <f t="shared" si="136"/>
        <v>#REF!</v>
      </c>
      <c r="AP186" s="24" t="e">
        <f t="shared" si="137"/>
        <v>#REF!</v>
      </c>
      <c r="AQ186" s="24" t="e">
        <f t="shared" si="138"/>
        <v>#REF!</v>
      </c>
      <c r="AR186" s="24" t="e">
        <f t="shared" si="162"/>
        <v>#REF!</v>
      </c>
      <c r="AS186" s="24" t="e">
        <f t="shared" si="139"/>
        <v>#REF!</v>
      </c>
      <c r="AT186" s="24" t="e">
        <f t="shared" si="140"/>
        <v>#REF!</v>
      </c>
      <c r="AU186" s="24" t="e">
        <f t="shared" si="141"/>
        <v>#REF!</v>
      </c>
      <c r="AV186" s="24" t="e">
        <f t="shared" si="163"/>
        <v>#REF!</v>
      </c>
      <c r="AW186" s="24" t="e">
        <f t="shared" si="142"/>
        <v>#REF!</v>
      </c>
      <c r="AX186" s="24" t="e">
        <f t="shared" si="143"/>
        <v>#REF!</v>
      </c>
      <c r="AY186" s="24" t="e">
        <f t="shared" si="144"/>
        <v>#REF!</v>
      </c>
      <c r="AZ186" s="24" t="e">
        <f t="shared" si="164"/>
        <v>#REF!</v>
      </c>
      <c r="BA186" s="24" t="e">
        <f t="shared" si="145"/>
        <v>#REF!</v>
      </c>
      <c r="BB186" s="24" t="e">
        <f t="shared" si="146"/>
        <v>#REF!</v>
      </c>
      <c r="BC186" s="24" t="e">
        <f t="shared" si="147"/>
        <v>#REF!</v>
      </c>
      <c r="BD186" s="24" t="e">
        <f t="shared" si="165"/>
        <v>#REF!</v>
      </c>
      <c r="BE186" s="24" t="e">
        <f t="shared" si="148"/>
        <v>#REF!</v>
      </c>
      <c r="BF186" s="24" t="e">
        <f t="shared" si="149"/>
        <v>#REF!</v>
      </c>
      <c r="BG186" s="24" t="e">
        <f t="shared" si="150"/>
        <v>#REF!</v>
      </c>
      <c r="BH186" s="12"/>
      <c r="BI186" s="12"/>
      <c r="BJ186" s="12"/>
      <c r="BK186" s="12"/>
    </row>
    <row r="187" spans="1:63" s="8" customFormat="1" x14ac:dyDescent="0.25">
      <c r="A187" s="19" t="e">
        <f>[1]Input!#REF!</f>
        <v>#REF!</v>
      </c>
      <c r="B187" s="19" t="e">
        <f>[1]Input!#REF!</f>
        <v>#REF!</v>
      </c>
      <c r="C187" s="19" t="e">
        <f>[1]Input!#REF!</f>
        <v>#REF!</v>
      </c>
      <c r="D187" s="20" t="e">
        <f>[1]Input!#REF!</f>
        <v>#REF!</v>
      </c>
      <c r="E187" s="21" t="e">
        <f t="shared" si="151"/>
        <v>#REF!</v>
      </c>
      <c r="F187" s="22" t="e">
        <f t="shared" si="152"/>
        <v>#REF!</v>
      </c>
      <c r="G187" s="23" t="e">
        <f>[1]Input!#REF!</f>
        <v>#REF!</v>
      </c>
      <c r="H187" s="24" t="e">
        <f t="shared" si="153"/>
        <v>#REF!</v>
      </c>
      <c r="I187" s="24" t="e">
        <f t="shared" si="112"/>
        <v>#REF!</v>
      </c>
      <c r="J187" s="24" t="e">
        <f t="shared" si="113"/>
        <v>#REF!</v>
      </c>
      <c r="K187" s="24" t="e">
        <f t="shared" si="114"/>
        <v>#REF!</v>
      </c>
      <c r="L187" s="24" t="e">
        <f t="shared" si="154"/>
        <v>#REF!</v>
      </c>
      <c r="M187" s="24" t="e">
        <f t="shared" si="115"/>
        <v>#REF!</v>
      </c>
      <c r="N187" s="24" t="e">
        <f t="shared" si="116"/>
        <v>#REF!</v>
      </c>
      <c r="O187" s="24" t="e">
        <f t="shared" si="117"/>
        <v>#REF!</v>
      </c>
      <c r="P187" s="24" t="e">
        <f t="shared" si="155"/>
        <v>#REF!</v>
      </c>
      <c r="Q187" s="24" t="e">
        <f t="shared" si="118"/>
        <v>#REF!</v>
      </c>
      <c r="R187" s="24" t="e">
        <f t="shared" si="119"/>
        <v>#REF!</v>
      </c>
      <c r="S187" s="24" t="e">
        <f t="shared" si="120"/>
        <v>#REF!</v>
      </c>
      <c r="T187" s="24" t="e">
        <f t="shared" si="156"/>
        <v>#REF!</v>
      </c>
      <c r="U187" s="24" t="e">
        <f t="shared" si="121"/>
        <v>#REF!</v>
      </c>
      <c r="V187" s="24" t="e">
        <f t="shared" si="122"/>
        <v>#REF!</v>
      </c>
      <c r="W187" s="24" t="e">
        <f t="shared" si="123"/>
        <v>#REF!</v>
      </c>
      <c r="X187" s="24" t="e">
        <f t="shared" si="157"/>
        <v>#REF!</v>
      </c>
      <c r="Y187" s="24" t="e">
        <f t="shared" si="124"/>
        <v>#REF!</v>
      </c>
      <c r="Z187" s="24" t="e">
        <f t="shared" si="125"/>
        <v>#REF!</v>
      </c>
      <c r="AA187" s="24" t="e">
        <f t="shared" si="126"/>
        <v>#REF!</v>
      </c>
      <c r="AB187" s="24" t="e">
        <f t="shared" si="158"/>
        <v>#REF!</v>
      </c>
      <c r="AC187" s="24" t="e">
        <f t="shared" si="127"/>
        <v>#REF!</v>
      </c>
      <c r="AD187" s="24" t="e">
        <f t="shared" si="128"/>
        <v>#REF!</v>
      </c>
      <c r="AE187" s="24" t="e">
        <f t="shared" si="129"/>
        <v>#REF!</v>
      </c>
      <c r="AF187" s="24" t="e">
        <f t="shared" si="159"/>
        <v>#REF!</v>
      </c>
      <c r="AG187" s="24" t="e">
        <f t="shared" si="130"/>
        <v>#REF!</v>
      </c>
      <c r="AH187" s="24" t="e">
        <f t="shared" si="131"/>
        <v>#REF!</v>
      </c>
      <c r="AI187" s="24" t="e">
        <f t="shared" si="132"/>
        <v>#REF!</v>
      </c>
      <c r="AJ187" s="24" t="e">
        <f t="shared" si="160"/>
        <v>#REF!</v>
      </c>
      <c r="AK187" s="24" t="e">
        <f t="shared" si="133"/>
        <v>#REF!</v>
      </c>
      <c r="AL187" s="24" t="e">
        <f t="shared" si="134"/>
        <v>#REF!</v>
      </c>
      <c r="AM187" s="24" t="e">
        <f t="shared" si="135"/>
        <v>#REF!</v>
      </c>
      <c r="AN187" s="24" t="e">
        <f t="shared" si="161"/>
        <v>#REF!</v>
      </c>
      <c r="AO187" s="24" t="e">
        <f t="shared" si="136"/>
        <v>#REF!</v>
      </c>
      <c r="AP187" s="24" t="e">
        <f t="shared" si="137"/>
        <v>#REF!</v>
      </c>
      <c r="AQ187" s="24" t="e">
        <f t="shared" si="138"/>
        <v>#REF!</v>
      </c>
      <c r="AR187" s="24" t="e">
        <f t="shared" si="162"/>
        <v>#REF!</v>
      </c>
      <c r="AS187" s="24" t="e">
        <f t="shared" si="139"/>
        <v>#REF!</v>
      </c>
      <c r="AT187" s="24" t="e">
        <f t="shared" si="140"/>
        <v>#REF!</v>
      </c>
      <c r="AU187" s="24" t="e">
        <f t="shared" si="141"/>
        <v>#REF!</v>
      </c>
      <c r="AV187" s="24" t="e">
        <f t="shared" si="163"/>
        <v>#REF!</v>
      </c>
      <c r="AW187" s="24" t="e">
        <f t="shared" si="142"/>
        <v>#REF!</v>
      </c>
      <c r="AX187" s="24" t="e">
        <f t="shared" si="143"/>
        <v>#REF!</v>
      </c>
      <c r="AY187" s="24" t="e">
        <f t="shared" si="144"/>
        <v>#REF!</v>
      </c>
      <c r="AZ187" s="24" t="e">
        <f t="shared" si="164"/>
        <v>#REF!</v>
      </c>
      <c r="BA187" s="24" t="e">
        <f t="shared" si="145"/>
        <v>#REF!</v>
      </c>
      <c r="BB187" s="24" t="e">
        <f t="shared" si="146"/>
        <v>#REF!</v>
      </c>
      <c r="BC187" s="24" t="e">
        <f t="shared" si="147"/>
        <v>#REF!</v>
      </c>
      <c r="BD187" s="24" t="e">
        <f t="shared" si="165"/>
        <v>#REF!</v>
      </c>
      <c r="BE187" s="24" t="e">
        <f t="shared" si="148"/>
        <v>#REF!</v>
      </c>
      <c r="BF187" s="24" t="e">
        <f t="shared" si="149"/>
        <v>#REF!</v>
      </c>
      <c r="BG187" s="24" t="e">
        <f t="shared" si="150"/>
        <v>#REF!</v>
      </c>
      <c r="BH187" s="12"/>
      <c r="BI187" s="12"/>
      <c r="BJ187" s="12"/>
      <c r="BK187" s="12"/>
    </row>
    <row r="188" spans="1:63" s="8" customFormat="1" ht="15" customHeight="1" x14ac:dyDescent="0.25">
      <c r="A188" s="19" t="e">
        <f>[1]Input!#REF!</f>
        <v>#REF!</v>
      </c>
      <c r="B188" s="19" t="e">
        <f>[1]Input!#REF!</f>
        <v>#REF!</v>
      </c>
      <c r="C188" s="19" t="e">
        <f>[1]Input!#REF!</f>
        <v>#REF!</v>
      </c>
      <c r="D188" s="20" t="e">
        <f>[1]Input!#REF!</f>
        <v>#REF!</v>
      </c>
      <c r="E188" s="21" t="e">
        <f t="shared" si="151"/>
        <v>#REF!</v>
      </c>
      <c r="F188" s="22" t="e">
        <f t="shared" si="152"/>
        <v>#REF!</v>
      </c>
      <c r="G188" s="23" t="e">
        <f>[1]Input!#REF!</f>
        <v>#REF!</v>
      </c>
      <c r="H188" s="24" t="e">
        <f t="shared" si="153"/>
        <v>#REF!</v>
      </c>
      <c r="I188" s="24" t="e">
        <f t="shared" si="112"/>
        <v>#REF!</v>
      </c>
      <c r="J188" s="24" t="e">
        <f t="shared" si="113"/>
        <v>#REF!</v>
      </c>
      <c r="K188" s="24" t="e">
        <f t="shared" si="114"/>
        <v>#REF!</v>
      </c>
      <c r="L188" s="24" t="e">
        <f t="shared" si="154"/>
        <v>#REF!</v>
      </c>
      <c r="M188" s="24" t="e">
        <f t="shared" si="115"/>
        <v>#REF!</v>
      </c>
      <c r="N188" s="24" t="e">
        <f t="shared" si="116"/>
        <v>#REF!</v>
      </c>
      <c r="O188" s="24" t="e">
        <f t="shared" si="117"/>
        <v>#REF!</v>
      </c>
      <c r="P188" s="24" t="e">
        <f t="shared" si="155"/>
        <v>#REF!</v>
      </c>
      <c r="Q188" s="24" t="e">
        <f t="shared" si="118"/>
        <v>#REF!</v>
      </c>
      <c r="R188" s="24" t="e">
        <f t="shared" si="119"/>
        <v>#REF!</v>
      </c>
      <c r="S188" s="24" t="e">
        <f t="shared" si="120"/>
        <v>#REF!</v>
      </c>
      <c r="T188" s="24" t="e">
        <f t="shared" si="156"/>
        <v>#REF!</v>
      </c>
      <c r="U188" s="24" t="e">
        <f t="shared" si="121"/>
        <v>#REF!</v>
      </c>
      <c r="V188" s="24" t="e">
        <f t="shared" si="122"/>
        <v>#REF!</v>
      </c>
      <c r="W188" s="24" t="e">
        <f t="shared" si="123"/>
        <v>#REF!</v>
      </c>
      <c r="X188" s="24" t="e">
        <f t="shared" si="157"/>
        <v>#REF!</v>
      </c>
      <c r="Y188" s="24" t="e">
        <f t="shared" si="124"/>
        <v>#REF!</v>
      </c>
      <c r="Z188" s="24" t="e">
        <f t="shared" si="125"/>
        <v>#REF!</v>
      </c>
      <c r="AA188" s="24" t="e">
        <f t="shared" si="126"/>
        <v>#REF!</v>
      </c>
      <c r="AB188" s="24" t="e">
        <f t="shared" si="158"/>
        <v>#REF!</v>
      </c>
      <c r="AC188" s="24" t="e">
        <f t="shared" si="127"/>
        <v>#REF!</v>
      </c>
      <c r="AD188" s="24" t="e">
        <f t="shared" si="128"/>
        <v>#REF!</v>
      </c>
      <c r="AE188" s="24" t="e">
        <f t="shared" si="129"/>
        <v>#REF!</v>
      </c>
      <c r="AF188" s="24" t="e">
        <f t="shared" si="159"/>
        <v>#REF!</v>
      </c>
      <c r="AG188" s="24" t="e">
        <f t="shared" si="130"/>
        <v>#REF!</v>
      </c>
      <c r="AH188" s="24" t="e">
        <f t="shared" si="131"/>
        <v>#REF!</v>
      </c>
      <c r="AI188" s="24" t="e">
        <f t="shared" si="132"/>
        <v>#REF!</v>
      </c>
      <c r="AJ188" s="24" t="e">
        <f t="shared" si="160"/>
        <v>#REF!</v>
      </c>
      <c r="AK188" s="24" t="e">
        <f t="shared" si="133"/>
        <v>#REF!</v>
      </c>
      <c r="AL188" s="24" t="e">
        <f t="shared" si="134"/>
        <v>#REF!</v>
      </c>
      <c r="AM188" s="24" t="e">
        <f t="shared" si="135"/>
        <v>#REF!</v>
      </c>
      <c r="AN188" s="24" t="e">
        <f t="shared" si="161"/>
        <v>#REF!</v>
      </c>
      <c r="AO188" s="24" t="e">
        <f t="shared" si="136"/>
        <v>#REF!</v>
      </c>
      <c r="AP188" s="24" t="e">
        <f t="shared" si="137"/>
        <v>#REF!</v>
      </c>
      <c r="AQ188" s="24" t="e">
        <f t="shared" si="138"/>
        <v>#REF!</v>
      </c>
      <c r="AR188" s="24" t="e">
        <f t="shared" si="162"/>
        <v>#REF!</v>
      </c>
      <c r="AS188" s="24" t="e">
        <f t="shared" si="139"/>
        <v>#REF!</v>
      </c>
      <c r="AT188" s="24" t="e">
        <f t="shared" si="140"/>
        <v>#REF!</v>
      </c>
      <c r="AU188" s="24" t="e">
        <f t="shared" si="141"/>
        <v>#REF!</v>
      </c>
      <c r="AV188" s="24" t="e">
        <f t="shared" si="163"/>
        <v>#REF!</v>
      </c>
      <c r="AW188" s="24" t="e">
        <f t="shared" si="142"/>
        <v>#REF!</v>
      </c>
      <c r="AX188" s="24" t="e">
        <f t="shared" si="143"/>
        <v>#REF!</v>
      </c>
      <c r="AY188" s="24" t="e">
        <f t="shared" si="144"/>
        <v>#REF!</v>
      </c>
      <c r="AZ188" s="24" t="e">
        <f t="shared" si="164"/>
        <v>#REF!</v>
      </c>
      <c r="BA188" s="24" t="e">
        <f t="shared" si="145"/>
        <v>#REF!</v>
      </c>
      <c r="BB188" s="24" t="e">
        <f t="shared" si="146"/>
        <v>#REF!</v>
      </c>
      <c r="BC188" s="24" t="e">
        <f t="shared" si="147"/>
        <v>#REF!</v>
      </c>
      <c r="BD188" s="24" t="e">
        <f t="shared" si="165"/>
        <v>#REF!</v>
      </c>
      <c r="BE188" s="24" t="e">
        <f t="shared" si="148"/>
        <v>#REF!</v>
      </c>
      <c r="BF188" s="24" t="e">
        <f t="shared" si="149"/>
        <v>#REF!</v>
      </c>
      <c r="BG188" s="24" t="e">
        <f t="shared" si="150"/>
        <v>#REF!</v>
      </c>
      <c r="BH188" s="12"/>
      <c r="BI188" s="12"/>
      <c r="BJ188" s="12"/>
      <c r="BK188" s="12"/>
    </row>
    <row r="189" spans="1:63" s="8" customFormat="1" x14ac:dyDescent="0.25">
      <c r="A189" s="19" t="e">
        <f>[1]Input!#REF!</f>
        <v>#REF!</v>
      </c>
      <c r="B189" s="19" t="e">
        <f>[1]Input!#REF!</f>
        <v>#REF!</v>
      </c>
      <c r="C189" s="19" t="e">
        <f>[1]Input!#REF!</f>
        <v>#REF!</v>
      </c>
      <c r="D189" s="20" t="e">
        <f>[1]Input!#REF!</f>
        <v>#REF!</v>
      </c>
      <c r="E189" s="21" t="e">
        <f t="shared" si="151"/>
        <v>#REF!</v>
      </c>
      <c r="F189" s="22" t="e">
        <f t="shared" si="152"/>
        <v>#REF!</v>
      </c>
      <c r="G189" s="23" t="e">
        <f>[1]Input!#REF!</f>
        <v>#REF!</v>
      </c>
      <c r="H189" s="24" t="e">
        <f t="shared" si="153"/>
        <v>#REF!</v>
      </c>
      <c r="I189" s="24" t="e">
        <f t="shared" si="112"/>
        <v>#REF!</v>
      </c>
      <c r="J189" s="24" t="e">
        <f t="shared" si="113"/>
        <v>#REF!</v>
      </c>
      <c r="K189" s="24" t="e">
        <f t="shared" si="114"/>
        <v>#REF!</v>
      </c>
      <c r="L189" s="24" t="e">
        <f t="shared" si="154"/>
        <v>#REF!</v>
      </c>
      <c r="M189" s="24" t="e">
        <f t="shared" si="115"/>
        <v>#REF!</v>
      </c>
      <c r="N189" s="24" t="e">
        <f t="shared" si="116"/>
        <v>#REF!</v>
      </c>
      <c r="O189" s="24" t="e">
        <f t="shared" si="117"/>
        <v>#REF!</v>
      </c>
      <c r="P189" s="24" t="e">
        <f t="shared" si="155"/>
        <v>#REF!</v>
      </c>
      <c r="Q189" s="24" t="e">
        <f t="shared" si="118"/>
        <v>#REF!</v>
      </c>
      <c r="R189" s="24" t="e">
        <f t="shared" si="119"/>
        <v>#REF!</v>
      </c>
      <c r="S189" s="24" t="e">
        <f t="shared" si="120"/>
        <v>#REF!</v>
      </c>
      <c r="T189" s="24" t="e">
        <f t="shared" si="156"/>
        <v>#REF!</v>
      </c>
      <c r="U189" s="24" t="e">
        <f t="shared" si="121"/>
        <v>#REF!</v>
      </c>
      <c r="V189" s="24" t="e">
        <f t="shared" si="122"/>
        <v>#REF!</v>
      </c>
      <c r="W189" s="24" t="e">
        <f t="shared" si="123"/>
        <v>#REF!</v>
      </c>
      <c r="X189" s="24" t="e">
        <f t="shared" si="157"/>
        <v>#REF!</v>
      </c>
      <c r="Y189" s="24" t="e">
        <f t="shared" si="124"/>
        <v>#REF!</v>
      </c>
      <c r="Z189" s="24" t="e">
        <f t="shared" si="125"/>
        <v>#REF!</v>
      </c>
      <c r="AA189" s="24" t="e">
        <f t="shared" si="126"/>
        <v>#REF!</v>
      </c>
      <c r="AB189" s="24" t="e">
        <f t="shared" si="158"/>
        <v>#REF!</v>
      </c>
      <c r="AC189" s="24" t="e">
        <f t="shared" si="127"/>
        <v>#REF!</v>
      </c>
      <c r="AD189" s="24" t="e">
        <f t="shared" si="128"/>
        <v>#REF!</v>
      </c>
      <c r="AE189" s="24" t="e">
        <f t="shared" si="129"/>
        <v>#REF!</v>
      </c>
      <c r="AF189" s="24" t="e">
        <f t="shared" si="159"/>
        <v>#REF!</v>
      </c>
      <c r="AG189" s="24" t="e">
        <f t="shared" si="130"/>
        <v>#REF!</v>
      </c>
      <c r="AH189" s="24" t="e">
        <f t="shared" si="131"/>
        <v>#REF!</v>
      </c>
      <c r="AI189" s="24" t="e">
        <f t="shared" si="132"/>
        <v>#REF!</v>
      </c>
      <c r="AJ189" s="24" t="e">
        <f t="shared" si="160"/>
        <v>#REF!</v>
      </c>
      <c r="AK189" s="24" t="e">
        <f t="shared" si="133"/>
        <v>#REF!</v>
      </c>
      <c r="AL189" s="24" t="e">
        <f t="shared" si="134"/>
        <v>#REF!</v>
      </c>
      <c r="AM189" s="24" t="e">
        <f t="shared" si="135"/>
        <v>#REF!</v>
      </c>
      <c r="AN189" s="24" t="e">
        <f t="shared" si="161"/>
        <v>#REF!</v>
      </c>
      <c r="AO189" s="24" t="e">
        <f t="shared" si="136"/>
        <v>#REF!</v>
      </c>
      <c r="AP189" s="24" t="e">
        <f t="shared" si="137"/>
        <v>#REF!</v>
      </c>
      <c r="AQ189" s="24" t="e">
        <f t="shared" si="138"/>
        <v>#REF!</v>
      </c>
      <c r="AR189" s="24" t="e">
        <f t="shared" si="162"/>
        <v>#REF!</v>
      </c>
      <c r="AS189" s="24" t="e">
        <f t="shared" si="139"/>
        <v>#REF!</v>
      </c>
      <c r="AT189" s="24" t="e">
        <f t="shared" si="140"/>
        <v>#REF!</v>
      </c>
      <c r="AU189" s="24" t="e">
        <f t="shared" si="141"/>
        <v>#REF!</v>
      </c>
      <c r="AV189" s="24" t="e">
        <f t="shared" si="163"/>
        <v>#REF!</v>
      </c>
      <c r="AW189" s="24" t="e">
        <f t="shared" si="142"/>
        <v>#REF!</v>
      </c>
      <c r="AX189" s="24" t="e">
        <f t="shared" si="143"/>
        <v>#REF!</v>
      </c>
      <c r="AY189" s="24" t="e">
        <f t="shared" si="144"/>
        <v>#REF!</v>
      </c>
      <c r="AZ189" s="24" t="e">
        <f t="shared" si="164"/>
        <v>#REF!</v>
      </c>
      <c r="BA189" s="24" t="e">
        <f t="shared" si="145"/>
        <v>#REF!</v>
      </c>
      <c r="BB189" s="24" t="e">
        <f t="shared" si="146"/>
        <v>#REF!</v>
      </c>
      <c r="BC189" s="24" t="e">
        <f t="shared" si="147"/>
        <v>#REF!</v>
      </c>
      <c r="BD189" s="24" t="e">
        <f t="shared" si="165"/>
        <v>#REF!</v>
      </c>
      <c r="BE189" s="24" t="e">
        <f t="shared" si="148"/>
        <v>#REF!</v>
      </c>
      <c r="BF189" s="24" t="e">
        <f t="shared" si="149"/>
        <v>#REF!</v>
      </c>
      <c r="BG189" s="24" t="e">
        <f t="shared" si="150"/>
        <v>#REF!</v>
      </c>
      <c r="BH189" s="12"/>
      <c r="BI189" s="12"/>
      <c r="BJ189" s="12"/>
      <c r="BK189" s="12"/>
    </row>
    <row r="190" spans="1:63" s="8" customFormat="1" x14ac:dyDescent="0.25">
      <c r="A190" s="19" t="e">
        <f>[1]Input!#REF!</f>
        <v>#REF!</v>
      </c>
      <c r="B190" s="19" t="e">
        <f>[1]Input!#REF!</f>
        <v>#REF!</v>
      </c>
      <c r="C190" s="19" t="e">
        <f>[1]Input!#REF!</f>
        <v>#REF!</v>
      </c>
      <c r="D190" s="20" t="e">
        <f>[1]Input!#REF!</f>
        <v>#REF!</v>
      </c>
      <c r="E190" s="21" t="e">
        <f t="shared" si="151"/>
        <v>#REF!</v>
      </c>
      <c r="F190" s="22" t="e">
        <f t="shared" si="152"/>
        <v>#REF!</v>
      </c>
      <c r="G190" s="23" t="e">
        <f>[1]Input!#REF!</f>
        <v>#REF!</v>
      </c>
      <c r="H190" s="24" t="e">
        <f t="shared" si="153"/>
        <v>#REF!</v>
      </c>
      <c r="I190" s="24" t="e">
        <f t="shared" si="112"/>
        <v>#REF!</v>
      </c>
      <c r="J190" s="24" t="e">
        <f t="shared" si="113"/>
        <v>#REF!</v>
      </c>
      <c r="K190" s="24" t="e">
        <f t="shared" si="114"/>
        <v>#REF!</v>
      </c>
      <c r="L190" s="24" t="e">
        <f t="shared" si="154"/>
        <v>#REF!</v>
      </c>
      <c r="M190" s="24" t="e">
        <f t="shared" si="115"/>
        <v>#REF!</v>
      </c>
      <c r="N190" s="24" t="e">
        <f t="shared" si="116"/>
        <v>#REF!</v>
      </c>
      <c r="O190" s="24" t="e">
        <f t="shared" si="117"/>
        <v>#REF!</v>
      </c>
      <c r="P190" s="24" t="e">
        <f t="shared" si="155"/>
        <v>#REF!</v>
      </c>
      <c r="Q190" s="24" t="e">
        <f t="shared" si="118"/>
        <v>#REF!</v>
      </c>
      <c r="R190" s="24" t="e">
        <f t="shared" si="119"/>
        <v>#REF!</v>
      </c>
      <c r="S190" s="24" t="e">
        <f t="shared" si="120"/>
        <v>#REF!</v>
      </c>
      <c r="T190" s="24" t="e">
        <f t="shared" si="156"/>
        <v>#REF!</v>
      </c>
      <c r="U190" s="24" t="e">
        <f t="shared" si="121"/>
        <v>#REF!</v>
      </c>
      <c r="V190" s="24" t="e">
        <f t="shared" si="122"/>
        <v>#REF!</v>
      </c>
      <c r="W190" s="24" t="e">
        <f t="shared" si="123"/>
        <v>#REF!</v>
      </c>
      <c r="X190" s="24" t="e">
        <f t="shared" si="157"/>
        <v>#REF!</v>
      </c>
      <c r="Y190" s="24" t="e">
        <f t="shared" si="124"/>
        <v>#REF!</v>
      </c>
      <c r="Z190" s="24" t="e">
        <f t="shared" si="125"/>
        <v>#REF!</v>
      </c>
      <c r="AA190" s="24" t="e">
        <f t="shared" si="126"/>
        <v>#REF!</v>
      </c>
      <c r="AB190" s="24" t="e">
        <f t="shared" si="158"/>
        <v>#REF!</v>
      </c>
      <c r="AC190" s="24" t="e">
        <f t="shared" si="127"/>
        <v>#REF!</v>
      </c>
      <c r="AD190" s="24" t="e">
        <f t="shared" si="128"/>
        <v>#REF!</v>
      </c>
      <c r="AE190" s="24" t="e">
        <f t="shared" si="129"/>
        <v>#REF!</v>
      </c>
      <c r="AF190" s="24" t="e">
        <f t="shared" si="159"/>
        <v>#REF!</v>
      </c>
      <c r="AG190" s="24" t="e">
        <f t="shared" si="130"/>
        <v>#REF!</v>
      </c>
      <c r="AH190" s="24" t="e">
        <f t="shared" si="131"/>
        <v>#REF!</v>
      </c>
      <c r="AI190" s="24" t="e">
        <f t="shared" si="132"/>
        <v>#REF!</v>
      </c>
      <c r="AJ190" s="24" t="e">
        <f t="shared" si="160"/>
        <v>#REF!</v>
      </c>
      <c r="AK190" s="24" t="e">
        <f t="shared" si="133"/>
        <v>#REF!</v>
      </c>
      <c r="AL190" s="24" t="e">
        <f t="shared" si="134"/>
        <v>#REF!</v>
      </c>
      <c r="AM190" s="24" t="e">
        <f t="shared" si="135"/>
        <v>#REF!</v>
      </c>
      <c r="AN190" s="24" t="e">
        <f t="shared" si="161"/>
        <v>#REF!</v>
      </c>
      <c r="AO190" s="24" t="e">
        <f t="shared" si="136"/>
        <v>#REF!</v>
      </c>
      <c r="AP190" s="24" t="e">
        <f t="shared" si="137"/>
        <v>#REF!</v>
      </c>
      <c r="AQ190" s="24" t="e">
        <f t="shared" si="138"/>
        <v>#REF!</v>
      </c>
      <c r="AR190" s="24" t="e">
        <f t="shared" si="162"/>
        <v>#REF!</v>
      </c>
      <c r="AS190" s="24" t="e">
        <f t="shared" si="139"/>
        <v>#REF!</v>
      </c>
      <c r="AT190" s="24" t="e">
        <f t="shared" si="140"/>
        <v>#REF!</v>
      </c>
      <c r="AU190" s="24" t="e">
        <f t="shared" si="141"/>
        <v>#REF!</v>
      </c>
      <c r="AV190" s="24" t="e">
        <f t="shared" si="163"/>
        <v>#REF!</v>
      </c>
      <c r="AW190" s="24" t="e">
        <f t="shared" si="142"/>
        <v>#REF!</v>
      </c>
      <c r="AX190" s="24" t="e">
        <f t="shared" si="143"/>
        <v>#REF!</v>
      </c>
      <c r="AY190" s="24" t="e">
        <f t="shared" si="144"/>
        <v>#REF!</v>
      </c>
      <c r="AZ190" s="24" t="e">
        <f t="shared" si="164"/>
        <v>#REF!</v>
      </c>
      <c r="BA190" s="24" t="e">
        <f t="shared" si="145"/>
        <v>#REF!</v>
      </c>
      <c r="BB190" s="24" t="e">
        <f t="shared" si="146"/>
        <v>#REF!</v>
      </c>
      <c r="BC190" s="24" t="e">
        <f t="shared" si="147"/>
        <v>#REF!</v>
      </c>
      <c r="BD190" s="24" t="e">
        <f t="shared" si="165"/>
        <v>#REF!</v>
      </c>
      <c r="BE190" s="24" t="e">
        <f t="shared" si="148"/>
        <v>#REF!</v>
      </c>
      <c r="BF190" s="24" t="e">
        <f t="shared" si="149"/>
        <v>#REF!</v>
      </c>
      <c r="BG190" s="24" t="e">
        <f t="shared" si="150"/>
        <v>#REF!</v>
      </c>
      <c r="BH190" s="12"/>
      <c r="BI190" s="12"/>
      <c r="BJ190" s="12"/>
      <c r="BK190" s="12"/>
    </row>
    <row r="191" spans="1:63" s="8" customFormat="1" x14ac:dyDescent="0.25">
      <c r="A191" s="19" t="e">
        <f>[1]Input!#REF!</f>
        <v>#REF!</v>
      </c>
      <c r="B191" s="19" t="e">
        <f>[1]Input!#REF!</f>
        <v>#REF!</v>
      </c>
      <c r="C191" s="19" t="e">
        <f>[1]Input!#REF!</f>
        <v>#REF!</v>
      </c>
      <c r="D191" s="20" t="e">
        <f>[1]Input!#REF!</f>
        <v>#REF!</v>
      </c>
      <c r="E191" s="21" t="e">
        <f t="shared" si="151"/>
        <v>#REF!</v>
      </c>
      <c r="F191" s="22" t="e">
        <f t="shared" si="152"/>
        <v>#REF!</v>
      </c>
      <c r="G191" s="23" t="e">
        <f>[1]Input!#REF!</f>
        <v>#REF!</v>
      </c>
      <c r="H191" s="24" t="e">
        <f t="shared" si="153"/>
        <v>#REF!</v>
      </c>
      <c r="I191" s="24" t="e">
        <f t="shared" si="112"/>
        <v>#REF!</v>
      </c>
      <c r="J191" s="24" t="e">
        <f t="shared" si="113"/>
        <v>#REF!</v>
      </c>
      <c r="K191" s="24" t="e">
        <f t="shared" si="114"/>
        <v>#REF!</v>
      </c>
      <c r="L191" s="24" t="e">
        <f t="shared" si="154"/>
        <v>#REF!</v>
      </c>
      <c r="M191" s="24" t="e">
        <f t="shared" si="115"/>
        <v>#REF!</v>
      </c>
      <c r="N191" s="24" t="e">
        <f t="shared" si="116"/>
        <v>#REF!</v>
      </c>
      <c r="O191" s="24" t="e">
        <f t="shared" si="117"/>
        <v>#REF!</v>
      </c>
      <c r="P191" s="24" t="e">
        <f t="shared" si="155"/>
        <v>#REF!</v>
      </c>
      <c r="Q191" s="24" t="e">
        <f t="shared" si="118"/>
        <v>#REF!</v>
      </c>
      <c r="R191" s="24" t="e">
        <f t="shared" si="119"/>
        <v>#REF!</v>
      </c>
      <c r="S191" s="24" t="e">
        <f t="shared" si="120"/>
        <v>#REF!</v>
      </c>
      <c r="T191" s="24" t="e">
        <f t="shared" si="156"/>
        <v>#REF!</v>
      </c>
      <c r="U191" s="24" t="e">
        <f t="shared" si="121"/>
        <v>#REF!</v>
      </c>
      <c r="V191" s="24" t="e">
        <f t="shared" si="122"/>
        <v>#REF!</v>
      </c>
      <c r="W191" s="24" t="e">
        <f t="shared" si="123"/>
        <v>#REF!</v>
      </c>
      <c r="X191" s="24" t="e">
        <f t="shared" si="157"/>
        <v>#REF!</v>
      </c>
      <c r="Y191" s="24" t="e">
        <f t="shared" si="124"/>
        <v>#REF!</v>
      </c>
      <c r="Z191" s="24" t="e">
        <f t="shared" si="125"/>
        <v>#REF!</v>
      </c>
      <c r="AA191" s="24" t="e">
        <f t="shared" si="126"/>
        <v>#REF!</v>
      </c>
      <c r="AB191" s="24" t="e">
        <f t="shared" si="158"/>
        <v>#REF!</v>
      </c>
      <c r="AC191" s="24" t="e">
        <f t="shared" si="127"/>
        <v>#REF!</v>
      </c>
      <c r="AD191" s="24" t="e">
        <f t="shared" si="128"/>
        <v>#REF!</v>
      </c>
      <c r="AE191" s="24" t="e">
        <f t="shared" si="129"/>
        <v>#REF!</v>
      </c>
      <c r="AF191" s="24" t="e">
        <f t="shared" si="159"/>
        <v>#REF!</v>
      </c>
      <c r="AG191" s="24" t="e">
        <f t="shared" si="130"/>
        <v>#REF!</v>
      </c>
      <c r="AH191" s="24" t="e">
        <f t="shared" si="131"/>
        <v>#REF!</v>
      </c>
      <c r="AI191" s="24" t="e">
        <f t="shared" si="132"/>
        <v>#REF!</v>
      </c>
      <c r="AJ191" s="24" t="e">
        <f t="shared" si="160"/>
        <v>#REF!</v>
      </c>
      <c r="AK191" s="24" t="e">
        <f t="shared" si="133"/>
        <v>#REF!</v>
      </c>
      <c r="AL191" s="24" t="e">
        <f t="shared" si="134"/>
        <v>#REF!</v>
      </c>
      <c r="AM191" s="24" t="e">
        <f t="shared" si="135"/>
        <v>#REF!</v>
      </c>
      <c r="AN191" s="24" t="e">
        <f t="shared" si="161"/>
        <v>#REF!</v>
      </c>
      <c r="AO191" s="24" t="e">
        <f t="shared" si="136"/>
        <v>#REF!</v>
      </c>
      <c r="AP191" s="24" t="e">
        <f t="shared" si="137"/>
        <v>#REF!</v>
      </c>
      <c r="AQ191" s="24" t="e">
        <f t="shared" si="138"/>
        <v>#REF!</v>
      </c>
      <c r="AR191" s="24" t="e">
        <f t="shared" si="162"/>
        <v>#REF!</v>
      </c>
      <c r="AS191" s="24" t="e">
        <f t="shared" si="139"/>
        <v>#REF!</v>
      </c>
      <c r="AT191" s="24" t="e">
        <f t="shared" si="140"/>
        <v>#REF!</v>
      </c>
      <c r="AU191" s="24" t="e">
        <f t="shared" si="141"/>
        <v>#REF!</v>
      </c>
      <c r="AV191" s="24" t="e">
        <f t="shared" si="163"/>
        <v>#REF!</v>
      </c>
      <c r="AW191" s="24" t="e">
        <f t="shared" si="142"/>
        <v>#REF!</v>
      </c>
      <c r="AX191" s="24" t="e">
        <f t="shared" si="143"/>
        <v>#REF!</v>
      </c>
      <c r="AY191" s="24" t="e">
        <f t="shared" si="144"/>
        <v>#REF!</v>
      </c>
      <c r="AZ191" s="24" t="e">
        <f t="shared" si="164"/>
        <v>#REF!</v>
      </c>
      <c r="BA191" s="24" t="e">
        <f t="shared" si="145"/>
        <v>#REF!</v>
      </c>
      <c r="BB191" s="24" t="e">
        <f t="shared" si="146"/>
        <v>#REF!</v>
      </c>
      <c r="BC191" s="24" t="e">
        <f t="shared" si="147"/>
        <v>#REF!</v>
      </c>
      <c r="BD191" s="24" t="e">
        <f t="shared" si="165"/>
        <v>#REF!</v>
      </c>
      <c r="BE191" s="24" t="e">
        <f t="shared" si="148"/>
        <v>#REF!</v>
      </c>
      <c r="BF191" s="24" t="e">
        <f t="shared" si="149"/>
        <v>#REF!</v>
      </c>
      <c r="BG191" s="24" t="e">
        <f t="shared" si="150"/>
        <v>#REF!</v>
      </c>
      <c r="BH191" s="12"/>
      <c r="BI191" s="12"/>
      <c r="BJ191" s="12"/>
      <c r="BK191" s="12"/>
    </row>
    <row r="192" spans="1:63" s="8" customFormat="1" x14ac:dyDescent="0.25">
      <c r="A192" s="19" t="e">
        <f>[1]Input!#REF!</f>
        <v>#REF!</v>
      </c>
      <c r="B192" s="19" t="e">
        <f>[1]Input!#REF!</f>
        <v>#REF!</v>
      </c>
      <c r="C192" s="19" t="e">
        <f>[1]Input!#REF!</f>
        <v>#REF!</v>
      </c>
      <c r="D192" s="20" t="e">
        <f>[1]Input!#REF!</f>
        <v>#REF!</v>
      </c>
      <c r="E192" s="21" t="e">
        <f t="shared" si="151"/>
        <v>#REF!</v>
      </c>
      <c r="F192" s="22" t="e">
        <f t="shared" si="152"/>
        <v>#REF!</v>
      </c>
      <c r="G192" s="23" t="e">
        <f>[1]Input!#REF!</f>
        <v>#REF!</v>
      </c>
      <c r="H192" s="24" t="e">
        <f t="shared" si="153"/>
        <v>#REF!</v>
      </c>
      <c r="I192" s="24" t="e">
        <f t="shared" si="112"/>
        <v>#REF!</v>
      </c>
      <c r="J192" s="24" t="e">
        <f t="shared" si="113"/>
        <v>#REF!</v>
      </c>
      <c r="K192" s="24" t="e">
        <f t="shared" si="114"/>
        <v>#REF!</v>
      </c>
      <c r="L192" s="24" t="e">
        <f t="shared" si="154"/>
        <v>#REF!</v>
      </c>
      <c r="M192" s="24" t="e">
        <f t="shared" si="115"/>
        <v>#REF!</v>
      </c>
      <c r="N192" s="24" t="e">
        <f t="shared" si="116"/>
        <v>#REF!</v>
      </c>
      <c r="O192" s="24" t="e">
        <f t="shared" si="117"/>
        <v>#REF!</v>
      </c>
      <c r="P192" s="24" t="e">
        <f t="shared" si="155"/>
        <v>#REF!</v>
      </c>
      <c r="Q192" s="24" t="e">
        <f t="shared" si="118"/>
        <v>#REF!</v>
      </c>
      <c r="R192" s="24" t="e">
        <f t="shared" si="119"/>
        <v>#REF!</v>
      </c>
      <c r="S192" s="24" t="e">
        <f t="shared" si="120"/>
        <v>#REF!</v>
      </c>
      <c r="T192" s="24" t="e">
        <f t="shared" si="156"/>
        <v>#REF!</v>
      </c>
      <c r="U192" s="24" t="e">
        <f t="shared" si="121"/>
        <v>#REF!</v>
      </c>
      <c r="V192" s="24" t="e">
        <f t="shared" si="122"/>
        <v>#REF!</v>
      </c>
      <c r="W192" s="24" t="e">
        <f t="shared" si="123"/>
        <v>#REF!</v>
      </c>
      <c r="X192" s="24" t="e">
        <f t="shared" si="157"/>
        <v>#REF!</v>
      </c>
      <c r="Y192" s="24" t="e">
        <f t="shared" si="124"/>
        <v>#REF!</v>
      </c>
      <c r="Z192" s="24" t="e">
        <f t="shared" si="125"/>
        <v>#REF!</v>
      </c>
      <c r="AA192" s="24" t="e">
        <f t="shared" si="126"/>
        <v>#REF!</v>
      </c>
      <c r="AB192" s="24" t="e">
        <f t="shared" si="158"/>
        <v>#REF!</v>
      </c>
      <c r="AC192" s="24" t="e">
        <f t="shared" si="127"/>
        <v>#REF!</v>
      </c>
      <c r="AD192" s="24" t="e">
        <f t="shared" si="128"/>
        <v>#REF!</v>
      </c>
      <c r="AE192" s="24" t="e">
        <f t="shared" si="129"/>
        <v>#REF!</v>
      </c>
      <c r="AF192" s="24" t="e">
        <f t="shared" si="159"/>
        <v>#REF!</v>
      </c>
      <c r="AG192" s="24" t="e">
        <f t="shared" si="130"/>
        <v>#REF!</v>
      </c>
      <c r="AH192" s="24" t="e">
        <f t="shared" si="131"/>
        <v>#REF!</v>
      </c>
      <c r="AI192" s="24" t="e">
        <f t="shared" si="132"/>
        <v>#REF!</v>
      </c>
      <c r="AJ192" s="24" t="e">
        <f t="shared" si="160"/>
        <v>#REF!</v>
      </c>
      <c r="AK192" s="24" t="e">
        <f t="shared" si="133"/>
        <v>#REF!</v>
      </c>
      <c r="AL192" s="24" t="e">
        <f t="shared" si="134"/>
        <v>#REF!</v>
      </c>
      <c r="AM192" s="24" t="e">
        <f t="shared" si="135"/>
        <v>#REF!</v>
      </c>
      <c r="AN192" s="24" t="e">
        <f t="shared" si="161"/>
        <v>#REF!</v>
      </c>
      <c r="AO192" s="24" t="e">
        <f t="shared" si="136"/>
        <v>#REF!</v>
      </c>
      <c r="AP192" s="24" t="e">
        <f t="shared" si="137"/>
        <v>#REF!</v>
      </c>
      <c r="AQ192" s="24" t="e">
        <f t="shared" si="138"/>
        <v>#REF!</v>
      </c>
      <c r="AR192" s="24" t="e">
        <f t="shared" si="162"/>
        <v>#REF!</v>
      </c>
      <c r="AS192" s="24" t="e">
        <f t="shared" si="139"/>
        <v>#REF!</v>
      </c>
      <c r="AT192" s="24" t="e">
        <f t="shared" si="140"/>
        <v>#REF!</v>
      </c>
      <c r="AU192" s="24" t="e">
        <f t="shared" si="141"/>
        <v>#REF!</v>
      </c>
      <c r="AV192" s="24" t="e">
        <f t="shared" si="163"/>
        <v>#REF!</v>
      </c>
      <c r="AW192" s="24" t="e">
        <f t="shared" si="142"/>
        <v>#REF!</v>
      </c>
      <c r="AX192" s="24" t="e">
        <f t="shared" si="143"/>
        <v>#REF!</v>
      </c>
      <c r="AY192" s="24" t="e">
        <f t="shared" si="144"/>
        <v>#REF!</v>
      </c>
      <c r="AZ192" s="24" t="e">
        <f t="shared" si="164"/>
        <v>#REF!</v>
      </c>
      <c r="BA192" s="24" t="e">
        <f t="shared" si="145"/>
        <v>#REF!</v>
      </c>
      <c r="BB192" s="24" t="e">
        <f t="shared" si="146"/>
        <v>#REF!</v>
      </c>
      <c r="BC192" s="24" t="e">
        <f t="shared" si="147"/>
        <v>#REF!</v>
      </c>
      <c r="BD192" s="24" t="e">
        <f t="shared" si="165"/>
        <v>#REF!</v>
      </c>
      <c r="BE192" s="24" t="e">
        <f t="shared" si="148"/>
        <v>#REF!</v>
      </c>
      <c r="BF192" s="24" t="e">
        <f t="shared" si="149"/>
        <v>#REF!</v>
      </c>
      <c r="BG192" s="24" t="e">
        <f t="shared" si="150"/>
        <v>#REF!</v>
      </c>
      <c r="BH192" s="12"/>
      <c r="BI192" s="12"/>
      <c r="BJ192" s="12"/>
      <c r="BK192" s="12"/>
    </row>
    <row r="193" spans="1:63" s="8" customFormat="1" x14ac:dyDescent="0.25">
      <c r="A193" s="19" t="e">
        <f>[1]Input!#REF!</f>
        <v>#REF!</v>
      </c>
      <c r="B193" s="19" t="e">
        <f>[1]Input!#REF!</f>
        <v>#REF!</v>
      </c>
      <c r="C193" s="19" t="e">
        <f>[1]Input!#REF!</f>
        <v>#REF!</v>
      </c>
      <c r="D193" s="20" t="e">
        <f>[1]Input!#REF!</f>
        <v>#REF!</v>
      </c>
      <c r="E193" s="21" t="e">
        <f t="shared" si="151"/>
        <v>#REF!</v>
      </c>
      <c r="F193" s="22" t="e">
        <f t="shared" si="152"/>
        <v>#REF!</v>
      </c>
      <c r="G193" s="23" t="e">
        <f>[1]Input!#REF!</f>
        <v>#REF!</v>
      </c>
      <c r="H193" s="24" t="e">
        <f t="shared" si="153"/>
        <v>#REF!</v>
      </c>
      <c r="I193" s="24" t="e">
        <f t="shared" si="112"/>
        <v>#REF!</v>
      </c>
      <c r="J193" s="24" t="e">
        <f t="shared" si="113"/>
        <v>#REF!</v>
      </c>
      <c r="K193" s="24" t="e">
        <f t="shared" si="114"/>
        <v>#REF!</v>
      </c>
      <c r="L193" s="24" t="e">
        <f t="shared" si="154"/>
        <v>#REF!</v>
      </c>
      <c r="M193" s="24" t="e">
        <f t="shared" si="115"/>
        <v>#REF!</v>
      </c>
      <c r="N193" s="24" t="e">
        <f t="shared" si="116"/>
        <v>#REF!</v>
      </c>
      <c r="O193" s="24" t="e">
        <f t="shared" si="117"/>
        <v>#REF!</v>
      </c>
      <c r="P193" s="24" t="e">
        <f t="shared" si="155"/>
        <v>#REF!</v>
      </c>
      <c r="Q193" s="24" t="e">
        <f t="shared" si="118"/>
        <v>#REF!</v>
      </c>
      <c r="R193" s="24" t="e">
        <f t="shared" si="119"/>
        <v>#REF!</v>
      </c>
      <c r="S193" s="24" t="e">
        <f t="shared" si="120"/>
        <v>#REF!</v>
      </c>
      <c r="T193" s="24" t="e">
        <f t="shared" si="156"/>
        <v>#REF!</v>
      </c>
      <c r="U193" s="24" t="e">
        <f t="shared" si="121"/>
        <v>#REF!</v>
      </c>
      <c r="V193" s="24" t="e">
        <f t="shared" si="122"/>
        <v>#REF!</v>
      </c>
      <c r="W193" s="24" t="e">
        <f t="shared" si="123"/>
        <v>#REF!</v>
      </c>
      <c r="X193" s="24" t="e">
        <f t="shared" si="157"/>
        <v>#REF!</v>
      </c>
      <c r="Y193" s="24" t="e">
        <f t="shared" si="124"/>
        <v>#REF!</v>
      </c>
      <c r="Z193" s="24" t="e">
        <f t="shared" si="125"/>
        <v>#REF!</v>
      </c>
      <c r="AA193" s="24" t="e">
        <f t="shared" si="126"/>
        <v>#REF!</v>
      </c>
      <c r="AB193" s="24" t="e">
        <f t="shared" si="158"/>
        <v>#REF!</v>
      </c>
      <c r="AC193" s="24" t="e">
        <f t="shared" si="127"/>
        <v>#REF!</v>
      </c>
      <c r="AD193" s="24" t="e">
        <f t="shared" si="128"/>
        <v>#REF!</v>
      </c>
      <c r="AE193" s="24" t="e">
        <f t="shared" si="129"/>
        <v>#REF!</v>
      </c>
      <c r="AF193" s="24" t="e">
        <f t="shared" si="159"/>
        <v>#REF!</v>
      </c>
      <c r="AG193" s="24" t="e">
        <f t="shared" si="130"/>
        <v>#REF!</v>
      </c>
      <c r="AH193" s="24" t="e">
        <f t="shared" si="131"/>
        <v>#REF!</v>
      </c>
      <c r="AI193" s="24" t="e">
        <f t="shared" si="132"/>
        <v>#REF!</v>
      </c>
      <c r="AJ193" s="24" t="e">
        <f t="shared" si="160"/>
        <v>#REF!</v>
      </c>
      <c r="AK193" s="24" t="e">
        <f t="shared" si="133"/>
        <v>#REF!</v>
      </c>
      <c r="AL193" s="24" t="e">
        <f t="shared" si="134"/>
        <v>#REF!</v>
      </c>
      <c r="AM193" s="24" t="e">
        <f t="shared" si="135"/>
        <v>#REF!</v>
      </c>
      <c r="AN193" s="24" t="e">
        <f t="shared" si="161"/>
        <v>#REF!</v>
      </c>
      <c r="AO193" s="24" t="e">
        <f t="shared" si="136"/>
        <v>#REF!</v>
      </c>
      <c r="AP193" s="24" t="e">
        <f t="shared" si="137"/>
        <v>#REF!</v>
      </c>
      <c r="AQ193" s="24" t="e">
        <f t="shared" si="138"/>
        <v>#REF!</v>
      </c>
      <c r="AR193" s="24" t="e">
        <f t="shared" si="162"/>
        <v>#REF!</v>
      </c>
      <c r="AS193" s="24" t="e">
        <f t="shared" si="139"/>
        <v>#REF!</v>
      </c>
      <c r="AT193" s="24" t="e">
        <f t="shared" si="140"/>
        <v>#REF!</v>
      </c>
      <c r="AU193" s="24" t="e">
        <f t="shared" si="141"/>
        <v>#REF!</v>
      </c>
      <c r="AV193" s="24" t="e">
        <f t="shared" si="163"/>
        <v>#REF!</v>
      </c>
      <c r="AW193" s="24" t="e">
        <f t="shared" si="142"/>
        <v>#REF!</v>
      </c>
      <c r="AX193" s="24" t="e">
        <f t="shared" si="143"/>
        <v>#REF!</v>
      </c>
      <c r="AY193" s="24" t="e">
        <f t="shared" si="144"/>
        <v>#REF!</v>
      </c>
      <c r="AZ193" s="24" t="e">
        <f t="shared" si="164"/>
        <v>#REF!</v>
      </c>
      <c r="BA193" s="24" t="e">
        <f t="shared" si="145"/>
        <v>#REF!</v>
      </c>
      <c r="BB193" s="24" t="e">
        <f t="shared" si="146"/>
        <v>#REF!</v>
      </c>
      <c r="BC193" s="24" t="e">
        <f t="shared" si="147"/>
        <v>#REF!</v>
      </c>
      <c r="BD193" s="24" t="e">
        <f t="shared" si="165"/>
        <v>#REF!</v>
      </c>
      <c r="BE193" s="24" t="e">
        <f t="shared" si="148"/>
        <v>#REF!</v>
      </c>
      <c r="BF193" s="24" t="e">
        <f t="shared" si="149"/>
        <v>#REF!</v>
      </c>
      <c r="BG193" s="24" t="e">
        <f t="shared" si="150"/>
        <v>#REF!</v>
      </c>
      <c r="BH193" s="12"/>
      <c r="BI193" s="12"/>
      <c r="BJ193" s="12"/>
      <c r="BK193" s="12"/>
    </row>
    <row r="194" spans="1:63" s="8" customFormat="1" ht="15" customHeight="1" x14ac:dyDescent="0.25">
      <c r="A194" s="19" t="e">
        <f>[1]Input!#REF!</f>
        <v>#REF!</v>
      </c>
      <c r="B194" s="19" t="e">
        <f>[1]Input!#REF!</f>
        <v>#REF!</v>
      </c>
      <c r="C194" s="19" t="e">
        <f>[1]Input!#REF!</f>
        <v>#REF!</v>
      </c>
      <c r="D194" s="20" t="e">
        <f>[1]Input!#REF!</f>
        <v>#REF!</v>
      </c>
      <c r="E194" s="21" t="e">
        <f t="shared" si="151"/>
        <v>#REF!</v>
      </c>
      <c r="F194" s="22" t="e">
        <f t="shared" si="152"/>
        <v>#REF!</v>
      </c>
      <c r="G194" s="23" t="e">
        <f>[1]Input!#REF!</f>
        <v>#REF!</v>
      </c>
      <c r="H194" s="24" t="e">
        <f t="shared" si="153"/>
        <v>#REF!</v>
      </c>
      <c r="I194" s="24" t="e">
        <f t="shared" si="112"/>
        <v>#REF!</v>
      </c>
      <c r="J194" s="24" t="e">
        <f t="shared" si="113"/>
        <v>#REF!</v>
      </c>
      <c r="K194" s="24" t="e">
        <f t="shared" si="114"/>
        <v>#REF!</v>
      </c>
      <c r="L194" s="24" t="e">
        <f t="shared" si="154"/>
        <v>#REF!</v>
      </c>
      <c r="M194" s="24" t="e">
        <f t="shared" si="115"/>
        <v>#REF!</v>
      </c>
      <c r="N194" s="24" t="e">
        <f t="shared" si="116"/>
        <v>#REF!</v>
      </c>
      <c r="O194" s="24" t="e">
        <f t="shared" si="117"/>
        <v>#REF!</v>
      </c>
      <c r="P194" s="24" t="e">
        <f t="shared" si="155"/>
        <v>#REF!</v>
      </c>
      <c r="Q194" s="24" t="e">
        <f t="shared" si="118"/>
        <v>#REF!</v>
      </c>
      <c r="R194" s="24" t="e">
        <f t="shared" si="119"/>
        <v>#REF!</v>
      </c>
      <c r="S194" s="24" t="e">
        <f t="shared" si="120"/>
        <v>#REF!</v>
      </c>
      <c r="T194" s="24" t="e">
        <f t="shared" si="156"/>
        <v>#REF!</v>
      </c>
      <c r="U194" s="24" t="e">
        <f t="shared" si="121"/>
        <v>#REF!</v>
      </c>
      <c r="V194" s="24" t="e">
        <f t="shared" si="122"/>
        <v>#REF!</v>
      </c>
      <c r="W194" s="24" t="e">
        <f t="shared" si="123"/>
        <v>#REF!</v>
      </c>
      <c r="X194" s="24" t="e">
        <f t="shared" si="157"/>
        <v>#REF!</v>
      </c>
      <c r="Y194" s="24" t="e">
        <f t="shared" si="124"/>
        <v>#REF!</v>
      </c>
      <c r="Z194" s="24" t="e">
        <f t="shared" si="125"/>
        <v>#REF!</v>
      </c>
      <c r="AA194" s="24" t="e">
        <f t="shared" si="126"/>
        <v>#REF!</v>
      </c>
      <c r="AB194" s="24" t="e">
        <f t="shared" si="158"/>
        <v>#REF!</v>
      </c>
      <c r="AC194" s="24" t="e">
        <f t="shared" si="127"/>
        <v>#REF!</v>
      </c>
      <c r="AD194" s="24" t="e">
        <f t="shared" si="128"/>
        <v>#REF!</v>
      </c>
      <c r="AE194" s="24" t="e">
        <f t="shared" si="129"/>
        <v>#REF!</v>
      </c>
      <c r="AF194" s="24" t="e">
        <f t="shared" si="159"/>
        <v>#REF!</v>
      </c>
      <c r="AG194" s="24" t="e">
        <f t="shared" si="130"/>
        <v>#REF!</v>
      </c>
      <c r="AH194" s="24" t="e">
        <f t="shared" si="131"/>
        <v>#REF!</v>
      </c>
      <c r="AI194" s="24" t="e">
        <f t="shared" si="132"/>
        <v>#REF!</v>
      </c>
      <c r="AJ194" s="24" t="e">
        <f t="shared" si="160"/>
        <v>#REF!</v>
      </c>
      <c r="AK194" s="24" t="e">
        <f t="shared" si="133"/>
        <v>#REF!</v>
      </c>
      <c r="AL194" s="24" t="e">
        <f t="shared" si="134"/>
        <v>#REF!</v>
      </c>
      <c r="AM194" s="24" t="e">
        <f t="shared" si="135"/>
        <v>#REF!</v>
      </c>
      <c r="AN194" s="24" t="e">
        <f t="shared" si="161"/>
        <v>#REF!</v>
      </c>
      <c r="AO194" s="24" t="e">
        <f t="shared" si="136"/>
        <v>#REF!</v>
      </c>
      <c r="AP194" s="24" t="e">
        <f t="shared" si="137"/>
        <v>#REF!</v>
      </c>
      <c r="AQ194" s="24" t="e">
        <f t="shared" si="138"/>
        <v>#REF!</v>
      </c>
      <c r="AR194" s="24" t="e">
        <f t="shared" si="162"/>
        <v>#REF!</v>
      </c>
      <c r="AS194" s="24" t="e">
        <f t="shared" si="139"/>
        <v>#REF!</v>
      </c>
      <c r="AT194" s="24" t="e">
        <f t="shared" si="140"/>
        <v>#REF!</v>
      </c>
      <c r="AU194" s="24" t="e">
        <f t="shared" si="141"/>
        <v>#REF!</v>
      </c>
      <c r="AV194" s="24" t="e">
        <f t="shared" si="163"/>
        <v>#REF!</v>
      </c>
      <c r="AW194" s="24" t="e">
        <f t="shared" si="142"/>
        <v>#REF!</v>
      </c>
      <c r="AX194" s="24" t="e">
        <f t="shared" si="143"/>
        <v>#REF!</v>
      </c>
      <c r="AY194" s="24" t="e">
        <f t="shared" si="144"/>
        <v>#REF!</v>
      </c>
      <c r="AZ194" s="24" t="e">
        <f t="shared" si="164"/>
        <v>#REF!</v>
      </c>
      <c r="BA194" s="24" t="e">
        <f t="shared" si="145"/>
        <v>#REF!</v>
      </c>
      <c r="BB194" s="24" t="e">
        <f t="shared" si="146"/>
        <v>#REF!</v>
      </c>
      <c r="BC194" s="24" t="e">
        <f t="shared" si="147"/>
        <v>#REF!</v>
      </c>
      <c r="BD194" s="24" t="e">
        <f t="shared" si="165"/>
        <v>#REF!</v>
      </c>
      <c r="BE194" s="24" t="e">
        <f t="shared" si="148"/>
        <v>#REF!</v>
      </c>
      <c r="BF194" s="24" t="e">
        <f t="shared" si="149"/>
        <v>#REF!</v>
      </c>
      <c r="BG194" s="24" t="e">
        <f t="shared" si="150"/>
        <v>#REF!</v>
      </c>
      <c r="BH194" s="12"/>
      <c r="BI194" s="12"/>
      <c r="BJ194" s="12"/>
      <c r="BK194" s="12"/>
    </row>
    <row r="195" spans="1:63" s="8" customFormat="1" x14ac:dyDescent="0.25">
      <c r="A195" s="19" t="e">
        <f>[1]Input!#REF!</f>
        <v>#REF!</v>
      </c>
      <c r="B195" s="19" t="e">
        <f>[1]Input!#REF!</f>
        <v>#REF!</v>
      </c>
      <c r="C195" s="19" t="e">
        <f>[1]Input!#REF!</f>
        <v>#REF!</v>
      </c>
      <c r="D195" s="20" t="e">
        <f>[1]Input!#REF!</f>
        <v>#REF!</v>
      </c>
      <c r="E195" s="21" t="e">
        <f t="shared" si="151"/>
        <v>#REF!</v>
      </c>
      <c r="F195" s="22" t="e">
        <f t="shared" si="152"/>
        <v>#REF!</v>
      </c>
      <c r="G195" s="23" t="e">
        <f>[1]Input!#REF!</f>
        <v>#REF!</v>
      </c>
      <c r="H195" s="24" t="e">
        <f t="shared" si="153"/>
        <v>#REF!</v>
      </c>
      <c r="I195" s="24" t="e">
        <f t="shared" si="112"/>
        <v>#REF!</v>
      </c>
      <c r="J195" s="24" t="e">
        <f t="shared" si="113"/>
        <v>#REF!</v>
      </c>
      <c r="K195" s="24" t="e">
        <f t="shared" si="114"/>
        <v>#REF!</v>
      </c>
      <c r="L195" s="24" t="e">
        <f t="shared" si="154"/>
        <v>#REF!</v>
      </c>
      <c r="M195" s="24" t="e">
        <f t="shared" si="115"/>
        <v>#REF!</v>
      </c>
      <c r="N195" s="24" t="e">
        <f t="shared" si="116"/>
        <v>#REF!</v>
      </c>
      <c r="O195" s="24" t="e">
        <f t="shared" si="117"/>
        <v>#REF!</v>
      </c>
      <c r="P195" s="24" t="e">
        <f t="shared" si="155"/>
        <v>#REF!</v>
      </c>
      <c r="Q195" s="24" t="e">
        <f t="shared" si="118"/>
        <v>#REF!</v>
      </c>
      <c r="R195" s="24" t="e">
        <f t="shared" si="119"/>
        <v>#REF!</v>
      </c>
      <c r="S195" s="24" t="e">
        <f t="shared" si="120"/>
        <v>#REF!</v>
      </c>
      <c r="T195" s="24" t="e">
        <f t="shared" si="156"/>
        <v>#REF!</v>
      </c>
      <c r="U195" s="24" t="e">
        <f t="shared" si="121"/>
        <v>#REF!</v>
      </c>
      <c r="V195" s="24" t="e">
        <f t="shared" si="122"/>
        <v>#REF!</v>
      </c>
      <c r="W195" s="24" t="e">
        <f t="shared" si="123"/>
        <v>#REF!</v>
      </c>
      <c r="X195" s="24" t="e">
        <f t="shared" si="157"/>
        <v>#REF!</v>
      </c>
      <c r="Y195" s="24" t="e">
        <f t="shared" si="124"/>
        <v>#REF!</v>
      </c>
      <c r="Z195" s="24" t="e">
        <f t="shared" si="125"/>
        <v>#REF!</v>
      </c>
      <c r="AA195" s="24" t="e">
        <f t="shared" si="126"/>
        <v>#REF!</v>
      </c>
      <c r="AB195" s="24" t="e">
        <f t="shared" si="158"/>
        <v>#REF!</v>
      </c>
      <c r="AC195" s="24" t="e">
        <f t="shared" si="127"/>
        <v>#REF!</v>
      </c>
      <c r="AD195" s="24" t="e">
        <f t="shared" si="128"/>
        <v>#REF!</v>
      </c>
      <c r="AE195" s="24" t="e">
        <f t="shared" si="129"/>
        <v>#REF!</v>
      </c>
      <c r="AF195" s="24" t="e">
        <f t="shared" si="159"/>
        <v>#REF!</v>
      </c>
      <c r="AG195" s="24" t="e">
        <f t="shared" si="130"/>
        <v>#REF!</v>
      </c>
      <c r="AH195" s="24" t="e">
        <f t="shared" si="131"/>
        <v>#REF!</v>
      </c>
      <c r="AI195" s="24" t="e">
        <f t="shared" si="132"/>
        <v>#REF!</v>
      </c>
      <c r="AJ195" s="24" t="e">
        <f t="shared" si="160"/>
        <v>#REF!</v>
      </c>
      <c r="AK195" s="24" t="e">
        <f t="shared" si="133"/>
        <v>#REF!</v>
      </c>
      <c r="AL195" s="24" t="e">
        <f t="shared" si="134"/>
        <v>#REF!</v>
      </c>
      <c r="AM195" s="24" t="e">
        <f t="shared" si="135"/>
        <v>#REF!</v>
      </c>
      <c r="AN195" s="24" t="e">
        <f t="shared" si="161"/>
        <v>#REF!</v>
      </c>
      <c r="AO195" s="24" t="e">
        <f t="shared" si="136"/>
        <v>#REF!</v>
      </c>
      <c r="AP195" s="24" t="e">
        <f t="shared" si="137"/>
        <v>#REF!</v>
      </c>
      <c r="AQ195" s="24" t="e">
        <f t="shared" si="138"/>
        <v>#REF!</v>
      </c>
      <c r="AR195" s="24" t="e">
        <f t="shared" si="162"/>
        <v>#REF!</v>
      </c>
      <c r="AS195" s="24" t="e">
        <f t="shared" si="139"/>
        <v>#REF!</v>
      </c>
      <c r="AT195" s="24" t="e">
        <f t="shared" si="140"/>
        <v>#REF!</v>
      </c>
      <c r="AU195" s="24" t="e">
        <f t="shared" si="141"/>
        <v>#REF!</v>
      </c>
      <c r="AV195" s="24" t="e">
        <f t="shared" si="163"/>
        <v>#REF!</v>
      </c>
      <c r="AW195" s="24" t="e">
        <f t="shared" si="142"/>
        <v>#REF!</v>
      </c>
      <c r="AX195" s="24" t="e">
        <f t="shared" si="143"/>
        <v>#REF!</v>
      </c>
      <c r="AY195" s="24" t="e">
        <f t="shared" si="144"/>
        <v>#REF!</v>
      </c>
      <c r="AZ195" s="24" t="e">
        <f t="shared" si="164"/>
        <v>#REF!</v>
      </c>
      <c r="BA195" s="24" t="e">
        <f t="shared" si="145"/>
        <v>#REF!</v>
      </c>
      <c r="BB195" s="24" t="e">
        <f t="shared" si="146"/>
        <v>#REF!</v>
      </c>
      <c r="BC195" s="24" t="e">
        <f t="shared" si="147"/>
        <v>#REF!</v>
      </c>
      <c r="BD195" s="24" t="e">
        <f t="shared" si="165"/>
        <v>#REF!</v>
      </c>
      <c r="BE195" s="24" t="e">
        <f t="shared" si="148"/>
        <v>#REF!</v>
      </c>
      <c r="BF195" s="24" t="e">
        <f t="shared" si="149"/>
        <v>#REF!</v>
      </c>
      <c r="BG195" s="24" t="e">
        <f t="shared" si="150"/>
        <v>#REF!</v>
      </c>
      <c r="BH195" s="12"/>
      <c r="BI195" s="12"/>
      <c r="BJ195" s="12"/>
      <c r="BK195" s="12"/>
    </row>
    <row r="196" spans="1:63" s="8" customFormat="1" x14ac:dyDescent="0.25">
      <c r="A196" s="19" t="e">
        <f>[1]Input!#REF!</f>
        <v>#REF!</v>
      </c>
      <c r="B196" s="19" t="e">
        <f>[1]Input!#REF!</f>
        <v>#REF!</v>
      </c>
      <c r="C196" s="19" t="e">
        <f>[1]Input!#REF!</f>
        <v>#REF!</v>
      </c>
      <c r="D196" s="20" t="e">
        <f>[1]Input!#REF!</f>
        <v>#REF!</v>
      </c>
      <c r="E196" s="21" t="e">
        <f t="shared" si="151"/>
        <v>#REF!</v>
      </c>
      <c r="F196" s="22" t="e">
        <f t="shared" si="152"/>
        <v>#REF!</v>
      </c>
      <c r="G196" s="23" t="e">
        <f>[1]Input!#REF!</f>
        <v>#REF!</v>
      </c>
      <c r="H196" s="24" t="e">
        <f t="shared" si="153"/>
        <v>#REF!</v>
      </c>
      <c r="I196" s="24" t="e">
        <f t="shared" si="112"/>
        <v>#REF!</v>
      </c>
      <c r="J196" s="24" t="e">
        <f t="shared" si="113"/>
        <v>#REF!</v>
      </c>
      <c r="K196" s="24" t="e">
        <f t="shared" si="114"/>
        <v>#REF!</v>
      </c>
      <c r="L196" s="24" t="e">
        <f t="shared" si="154"/>
        <v>#REF!</v>
      </c>
      <c r="M196" s="24" t="e">
        <f t="shared" si="115"/>
        <v>#REF!</v>
      </c>
      <c r="N196" s="24" t="e">
        <f t="shared" si="116"/>
        <v>#REF!</v>
      </c>
      <c r="O196" s="24" t="e">
        <f t="shared" si="117"/>
        <v>#REF!</v>
      </c>
      <c r="P196" s="24" t="e">
        <f t="shared" si="155"/>
        <v>#REF!</v>
      </c>
      <c r="Q196" s="24" t="e">
        <f t="shared" si="118"/>
        <v>#REF!</v>
      </c>
      <c r="R196" s="24" t="e">
        <f t="shared" si="119"/>
        <v>#REF!</v>
      </c>
      <c r="S196" s="24" t="e">
        <f t="shared" si="120"/>
        <v>#REF!</v>
      </c>
      <c r="T196" s="24" t="e">
        <f t="shared" si="156"/>
        <v>#REF!</v>
      </c>
      <c r="U196" s="24" t="e">
        <f t="shared" si="121"/>
        <v>#REF!</v>
      </c>
      <c r="V196" s="24" t="e">
        <f t="shared" si="122"/>
        <v>#REF!</v>
      </c>
      <c r="W196" s="24" t="e">
        <f t="shared" si="123"/>
        <v>#REF!</v>
      </c>
      <c r="X196" s="24" t="e">
        <f t="shared" si="157"/>
        <v>#REF!</v>
      </c>
      <c r="Y196" s="24" t="e">
        <f t="shared" si="124"/>
        <v>#REF!</v>
      </c>
      <c r="Z196" s="24" t="e">
        <f t="shared" si="125"/>
        <v>#REF!</v>
      </c>
      <c r="AA196" s="24" t="e">
        <f t="shared" si="126"/>
        <v>#REF!</v>
      </c>
      <c r="AB196" s="24" t="e">
        <f t="shared" si="158"/>
        <v>#REF!</v>
      </c>
      <c r="AC196" s="24" t="e">
        <f t="shared" si="127"/>
        <v>#REF!</v>
      </c>
      <c r="AD196" s="24" t="e">
        <f t="shared" si="128"/>
        <v>#REF!</v>
      </c>
      <c r="AE196" s="24" t="e">
        <f t="shared" si="129"/>
        <v>#REF!</v>
      </c>
      <c r="AF196" s="24" t="e">
        <f t="shared" si="159"/>
        <v>#REF!</v>
      </c>
      <c r="AG196" s="24" t="e">
        <f t="shared" si="130"/>
        <v>#REF!</v>
      </c>
      <c r="AH196" s="24" t="e">
        <f t="shared" si="131"/>
        <v>#REF!</v>
      </c>
      <c r="AI196" s="24" t="e">
        <f t="shared" si="132"/>
        <v>#REF!</v>
      </c>
      <c r="AJ196" s="24" t="e">
        <f t="shared" si="160"/>
        <v>#REF!</v>
      </c>
      <c r="AK196" s="24" t="e">
        <f t="shared" si="133"/>
        <v>#REF!</v>
      </c>
      <c r="AL196" s="24" t="e">
        <f t="shared" si="134"/>
        <v>#REF!</v>
      </c>
      <c r="AM196" s="24" t="e">
        <f t="shared" si="135"/>
        <v>#REF!</v>
      </c>
      <c r="AN196" s="24" t="e">
        <f t="shared" si="161"/>
        <v>#REF!</v>
      </c>
      <c r="AO196" s="24" t="e">
        <f t="shared" si="136"/>
        <v>#REF!</v>
      </c>
      <c r="AP196" s="24" t="e">
        <f t="shared" si="137"/>
        <v>#REF!</v>
      </c>
      <c r="AQ196" s="24" t="e">
        <f t="shared" si="138"/>
        <v>#REF!</v>
      </c>
      <c r="AR196" s="24" t="e">
        <f t="shared" si="162"/>
        <v>#REF!</v>
      </c>
      <c r="AS196" s="24" t="e">
        <f t="shared" si="139"/>
        <v>#REF!</v>
      </c>
      <c r="AT196" s="24" t="e">
        <f t="shared" si="140"/>
        <v>#REF!</v>
      </c>
      <c r="AU196" s="24" t="e">
        <f t="shared" si="141"/>
        <v>#REF!</v>
      </c>
      <c r="AV196" s="24" t="e">
        <f t="shared" si="163"/>
        <v>#REF!</v>
      </c>
      <c r="AW196" s="24" t="e">
        <f t="shared" si="142"/>
        <v>#REF!</v>
      </c>
      <c r="AX196" s="24" t="e">
        <f t="shared" si="143"/>
        <v>#REF!</v>
      </c>
      <c r="AY196" s="24" t="e">
        <f t="shared" si="144"/>
        <v>#REF!</v>
      </c>
      <c r="AZ196" s="24" t="e">
        <f t="shared" si="164"/>
        <v>#REF!</v>
      </c>
      <c r="BA196" s="24" t="e">
        <f t="shared" si="145"/>
        <v>#REF!</v>
      </c>
      <c r="BB196" s="24" t="e">
        <f t="shared" si="146"/>
        <v>#REF!</v>
      </c>
      <c r="BC196" s="24" t="e">
        <f t="shared" si="147"/>
        <v>#REF!</v>
      </c>
      <c r="BD196" s="24" t="e">
        <f t="shared" si="165"/>
        <v>#REF!</v>
      </c>
      <c r="BE196" s="24" t="e">
        <f t="shared" si="148"/>
        <v>#REF!</v>
      </c>
      <c r="BF196" s="24" t="e">
        <f t="shared" si="149"/>
        <v>#REF!</v>
      </c>
      <c r="BG196" s="24" t="e">
        <f t="shared" si="150"/>
        <v>#REF!</v>
      </c>
      <c r="BH196" s="12"/>
      <c r="BI196" s="12"/>
      <c r="BJ196" s="12"/>
      <c r="BK196" s="12"/>
    </row>
    <row r="197" spans="1:63" s="8" customFormat="1" x14ac:dyDescent="0.25">
      <c r="A197" s="19" t="e">
        <f>[1]Input!#REF!</f>
        <v>#REF!</v>
      </c>
      <c r="B197" s="19" t="e">
        <f>[1]Input!#REF!</f>
        <v>#REF!</v>
      </c>
      <c r="C197" s="19" t="e">
        <f>[1]Input!#REF!</f>
        <v>#REF!</v>
      </c>
      <c r="D197" s="20" t="e">
        <f>[1]Input!#REF!</f>
        <v>#REF!</v>
      </c>
      <c r="E197" s="21" t="e">
        <f t="shared" si="151"/>
        <v>#REF!</v>
      </c>
      <c r="F197" s="22" t="e">
        <f t="shared" si="152"/>
        <v>#REF!</v>
      </c>
      <c r="G197" s="23" t="e">
        <f>[1]Input!#REF!</f>
        <v>#REF!</v>
      </c>
      <c r="H197" s="24" t="e">
        <f t="shared" si="153"/>
        <v>#REF!</v>
      </c>
      <c r="I197" s="24" t="e">
        <f t="shared" si="112"/>
        <v>#REF!</v>
      </c>
      <c r="J197" s="24" t="e">
        <f t="shared" si="113"/>
        <v>#REF!</v>
      </c>
      <c r="K197" s="24" t="e">
        <f t="shared" si="114"/>
        <v>#REF!</v>
      </c>
      <c r="L197" s="24" t="e">
        <f t="shared" si="154"/>
        <v>#REF!</v>
      </c>
      <c r="M197" s="24" t="e">
        <f t="shared" si="115"/>
        <v>#REF!</v>
      </c>
      <c r="N197" s="24" t="e">
        <f t="shared" si="116"/>
        <v>#REF!</v>
      </c>
      <c r="O197" s="24" t="e">
        <f t="shared" si="117"/>
        <v>#REF!</v>
      </c>
      <c r="P197" s="24" t="e">
        <f t="shared" si="155"/>
        <v>#REF!</v>
      </c>
      <c r="Q197" s="24" t="e">
        <f t="shared" si="118"/>
        <v>#REF!</v>
      </c>
      <c r="R197" s="24" t="e">
        <f t="shared" si="119"/>
        <v>#REF!</v>
      </c>
      <c r="S197" s="24" t="e">
        <f t="shared" si="120"/>
        <v>#REF!</v>
      </c>
      <c r="T197" s="24" t="e">
        <f t="shared" si="156"/>
        <v>#REF!</v>
      </c>
      <c r="U197" s="24" t="e">
        <f t="shared" si="121"/>
        <v>#REF!</v>
      </c>
      <c r="V197" s="24" t="e">
        <f t="shared" si="122"/>
        <v>#REF!</v>
      </c>
      <c r="W197" s="24" t="e">
        <f t="shared" si="123"/>
        <v>#REF!</v>
      </c>
      <c r="X197" s="24" t="e">
        <f t="shared" si="157"/>
        <v>#REF!</v>
      </c>
      <c r="Y197" s="24" t="e">
        <f t="shared" si="124"/>
        <v>#REF!</v>
      </c>
      <c r="Z197" s="24" t="e">
        <f t="shared" si="125"/>
        <v>#REF!</v>
      </c>
      <c r="AA197" s="24" t="e">
        <f t="shared" si="126"/>
        <v>#REF!</v>
      </c>
      <c r="AB197" s="24" t="e">
        <f t="shared" si="158"/>
        <v>#REF!</v>
      </c>
      <c r="AC197" s="24" t="e">
        <f t="shared" si="127"/>
        <v>#REF!</v>
      </c>
      <c r="AD197" s="24" t="e">
        <f t="shared" si="128"/>
        <v>#REF!</v>
      </c>
      <c r="AE197" s="24" t="e">
        <f t="shared" si="129"/>
        <v>#REF!</v>
      </c>
      <c r="AF197" s="24" t="e">
        <f t="shared" si="159"/>
        <v>#REF!</v>
      </c>
      <c r="AG197" s="24" t="e">
        <f t="shared" si="130"/>
        <v>#REF!</v>
      </c>
      <c r="AH197" s="24" t="e">
        <f t="shared" si="131"/>
        <v>#REF!</v>
      </c>
      <c r="AI197" s="24" t="e">
        <f t="shared" si="132"/>
        <v>#REF!</v>
      </c>
      <c r="AJ197" s="24" t="e">
        <f t="shared" si="160"/>
        <v>#REF!</v>
      </c>
      <c r="AK197" s="24" t="e">
        <f t="shared" si="133"/>
        <v>#REF!</v>
      </c>
      <c r="AL197" s="24" t="e">
        <f t="shared" si="134"/>
        <v>#REF!</v>
      </c>
      <c r="AM197" s="24" t="e">
        <f t="shared" si="135"/>
        <v>#REF!</v>
      </c>
      <c r="AN197" s="24" t="e">
        <f t="shared" si="161"/>
        <v>#REF!</v>
      </c>
      <c r="AO197" s="24" t="e">
        <f t="shared" si="136"/>
        <v>#REF!</v>
      </c>
      <c r="AP197" s="24" t="e">
        <f t="shared" si="137"/>
        <v>#REF!</v>
      </c>
      <c r="AQ197" s="24" t="e">
        <f t="shared" si="138"/>
        <v>#REF!</v>
      </c>
      <c r="AR197" s="24" t="e">
        <f t="shared" si="162"/>
        <v>#REF!</v>
      </c>
      <c r="AS197" s="24" t="e">
        <f t="shared" si="139"/>
        <v>#REF!</v>
      </c>
      <c r="AT197" s="24" t="e">
        <f t="shared" si="140"/>
        <v>#REF!</v>
      </c>
      <c r="AU197" s="24" t="e">
        <f t="shared" si="141"/>
        <v>#REF!</v>
      </c>
      <c r="AV197" s="24" t="e">
        <f t="shared" si="163"/>
        <v>#REF!</v>
      </c>
      <c r="AW197" s="24" t="e">
        <f t="shared" si="142"/>
        <v>#REF!</v>
      </c>
      <c r="AX197" s="24" t="e">
        <f t="shared" si="143"/>
        <v>#REF!</v>
      </c>
      <c r="AY197" s="24" t="e">
        <f t="shared" si="144"/>
        <v>#REF!</v>
      </c>
      <c r="AZ197" s="24" t="e">
        <f t="shared" si="164"/>
        <v>#REF!</v>
      </c>
      <c r="BA197" s="24" t="e">
        <f t="shared" si="145"/>
        <v>#REF!</v>
      </c>
      <c r="BB197" s="24" t="e">
        <f t="shared" si="146"/>
        <v>#REF!</v>
      </c>
      <c r="BC197" s="24" t="e">
        <f t="shared" si="147"/>
        <v>#REF!</v>
      </c>
      <c r="BD197" s="24" t="e">
        <f t="shared" si="165"/>
        <v>#REF!</v>
      </c>
      <c r="BE197" s="24" t="e">
        <f t="shared" si="148"/>
        <v>#REF!</v>
      </c>
      <c r="BF197" s="24" t="e">
        <f t="shared" si="149"/>
        <v>#REF!</v>
      </c>
      <c r="BG197" s="24" t="e">
        <f t="shared" si="150"/>
        <v>#REF!</v>
      </c>
      <c r="BH197" s="12"/>
      <c r="BI197" s="12"/>
      <c r="BJ197" s="12"/>
      <c r="BK197" s="12"/>
    </row>
    <row r="198" spans="1:63" s="8" customFormat="1" x14ac:dyDescent="0.25">
      <c r="A198" s="19" t="e">
        <f>[1]Input!#REF!</f>
        <v>#REF!</v>
      </c>
      <c r="B198" s="19" t="e">
        <f>[1]Input!#REF!</f>
        <v>#REF!</v>
      </c>
      <c r="C198" s="19" t="e">
        <f>[1]Input!#REF!</f>
        <v>#REF!</v>
      </c>
      <c r="D198" s="20" t="e">
        <f>[1]Input!#REF!</f>
        <v>#REF!</v>
      </c>
      <c r="E198" s="21" t="e">
        <f t="shared" si="151"/>
        <v>#REF!</v>
      </c>
      <c r="F198" s="22" t="e">
        <f t="shared" si="152"/>
        <v>#REF!</v>
      </c>
      <c r="G198" s="23" t="e">
        <f>[1]Input!#REF!</f>
        <v>#REF!</v>
      </c>
      <c r="H198" s="24" t="e">
        <f t="shared" si="153"/>
        <v>#REF!</v>
      </c>
      <c r="I198" s="24" t="e">
        <f t="shared" si="112"/>
        <v>#REF!</v>
      </c>
      <c r="J198" s="24" t="e">
        <f t="shared" si="113"/>
        <v>#REF!</v>
      </c>
      <c r="K198" s="24" t="e">
        <f t="shared" si="114"/>
        <v>#REF!</v>
      </c>
      <c r="L198" s="24" t="e">
        <f t="shared" si="154"/>
        <v>#REF!</v>
      </c>
      <c r="M198" s="24" t="e">
        <f t="shared" si="115"/>
        <v>#REF!</v>
      </c>
      <c r="N198" s="24" t="e">
        <f t="shared" si="116"/>
        <v>#REF!</v>
      </c>
      <c r="O198" s="24" t="e">
        <f t="shared" si="117"/>
        <v>#REF!</v>
      </c>
      <c r="P198" s="24" t="e">
        <f t="shared" si="155"/>
        <v>#REF!</v>
      </c>
      <c r="Q198" s="24" t="e">
        <f t="shared" si="118"/>
        <v>#REF!</v>
      </c>
      <c r="R198" s="24" t="e">
        <f t="shared" si="119"/>
        <v>#REF!</v>
      </c>
      <c r="S198" s="24" t="e">
        <f t="shared" si="120"/>
        <v>#REF!</v>
      </c>
      <c r="T198" s="24" t="e">
        <f t="shared" si="156"/>
        <v>#REF!</v>
      </c>
      <c r="U198" s="24" t="e">
        <f t="shared" si="121"/>
        <v>#REF!</v>
      </c>
      <c r="V198" s="24" t="e">
        <f t="shared" si="122"/>
        <v>#REF!</v>
      </c>
      <c r="W198" s="24" t="e">
        <f t="shared" si="123"/>
        <v>#REF!</v>
      </c>
      <c r="X198" s="24" t="e">
        <f t="shared" si="157"/>
        <v>#REF!</v>
      </c>
      <c r="Y198" s="24" t="e">
        <f t="shared" si="124"/>
        <v>#REF!</v>
      </c>
      <c r="Z198" s="24" t="e">
        <f t="shared" si="125"/>
        <v>#REF!</v>
      </c>
      <c r="AA198" s="24" t="e">
        <f t="shared" si="126"/>
        <v>#REF!</v>
      </c>
      <c r="AB198" s="24" t="e">
        <f t="shared" si="158"/>
        <v>#REF!</v>
      </c>
      <c r="AC198" s="24" t="e">
        <f t="shared" si="127"/>
        <v>#REF!</v>
      </c>
      <c r="AD198" s="24" t="e">
        <f t="shared" si="128"/>
        <v>#REF!</v>
      </c>
      <c r="AE198" s="24" t="e">
        <f t="shared" si="129"/>
        <v>#REF!</v>
      </c>
      <c r="AF198" s="24" t="e">
        <f t="shared" si="159"/>
        <v>#REF!</v>
      </c>
      <c r="AG198" s="24" t="e">
        <f t="shared" si="130"/>
        <v>#REF!</v>
      </c>
      <c r="AH198" s="24" t="e">
        <f t="shared" si="131"/>
        <v>#REF!</v>
      </c>
      <c r="AI198" s="24" t="e">
        <f t="shared" si="132"/>
        <v>#REF!</v>
      </c>
      <c r="AJ198" s="24" t="e">
        <f t="shared" si="160"/>
        <v>#REF!</v>
      </c>
      <c r="AK198" s="24" t="e">
        <f t="shared" si="133"/>
        <v>#REF!</v>
      </c>
      <c r="AL198" s="24" t="e">
        <f t="shared" si="134"/>
        <v>#REF!</v>
      </c>
      <c r="AM198" s="24" t="e">
        <f t="shared" si="135"/>
        <v>#REF!</v>
      </c>
      <c r="AN198" s="24" t="e">
        <f t="shared" si="161"/>
        <v>#REF!</v>
      </c>
      <c r="AO198" s="24" t="e">
        <f t="shared" si="136"/>
        <v>#REF!</v>
      </c>
      <c r="AP198" s="24" t="e">
        <f t="shared" si="137"/>
        <v>#REF!</v>
      </c>
      <c r="AQ198" s="24" t="e">
        <f t="shared" si="138"/>
        <v>#REF!</v>
      </c>
      <c r="AR198" s="24" t="e">
        <f t="shared" si="162"/>
        <v>#REF!</v>
      </c>
      <c r="AS198" s="24" t="e">
        <f t="shared" si="139"/>
        <v>#REF!</v>
      </c>
      <c r="AT198" s="24" t="e">
        <f t="shared" si="140"/>
        <v>#REF!</v>
      </c>
      <c r="AU198" s="24" t="e">
        <f t="shared" si="141"/>
        <v>#REF!</v>
      </c>
      <c r="AV198" s="24" t="e">
        <f t="shared" si="163"/>
        <v>#REF!</v>
      </c>
      <c r="AW198" s="24" t="e">
        <f t="shared" si="142"/>
        <v>#REF!</v>
      </c>
      <c r="AX198" s="24" t="e">
        <f t="shared" si="143"/>
        <v>#REF!</v>
      </c>
      <c r="AY198" s="24" t="e">
        <f t="shared" si="144"/>
        <v>#REF!</v>
      </c>
      <c r="AZ198" s="24" t="e">
        <f t="shared" si="164"/>
        <v>#REF!</v>
      </c>
      <c r="BA198" s="24" t="e">
        <f t="shared" si="145"/>
        <v>#REF!</v>
      </c>
      <c r="BB198" s="24" t="e">
        <f t="shared" si="146"/>
        <v>#REF!</v>
      </c>
      <c r="BC198" s="24" t="e">
        <f t="shared" si="147"/>
        <v>#REF!</v>
      </c>
      <c r="BD198" s="24" t="e">
        <f t="shared" si="165"/>
        <v>#REF!</v>
      </c>
      <c r="BE198" s="24" t="e">
        <f t="shared" si="148"/>
        <v>#REF!</v>
      </c>
      <c r="BF198" s="24" t="e">
        <f t="shared" si="149"/>
        <v>#REF!</v>
      </c>
      <c r="BG198" s="24" t="e">
        <f t="shared" si="150"/>
        <v>#REF!</v>
      </c>
      <c r="BH198" s="12"/>
      <c r="BI198" s="12"/>
      <c r="BJ198" s="12"/>
      <c r="BK198" s="12"/>
    </row>
    <row r="199" spans="1:63" s="8" customFormat="1" x14ac:dyDescent="0.25">
      <c r="A199" s="19" t="e">
        <f>[1]Input!#REF!</f>
        <v>#REF!</v>
      </c>
      <c r="B199" s="19" t="e">
        <f>[1]Input!#REF!</f>
        <v>#REF!</v>
      </c>
      <c r="C199" s="19" t="e">
        <f>[1]Input!#REF!</f>
        <v>#REF!</v>
      </c>
      <c r="D199" s="20" t="e">
        <f>[1]Input!#REF!</f>
        <v>#REF!</v>
      </c>
      <c r="E199" s="21" t="e">
        <f t="shared" si="151"/>
        <v>#REF!</v>
      </c>
      <c r="F199" s="22" t="e">
        <f t="shared" si="152"/>
        <v>#REF!</v>
      </c>
      <c r="G199" s="23" t="e">
        <f>[1]Input!#REF!</f>
        <v>#REF!</v>
      </c>
      <c r="H199" s="24" t="e">
        <f t="shared" si="153"/>
        <v>#REF!</v>
      </c>
      <c r="I199" s="24" t="e">
        <f t="shared" si="112"/>
        <v>#REF!</v>
      </c>
      <c r="J199" s="24" t="e">
        <f t="shared" si="113"/>
        <v>#REF!</v>
      </c>
      <c r="K199" s="24" t="e">
        <f t="shared" si="114"/>
        <v>#REF!</v>
      </c>
      <c r="L199" s="24" t="e">
        <f t="shared" si="154"/>
        <v>#REF!</v>
      </c>
      <c r="M199" s="24" t="e">
        <f t="shared" si="115"/>
        <v>#REF!</v>
      </c>
      <c r="N199" s="24" t="e">
        <f t="shared" si="116"/>
        <v>#REF!</v>
      </c>
      <c r="O199" s="24" t="e">
        <f t="shared" si="117"/>
        <v>#REF!</v>
      </c>
      <c r="P199" s="24" t="e">
        <f t="shared" si="155"/>
        <v>#REF!</v>
      </c>
      <c r="Q199" s="24" t="e">
        <f t="shared" si="118"/>
        <v>#REF!</v>
      </c>
      <c r="R199" s="24" t="e">
        <f t="shared" si="119"/>
        <v>#REF!</v>
      </c>
      <c r="S199" s="24" t="e">
        <f t="shared" si="120"/>
        <v>#REF!</v>
      </c>
      <c r="T199" s="24" t="e">
        <f t="shared" si="156"/>
        <v>#REF!</v>
      </c>
      <c r="U199" s="24" t="e">
        <f t="shared" si="121"/>
        <v>#REF!</v>
      </c>
      <c r="V199" s="24" t="e">
        <f t="shared" si="122"/>
        <v>#REF!</v>
      </c>
      <c r="W199" s="24" t="e">
        <f t="shared" si="123"/>
        <v>#REF!</v>
      </c>
      <c r="X199" s="24" t="e">
        <f t="shared" si="157"/>
        <v>#REF!</v>
      </c>
      <c r="Y199" s="24" t="e">
        <f t="shared" si="124"/>
        <v>#REF!</v>
      </c>
      <c r="Z199" s="24" t="e">
        <f t="shared" si="125"/>
        <v>#REF!</v>
      </c>
      <c r="AA199" s="24" t="e">
        <f t="shared" si="126"/>
        <v>#REF!</v>
      </c>
      <c r="AB199" s="24" t="e">
        <f t="shared" si="158"/>
        <v>#REF!</v>
      </c>
      <c r="AC199" s="24" t="e">
        <f t="shared" si="127"/>
        <v>#REF!</v>
      </c>
      <c r="AD199" s="24" t="e">
        <f t="shared" si="128"/>
        <v>#REF!</v>
      </c>
      <c r="AE199" s="24" t="e">
        <f t="shared" si="129"/>
        <v>#REF!</v>
      </c>
      <c r="AF199" s="24" t="e">
        <f t="shared" si="159"/>
        <v>#REF!</v>
      </c>
      <c r="AG199" s="24" t="e">
        <f t="shared" si="130"/>
        <v>#REF!</v>
      </c>
      <c r="AH199" s="24" t="e">
        <f t="shared" si="131"/>
        <v>#REF!</v>
      </c>
      <c r="AI199" s="24" t="e">
        <f t="shared" si="132"/>
        <v>#REF!</v>
      </c>
      <c r="AJ199" s="24" t="e">
        <f t="shared" si="160"/>
        <v>#REF!</v>
      </c>
      <c r="AK199" s="24" t="e">
        <f t="shared" si="133"/>
        <v>#REF!</v>
      </c>
      <c r="AL199" s="24" t="e">
        <f t="shared" si="134"/>
        <v>#REF!</v>
      </c>
      <c r="AM199" s="24" t="e">
        <f t="shared" si="135"/>
        <v>#REF!</v>
      </c>
      <c r="AN199" s="24" t="e">
        <f t="shared" si="161"/>
        <v>#REF!</v>
      </c>
      <c r="AO199" s="24" t="e">
        <f t="shared" si="136"/>
        <v>#REF!</v>
      </c>
      <c r="AP199" s="24" t="e">
        <f t="shared" si="137"/>
        <v>#REF!</v>
      </c>
      <c r="AQ199" s="24" t="e">
        <f t="shared" si="138"/>
        <v>#REF!</v>
      </c>
      <c r="AR199" s="24" t="e">
        <f t="shared" si="162"/>
        <v>#REF!</v>
      </c>
      <c r="AS199" s="24" t="e">
        <f t="shared" si="139"/>
        <v>#REF!</v>
      </c>
      <c r="AT199" s="24" t="e">
        <f t="shared" si="140"/>
        <v>#REF!</v>
      </c>
      <c r="AU199" s="24" t="e">
        <f t="shared" si="141"/>
        <v>#REF!</v>
      </c>
      <c r="AV199" s="24" t="e">
        <f t="shared" si="163"/>
        <v>#REF!</v>
      </c>
      <c r="AW199" s="24" t="e">
        <f t="shared" si="142"/>
        <v>#REF!</v>
      </c>
      <c r="AX199" s="24" t="e">
        <f t="shared" si="143"/>
        <v>#REF!</v>
      </c>
      <c r="AY199" s="24" t="e">
        <f t="shared" si="144"/>
        <v>#REF!</v>
      </c>
      <c r="AZ199" s="24" t="e">
        <f t="shared" si="164"/>
        <v>#REF!</v>
      </c>
      <c r="BA199" s="24" t="e">
        <f t="shared" si="145"/>
        <v>#REF!</v>
      </c>
      <c r="BB199" s="24" t="e">
        <f t="shared" si="146"/>
        <v>#REF!</v>
      </c>
      <c r="BC199" s="24" t="e">
        <f t="shared" si="147"/>
        <v>#REF!</v>
      </c>
      <c r="BD199" s="24" t="e">
        <f t="shared" si="165"/>
        <v>#REF!</v>
      </c>
      <c r="BE199" s="24" t="e">
        <f t="shared" si="148"/>
        <v>#REF!</v>
      </c>
      <c r="BF199" s="24" t="e">
        <f t="shared" si="149"/>
        <v>#REF!</v>
      </c>
      <c r="BG199" s="24" t="e">
        <f t="shared" si="150"/>
        <v>#REF!</v>
      </c>
      <c r="BH199" s="12"/>
      <c r="BI199" s="12"/>
      <c r="BJ199" s="12"/>
      <c r="BK199" s="12"/>
    </row>
    <row r="200" spans="1:63" s="8" customFormat="1" ht="15" customHeight="1" x14ac:dyDescent="0.25">
      <c r="A200" s="19" t="e">
        <f>[1]Input!#REF!</f>
        <v>#REF!</v>
      </c>
      <c r="B200" s="19" t="e">
        <f>[1]Input!#REF!</f>
        <v>#REF!</v>
      </c>
      <c r="C200" s="19" t="e">
        <f>[1]Input!#REF!</f>
        <v>#REF!</v>
      </c>
      <c r="D200" s="20" t="e">
        <f>[1]Input!#REF!</f>
        <v>#REF!</v>
      </c>
      <c r="E200" s="21" t="e">
        <f t="shared" si="151"/>
        <v>#REF!</v>
      </c>
      <c r="F200" s="22" t="e">
        <f t="shared" si="152"/>
        <v>#REF!</v>
      </c>
      <c r="G200" s="23" t="e">
        <f>[1]Input!#REF!</f>
        <v>#REF!</v>
      </c>
      <c r="H200" s="24" t="e">
        <f t="shared" si="153"/>
        <v>#REF!</v>
      </c>
      <c r="I200" s="24" t="e">
        <f t="shared" si="112"/>
        <v>#REF!</v>
      </c>
      <c r="J200" s="24" t="e">
        <f t="shared" si="113"/>
        <v>#REF!</v>
      </c>
      <c r="K200" s="24" t="e">
        <f t="shared" si="114"/>
        <v>#REF!</v>
      </c>
      <c r="L200" s="24" t="e">
        <f t="shared" si="154"/>
        <v>#REF!</v>
      </c>
      <c r="M200" s="24" t="e">
        <f t="shared" si="115"/>
        <v>#REF!</v>
      </c>
      <c r="N200" s="24" t="e">
        <f t="shared" si="116"/>
        <v>#REF!</v>
      </c>
      <c r="O200" s="24" t="e">
        <f t="shared" si="117"/>
        <v>#REF!</v>
      </c>
      <c r="P200" s="24" t="e">
        <f t="shared" si="155"/>
        <v>#REF!</v>
      </c>
      <c r="Q200" s="24" t="e">
        <f t="shared" si="118"/>
        <v>#REF!</v>
      </c>
      <c r="R200" s="24" t="e">
        <f t="shared" si="119"/>
        <v>#REF!</v>
      </c>
      <c r="S200" s="24" t="e">
        <f t="shared" si="120"/>
        <v>#REF!</v>
      </c>
      <c r="T200" s="24" t="e">
        <f t="shared" si="156"/>
        <v>#REF!</v>
      </c>
      <c r="U200" s="24" t="e">
        <f t="shared" si="121"/>
        <v>#REF!</v>
      </c>
      <c r="V200" s="24" t="e">
        <f t="shared" si="122"/>
        <v>#REF!</v>
      </c>
      <c r="W200" s="24" t="e">
        <f t="shared" si="123"/>
        <v>#REF!</v>
      </c>
      <c r="X200" s="24" t="e">
        <f t="shared" si="157"/>
        <v>#REF!</v>
      </c>
      <c r="Y200" s="24" t="e">
        <f t="shared" si="124"/>
        <v>#REF!</v>
      </c>
      <c r="Z200" s="24" t="e">
        <f t="shared" si="125"/>
        <v>#REF!</v>
      </c>
      <c r="AA200" s="24" t="e">
        <f t="shared" si="126"/>
        <v>#REF!</v>
      </c>
      <c r="AB200" s="24" t="e">
        <f t="shared" si="158"/>
        <v>#REF!</v>
      </c>
      <c r="AC200" s="24" t="e">
        <f t="shared" si="127"/>
        <v>#REF!</v>
      </c>
      <c r="AD200" s="24" t="e">
        <f t="shared" si="128"/>
        <v>#REF!</v>
      </c>
      <c r="AE200" s="24" t="e">
        <f t="shared" si="129"/>
        <v>#REF!</v>
      </c>
      <c r="AF200" s="24" t="e">
        <f t="shared" si="159"/>
        <v>#REF!</v>
      </c>
      <c r="AG200" s="24" t="e">
        <f t="shared" si="130"/>
        <v>#REF!</v>
      </c>
      <c r="AH200" s="24" t="e">
        <f t="shared" si="131"/>
        <v>#REF!</v>
      </c>
      <c r="AI200" s="24" t="e">
        <f t="shared" si="132"/>
        <v>#REF!</v>
      </c>
      <c r="AJ200" s="24" t="e">
        <f t="shared" si="160"/>
        <v>#REF!</v>
      </c>
      <c r="AK200" s="24" t="e">
        <f t="shared" si="133"/>
        <v>#REF!</v>
      </c>
      <c r="AL200" s="24" t="e">
        <f t="shared" si="134"/>
        <v>#REF!</v>
      </c>
      <c r="AM200" s="24" t="e">
        <f t="shared" si="135"/>
        <v>#REF!</v>
      </c>
      <c r="AN200" s="24" t="e">
        <f t="shared" si="161"/>
        <v>#REF!</v>
      </c>
      <c r="AO200" s="24" t="e">
        <f t="shared" si="136"/>
        <v>#REF!</v>
      </c>
      <c r="AP200" s="24" t="e">
        <f t="shared" si="137"/>
        <v>#REF!</v>
      </c>
      <c r="AQ200" s="24" t="e">
        <f t="shared" si="138"/>
        <v>#REF!</v>
      </c>
      <c r="AR200" s="24" t="e">
        <f t="shared" si="162"/>
        <v>#REF!</v>
      </c>
      <c r="AS200" s="24" t="e">
        <f t="shared" si="139"/>
        <v>#REF!</v>
      </c>
      <c r="AT200" s="24" t="e">
        <f t="shared" si="140"/>
        <v>#REF!</v>
      </c>
      <c r="AU200" s="24" t="e">
        <f t="shared" si="141"/>
        <v>#REF!</v>
      </c>
      <c r="AV200" s="24" t="e">
        <f t="shared" si="163"/>
        <v>#REF!</v>
      </c>
      <c r="AW200" s="24" t="e">
        <f t="shared" si="142"/>
        <v>#REF!</v>
      </c>
      <c r="AX200" s="24" t="e">
        <f t="shared" si="143"/>
        <v>#REF!</v>
      </c>
      <c r="AY200" s="24" t="e">
        <f t="shared" si="144"/>
        <v>#REF!</v>
      </c>
      <c r="AZ200" s="24" t="e">
        <f t="shared" si="164"/>
        <v>#REF!</v>
      </c>
      <c r="BA200" s="24" t="e">
        <f t="shared" si="145"/>
        <v>#REF!</v>
      </c>
      <c r="BB200" s="24" t="e">
        <f t="shared" si="146"/>
        <v>#REF!</v>
      </c>
      <c r="BC200" s="24" t="e">
        <f t="shared" si="147"/>
        <v>#REF!</v>
      </c>
      <c r="BD200" s="24" t="e">
        <f t="shared" si="165"/>
        <v>#REF!</v>
      </c>
      <c r="BE200" s="24" t="e">
        <f t="shared" si="148"/>
        <v>#REF!</v>
      </c>
      <c r="BF200" s="24" t="e">
        <f t="shared" si="149"/>
        <v>#REF!</v>
      </c>
      <c r="BG200" s="24" t="e">
        <f t="shared" si="150"/>
        <v>#REF!</v>
      </c>
      <c r="BH200" s="12"/>
      <c r="BI200" s="12"/>
      <c r="BJ200" s="12"/>
      <c r="BK200" s="12"/>
    </row>
    <row r="201" spans="1:63" s="8" customFormat="1" x14ac:dyDescent="0.25">
      <c r="A201" s="19" t="e">
        <f>[1]Input!#REF!</f>
        <v>#REF!</v>
      </c>
      <c r="B201" s="19" t="e">
        <f>[1]Input!#REF!</f>
        <v>#REF!</v>
      </c>
      <c r="C201" s="19" t="e">
        <f>[1]Input!#REF!</f>
        <v>#REF!</v>
      </c>
      <c r="D201" s="20" t="e">
        <f>[1]Input!#REF!</f>
        <v>#REF!</v>
      </c>
      <c r="E201" s="21" t="e">
        <f t="shared" si="151"/>
        <v>#REF!</v>
      </c>
      <c r="F201" s="22" t="e">
        <f t="shared" si="152"/>
        <v>#REF!</v>
      </c>
      <c r="G201" s="23" t="e">
        <f>[1]Input!#REF!</f>
        <v>#REF!</v>
      </c>
      <c r="H201" s="24" t="e">
        <f t="shared" si="153"/>
        <v>#REF!</v>
      </c>
      <c r="I201" s="24" t="e">
        <f t="shared" si="112"/>
        <v>#REF!</v>
      </c>
      <c r="J201" s="24" t="e">
        <f t="shared" si="113"/>
        <v>#REF!</v>
      </c>
      <c r="K201" s="24" t="e">
        <f t="shared" si="114"/>
        <v>#REF!</v>
      </c>
      <c r="L201" s="24" t="e">
        <f t="shared" si="154"/>
        <v>#REF!</v>
      </c>
      <c r="M201" s="24" t="e">
        <f t="shared" si="115"/>
        <v>#REF!</v>
      </c>
      <c r="N201" s="24" t="e">
        <f t="shared" si="116"/>
        <v>#REF!</v>
      </c>
      <c r="O201" s="24" t="e">
        <f t="shared" si="117"/>
        <v>#REF!</v>
      </c>
      <c r="P201" s="24" t="e">
        <f t="shared" si="155"/>
        <v>#REF!</v>
      </c>
      <c r="Q201" s="24" t="e">
        <f t="shared" si="118"/>
        <v>#REF!</v>
      </c>
      <c r="R201" s="24" t="e">
        <f t="shared" si="119"/>
        <v>#REF!</v>
      </c>
      <c r="S201" s="24" t="e">
        <f t="shared" si="120"/>
        <v>#REF!</v>
      </c>
      <c r="T201" s="24" t="e">
        <f t="shared" si="156"/>
        <v>#REF!</v>
      </c>
      <c r="U201" s="24" t="e">
        <f t="shared" si="121"/>
        <v>#REF!</v>
      </c>
      <c r="V201" s="24" t="e">
        <f t="shared" si="122"/>
        <v>#REF!</v>
      </c>
      <c r="W201" s="24" t="e">
        <f t="shared" si="123"/>
        <v>#REF!</v>
      </c>
      <c r="X201" s="24" t="e">
        <f t="shared" si="157"/>
        <v>#REF!</v>
      </c>
      <c r="Y201" s="24" t="e">
        <f t="shared" si="124"/>
        <v>#REF!</v>
      </c>
      <c r="Z201" s="24" t="e">
        <f t="shared" si="125"/>
        <v>#REF!</v>
      </c>
      <c r="AA201" s="24" t="e">
        <f t="shared" si="126"/>
        <v>#REF!</v>
      </c>
      <c r="AB201" s="24" t="e">
        <f t="shared" si="158"/>
        <v>#REF!</v>
      </c>
      <c r="AC201" s="24" t="e">
        <f t="shared" si="127"/>
        <v>#REF!</v>
      </c>
      <c r="AD201" s="24" t="e">
        <f t="shared" si="128"/>
        <v>#REF!</v>
      </c>
      <c r="AE201" s="24" t="e">
        <f t="shared" si="129"/>
        <v>#REF!</v>
      </c>
      <c r="AF201" s="24" t="e">
        <f t="shared" si="159"/>
        <v>#REF!</v>
      </c>
      <c r="AG201" s="24" t="e">
        <f t="shared" si="130"/>
        <v>#REF!</v>
      </c>
      <c r="AH201" s="24" t="e">
        <f t="shared" si="131"/>
        <v>#REF!</v>
      </c>
      <c r="AI201" s="24" t="e">
        <f t="shared" si="132"/>
        <v>#REF!</v>
      </c>
      <c r="AJ201" s="24" t="e">
        <f t="shared" si="160"/>
        <v>#REF!</v>
      </c>
      <c r="AK201" s="24" t="e">
        <f t="shared" si="133"/>
        <v>#REF!</v>
      </c>
      <c r="AL201" s="24" t="e">
        <f t="shared" si="134"/>
        <v>#REF!</v>
      </c>
      <c r="AM201" s="24" t="e">
        <f t="shared" si="135"/>
        <v>#REF!</v>
      </c>
      <c r="AN201" s="24" t="e">
        <f t="shared" si="161"/>
        <v>#REF!</v>
      </c>
      <c r="AO201" s="24" t="e">
        <f t="shared" si="136"/>
        <v>#REF!</v>
      </c>
      <c r="AP201" s="24" t="e">
        <f t="shared" si="137"/>
        <v>#REF!</v>
      </c>
      <c r="AQ201" s="24" t="e">
        <f t="shared" si="138"/>
        <v>#REF!</v>
      </c>
      <c r="AR201" s="24" t="e">
        <f t="shared" si="162"/>
        <v>#REF!</v>
      </c>
      <c r="AS201" s="24" t="e">
        <f t="shared" si="139"/>
        <v>#REF!</v>
      </c>
      <c r="AT201" s="24" t="e">
        <f t="shared" si="140"/>
        <v>#REF!</v>
      </c>
      <c r="AU201" s="24" t="e">
        <f t="shared" si="141"/>
        <v>#REF!</v>
      </c>
      <c r="AV201" s="24" t="e">
        <f t="shared" si="163"/>
        <v>#REF!</v>
      </c>
      <c r="AW201" s="24" t="e">
        <f t="shared" si="142"/>
        <v>#REF!</v>
      </c>
      <c r="AX201" s="24" t="e">
        <f t="shared" si="143"/>
        <v>#REF!</v>
      </c>
      <c r="AY201" s="24" t="e">
        <f t="shared" si="144"/>
        <v>#REF!</v>
      </c>
      <c r="AZ201" s="24" t="e">
        <f t="shared" si="164"/>
        <v>#REF!</v>
      </c>
      <c r="BA201" s="24" t="e">
        <f t="shared" si="145"/>
        <v>#REF!</v>
      </c>
      <c r="BB201" s="24" t="e">
        <f t="shared" si="146"/>
        <v>#REF!</v>
      </c>
      <c r="BC201" s="24" t="e">
        <f t="shared" si="147"/>
        <v>#REF!</v>
      </c>
      <c r="BD201" s="24" t="e">
        <f t="shared" si="165"/>
        <v>#REF!</v>
      </c>
      <c r="BE201" s="24" t="e">
        <f t="shared" si="148"/>
        <v>#REF!</v>
      </c>
      <c r="BF201" s="24" t="e">
        <f t="shared" si="149"/>
        <v>#REF!</v>
      </c>
      <c r="BG201" s="24" t="e">
        <f t="shared" si="150"/>
        <v>#REF!</v>
      </c>
      <c r="BH201" s="12"/>
      <c r="BI201" s="12"/>
      <c r="BJ201" s="12"/>
      <c r="BK201" s="12"/>
    </row>
    <row r="202" spans="1:63" s="8" customFormat="1" x14ac:dyDescent="0.25">
      <c r="A202" s="19" t="e">
        <f>[1]Input!#REF!</f>
        <v>#REF!</v>
      </c>
      <c r="B202" s="19" t="e">
        <f>[1]Input!#REF!</f>
        <v>#REF!</v>
      </c>
      <c r="C202" s="19" t="e">
        <f>[1]Input!#REF!</f>
        <v>#REF!</v>
      </c>
      <c r="D202" s="20" t="e">
        <f>[1]Input!#REF!</f>
        <v>#REF!</v>
      </c>
      <c r="E202" s="21" t="e">
        <f t="shared" si="151"/>
        <v>#REF!</v>
      </c>
      <c r="F202" s="22" t="e">
        <f t="shared" si="152"/>
        <v>#REF!</v>
      </c>
      <c r="G202" s="23" t="e">
        <f>[1]Input!#REF!</f>
        <v>#REF!</v>
      </c>
      <c r="H202" s="24" t="e">
        <f t="shared" si="153"/>
        <v>#REF!</v>
      </c>
      <c r="I202" s="24" t="e">
        <f t="shared" si="112"/>
        <v>#REF!</v>
      </c>
      <c r="J202" s="24" t="e">
        <f t="shared" si="113"/>
        <v>#REF!</v>
      </c>
      <c r="K202" s="24" t="e">
        <f t="shared" si="114"/>
        <v>#REF!</v>
      </c>
      <c r="L202" s="24" t="e">
        <f t="shared" si="154"/>
        <v>#REF!</v>
      </c>
      <c r="M202" s="24" t="e">
        <f t="shared" si="115"/>
        <v>#REF!</v>
      </c>
      <c r="N202" s="24" t="e">
        <f t="shared" si="116"/>
        <v>#REF!</v>
      </c>
      <c r="O202" s="24" t="e">
        <f t="shared" si="117"/>
        <v>#REF!</v>
      </c>
      <c r="P202" s="24" t="e">
        <f t="shared" si="155"/>
        <v>#REF!</v>
      </c>
      <c r="Q202" s="24" t="e">
        <f t="shared" si="118"/>
        <v>#REF!</v>
      </c>
      <c r="R202" s="24" t="e">
        <f t="shared" si="119"/>
        <v>#REF!</v>
      </c>
      <c r="S202" s="24" t="e">
        <f t="shared" si="120"/>
        <v>#REF!</v>
      </c>
      <c r="T202" s="24" t="e">
        <f t="shared" si="156"/>
        <v>#REF!</v>
      </c>
      <c r="U202" s="24" t="e">
        <f t="shared" si="121"/>
        <v>#REF!</v>
      </c>
      <c r="V202" s="24" t="e">
        <f t="shared" si="122"/>
        <v>#REF!</v>
      </c>
      <c r="W202" s="24" t="e">
        <f t="shared" si="123"/>
        <v>#REF!</v>
      </c>
      <c r="X202" s="24" t="e">
        <f t="shared" si="157"/>
        <v>#REF!</v>
      </c>
      <c r="Y202" s="24" t="e">
        <f t="shared" si="124"/>
        <v>#REF!</v>
      </c>
      <c r="Z202" s="24" t="e">
        <f t="shared" si="125"/>
        <v>#REF!</v>
      </c>
      <c r="AA202" s="24" t="e">
        <f t="shared" si="126"/>
        <v>#REF!</v>
      </c>
      <c r="AB202" s="24" t="e">
        <f t="shared" si="158"/>
        <v>#REF!</v>
      </c>
      <c r="AC202" s="24" t="e">
        <f t="shared" si="127"/>
        <v>#REF!</v>
      </c>
      <c r="AD202" s="24" t="e">
        <f t="shared" si="128"/>
        <v>#REF!</v>
      </c>
      <c r="AE202" s="24" t="e">
        <f t="shared" si="129"/>
        <v>#REF!</v>
      </c>
      <c r="AF202" s="24" t="e">
        <f t="shared" si="159"/>
        <v>#REF!</v>
      </c>
      <c r="AG202" s="24" t="e">
        <f t="shared" si="130"/>
        <v>#REF!</v>
      </c>
      <c r="AH202" s="24" t="e">
        <f t="shared" si="131"/>
        <v>#REF!</v>
      </c>
      <c r="AI202" s="24" t="e">
        <f t="shared" si="132"/>
        <v>#REF!</v>
      </c>
      <c r="AJ202" s="24" t="e">
        <f t="shared" si="160"/>
        <v>#REF!</v>
      </c>
      <c r="AK202" s="24" t="e">
        <f t="shared" si="133"/>
        <v>#REF!</v>
      </c>
      <c r="AL202" s="24" t="e">
        <f t="shared" si="134"/>
        <v>#REF!</v>
      </c>
      <c r="AM202" s="24" t="e">
        <f t="shared" si="135"/>
        <v>#REF!</v>
      </c>
      <c r="AN202" s="24" t="e">
        <f t="shared" si="161"/>
        <v>#REF!</v>
      </c>
      <c r="AO202" s="24" t="e">
        <f t="shared" si="136"/>
        <v>#REF!</v>
      </c>
      <c r="AP202" s="24" t="e">
        <f t="shared" si="137"/>
        <v>#REF!</v>
      </c>
      <c r="AQ202" s="24" t="e">
        <f t="shared" si="138"/>
        <v>#REF!</v>
      </c>
      <c r="AR202" s="24" t="e">
        <f t="shared" si="162"/>
        <v>#REF!</v>
      </c>
      <c r="AS202" s="24" t="e">
        <f t="shared" si="139"/>
        <v>#REF!</v>
      </c>
      <c r="AT202" s="24" t="e">
        <f t="shared" si="140"/>
        <v>#REF!</v>
      </c>
      <c r="AU202" s="24" t="e">
        <f t="shared" si="141"/>
        <v>#REF!</v>
      </c>
      <c r="AV202" s="24" t="e">
        <f t="shared" si="163"/>
        <v>#REF!</v>
      </c>
      <c r="AW202" s="24" t="e">
        <f t="shared" si="142"/>
        <v>#REF!</v>
      </c>
      <c r="AX202" s="24" t="e">
        <f t="shared" si="143"/>
        <v>#REF!</v>
      </c>
      <c r="AY202" s="24" t="e">
        <f t="shared" si="144"/>
        <v>#REF!</v>
      </c>
      <c r="AZ202" s="24" t="e">
        <f t="shared" si="164"/>
        <v>#REF!</v>
      </c>
      <c r="BA202" s="24" t="e">
        <f t="shared" si="145"/>
        <v>#REF!</v>
      </c>
      <c r="BB202" s="24" t="e">
        <f t="shared" si="146"/>
        <v>#REF!</v>
      </c>
      <c r="BC202" s="24" t="e">
        <f t="shared" si="147"/>
        <v>#REF!</v>
      </c>
      <c r="BD202" s="24" t="e">
        <f t="shared" si="165"/>
        <v>#REF!</v>
      </c>
      <c r="BE202" s="24" t="e">
        <f t="shared" si="148"/>
        <v>#REF!</v>
      </c>
      <c r="BF202" s="24" t="e">
        <f t="shared" si="149"/>
        <v>#REF!</v>
      </c>
      <c r="BG202" s="24" t="e">
        <f t="shared" si="150"/>
        <v>#REF!</v>
      </c>
      <c r="BH202" s="12"/>
      <c r="BI202" s="12"/>
      <c r="BJ202" s="12"/>
      <c r="BK202" s="12"/>
    </row>
    <row r="203" spans="1:63" s="8" customFormat="1" x14ac:dyDescent="0.25">
      <c r="A203" s="19" t="e">
        <f>[1]Input!#REF!</f>
        <v>#REF!</v>
      </c>
      <c r="B203" s="19" t="e">
        <f>[1]Input!#REF!</f>
        <v>#REF!</v>
      </c>
      <c r="C203" s="19" t="e">
        <f>[1]Input!#REF!</f>
        <v>#REF!</v>
      </c>
      <c r="D203" s="20" t="e">
        <f>[1]Input!#REF!</f>
        <v>#REF!</v>
      </c>
      <c r="E203" s="21" t="e">
        <f t="shared" si="151"/>
        <v>#REF!</v>
      </c>
      <c r="F203" s="22" t="e">
        <f t="shared" si="152"/>
        <v>#REF!</v>
      </c>
      <c r="G203" s="23" t="e">
        <f>[1]Input!#REF!</f>
        <v>#REF!</v>
      </c>
      <c r="H203" s="24" t="e">
        <f t="shared" si="153"/>
        <v>#REF!</v>
      </c>
      <c r="I203" s="24" t="e">
        <f t="shared" si="112"/>
        <v>#REF!</v>
      </c>
      <c r="J203" s="24" t="e">
        <f t="shared" si="113"/>
        <v>#REF!</v>
      </c>
      <c r="K203" s="24" t="e">
        <f t="shared" si="114"/>
        <v>#REF!</v>
      </c>
      <c r="L203" s="24" t="e">
        <f t="shared" si="154"/>
        <v>#REF!</v>
      </c>
      <c r="M203" s="24" t="e">
        <f t="shared" si="115"/>
        <v>#REF!</v>
      </c>
      <c r="N203" s="24" t="e">
        <f t="shared" si="116"/>
        <v>#REF!</v>
      </c>
      <c r="O203" s="24" t="e">
        <f t="shared" si="117"/>
        <v>#REF!</v>
      </c>
      <c r="P203" s="24" t="e">
        <f t="shared" si="155"/>
        <v>#REF!</v>
      </c>
      <c r="Q203" s="24" t="e">
        <f t="shared" si="118"/>
        <v>#REF!</v>
      </c>
      <c r="R203" s="24" t="e">
        <f t="shared" si="119"/>
        <v>#REF!</v>
      </c>
      <c r="S203" s="24" t="e">
        <f t="shared" si="120"/>
        <v>#REF!</v>
      </c>
      <c r="T203" s="24" t="e">
        <f t="shared" si="156"/>
        <v>#REF!</v>
      </c>
      <c r="U203" s="24" t="e">
        <f t="shared" si="121"/>
        <v>#REF!</v>
      </c>
      <c r="V203" s="24" t="e">
        <f t="shared" si="122"/>
        <v>#REF!</v>
      </c>
      <c r="W203" s="24" t="e">
        <f t="shared" si="123"/>
        <v>#REF!</v>
      </c>
      <c r="X203" s="24" t="e">
        <f t="shared" si="157"/>
        <v>#REF!</v>
      </c>
      <c r="Y203" s="24" t="e">
        <f t="shared" si="124"/>
        <v>#REF!</v>
      </c>
      <c r="Z203" s="24" t="e">
        <f t="shared" si="125"/>
        <v>#REF!</v>
      </c>
      <c r="AA203" s="24" t="e">
        <f t="shared" si="126"/>
        <v>#REF!</v>
      </c>
      <c r="AB203" s="24" t="e">
        <f t="shared" si="158"/>
        <v>#REF!</v>
      </c>
      <c r="AC203" s="24" t="e">
        <f t="shared" si="127"/>
        <v>#REF!</v>
      </c>
      <c r="AD203" s="24" t="e">
        <f t="shared" si="128"/>
        <v>#REF!</v>
      </c>
      <c r="AE203" s="24" t="e">
        <f t="shared" si="129"/>
        <v>#REF!</v>
      </c>
      <c r="AF203" s="24" t="e">
        <f t="shared" si="159"/>
        <v>#REF!</v>
      </c>
      <c r="AG203" s="24" t="e">
        <f t="shared" si="130"/>
        <v>#REF!</v>
      </c>
      <c r="AH203" s="24" t="e">
        <f t="shared" si="131"/>
        <v>#REF!</v>
      </c>
      <c r="AI203" s="24" t="e">
        <f t="shared" si="132"/>
        <v>#REF!</v>
      </c>
      <c r="AJ203" s="24" t="e">
        <f t="shared" si="160"/>
        <v>#REF!</v>
      </c>
      <c r="AK203" s="24" t="e">
        <f t="shared" si="133"/>
        <v>#REF!</v>
      </c>
      <c r="AL203" s="24" t="e">
        <f t="shared" si="134"/>
        <v>#REF!</v>
      </c>
      <c r="AM203" s="24" t="e">
        <f t="shared" si="135"/>
        <v>#REF!</v>
      </c>
      <c r="AN203" s="24" t="e">
        <f t="shared" si="161"/>
        <v>#REF!</v>
      </c>
      <c r="AO203" s="24" t="e">
        <f t="shared" si="136"/>
        <v>#REF!</v>
      </c>
      <c r="AP203" s="24" t="e">
        <f t="shared" si="137"/>
        <v>#REF!</v>
      </c>
      <c r="AQ203" s="24" t="e">
        <f t="shared" si="138"/>
        <v>#REF!</v>
      </c>
      <c r="AR203" s="24" t="e">
        <f t="shared" si="162"/>
        <v>#REF!</v>
      </c>
      <c r="AS203" s="24" t="e">
        <f t="shared" si="139"/>
        <v>#REF!</v>
      </c>
      <c r="AT203" s="24" t="e">
        <f t="shared" si="140"/>
        <v>#REF!</v>
      </c>
      <c r="AU203" s="24" t="e">
        <f t="shared" si="141"/>
        <v>#REF!</v>
      </c>
      <c r="AV203" s="24" t="e">
        <f t="shared" si="163"/>
        <v>#REF!</v>
      </c>
      <c r="AW203" s="24" t="e">
        <f t="shared" si="142"/>
        <v>#REF!</v>
      </c>
      <c r="AX203" s="24" t="e">
        <f t="shared" si="143"/>
        <v>#REF!</v>
      </c>
      <c r="AY203" s="24" t="e">
        <f t="shared" si="144"/>
        <v>#REF!</v>
      </c>
      <c r="AZ203" s="24" t="e">
        <f t="shared" si="164"/>
        <v>#REF!</v>
      </c>
      <c r="BA203" s="24" t="e">
        <f t="shared" si="145"/>
        <v>#REF!</v>
      </c>
      <c r="BB203" s="24" t="e">
        <f t="shared" si="146"/>
        <v>#REF!</v>
      </c>
      <c r="BC203" s="24" t="e">
        <f t="shared" si="147"/>
        <v>#REF!</v>
      </c>
      <c r="BD203" s="24" t="e">
        <f t="shared" si="165"/>
        <v>#REF!</v>
      </c>
      <c r="BE203" s="24" t="e">
        <f t="shared" si="148"/>
        <v>#REF!</v>
      </c>
      <c r="BF203" s="24" t="e">
        <f t="shared" si="149"/>
        <v>#REF!</v>
      </c>
      <c r="BG203" s="24" t="e">
        <f t="shared" si="150"/>
        <v>#REF!</v>
      </c>
      <c r="BH203" s="12"/>
      <c r="BI203" s="12"/>
      <c r="BJ203" s="12"/>
      <c r="BK203" s="12"/>
    </row>
    <row r="204" spans="1:63" s="8" customFormat="1" x14ac:dyDescent="0.25">
      <c r="A204" s="19" t="e">
        <f>[1]Input!#REF!</f>
        <v>#REF!</v>
      </c>
      <c r="B204" s="19" t="e">
        <f>[1]Input!#REF!</f>
        <v>#REF!</v>
      </c>
      <c r="C204" s="19" t="e">
        <f>[1]Input!#REF!</f>
        <v>#REF!</v>
      </c>
      <c r="D204" s="20" t="e">
        <f>[1]Input!#REF!</f>
        <v>#REF!</v>
      </c>
      <c r="E204" s="21" t="e">
        <f t="shared" si="151"/>
        <v>#REF!</v>
      </c>
      <c r="F204" s="22" t="e">
        <f t="shared" si="152"/>
        <v>#REF!</v>
      </c>
      <c r="G204" s="23" t="e">
        <f>[1]Input!#REF!</f>
        <v>#REF!</v>
      </c>
      <c r="H204" s="24" t="e">
        <f t="shared" si="153"/>
        <v>#REF!</v>
      </c>
      <c r="I204" s="24" t="e">
        <f t="shared" ref="I204:I267" si="166">IF((DATE(YEAR(H$4),MONTH(H$4),DAY(H$4))-365)&lt;DATE(YEAR($D204),MONTH($D204),DAY($D204)),0,IF(AND((YEAR(H$4)-YEAR($D204)-1)&gt;=$E204,(((DATE(YEAR(H$4),MONTH(H$4),DAY(H$4))-365)-DATE(YEAR($D204),MONTH($D204),DAY($D204))))&gt;=$E204),$G204-($G204*$F204),((SLN($G204,$G204*$F204,$E204)/12/365)*12*(((DATE(YEAR(H$4),MONTH(H$4),DAY(H$4))-365)-DATE(YEAR($D204),MONTH($D204),DAY($D204)))))))</f>
        <v>#REF!</v>
      </c>
      <c r="J204" s="24" t="e">
        <f t="shared" ref="J204:J267" si="167">IF((DATE(YEAR(H$4),MONTH(H$4),DAY(H$4)))&lt;DATE(YEAR($D204),MONTH($D204),DAY($D204)),0,IF(AND((YEAR(H$4)-YEAR($D204))&gt;=$E204,(((DATE(YEAR(H$4),MONTH(H$4),DAY(H$4)))-DATE(YEAR($D204),MONTH($D204),DAY($D204))))&gt;=$E204),$G204-($G204*$F204),((SLN($G204,$G204*$F204,$E204)/12/365)*12*(((DATE(YEAR(H$4),MONTH(H$4),DAY(H$4)))-DATE(YEAR($D204),MONTH($D204),DAY($D204)))))))</f>
        <v>#REF!</v>
      </c>
      <c r="K204" s="24" t="e">
        <f t="shared" ref="K204:K267" si="168">IF(DATE(YEAR(H$4),MONTH(H$4),DAY(H$4))&lt;DATE(YEAR($D204),MONTH($D204),DAY($D204)),0,(($G204-J204)))</f>
        <v>#REF!</v>
      </c>
      <c r="L204" s="24" t="e">
        <f t="shared" si="154"/>
        <v>#REF!</v>
      </c>
      <c r="M204" s="24" t="e">
        <f t="shared" ref="M204:M267" si="169">IF((DATE(YEAR(L$4),MONTH(L$4),DAY(L$4))-365)&lt;DATE(YEAR($D204),MONTH($D204),DAY($D204)),0,IF(AND((YEAR(L$4)-YEAR($D204)-1)&gt;=$E204,(((DATE(YEAR(L$4),MONTH(L$4),DAY(L$4))-365)-DATE(YEAR($D204),MONTH($D204),DAY($D204))))&gt;=$E204),$G204-($G204*$F204),((SLN($G204,$G204*$F204,$E204)/12/365)*12*(((DATE(YEAR(L$4),MONTH(L$4),DAY(L$4))-365)-DATE(YEAR($D204),MONTH($D204),DAY($D204)))))))</f>
        <v>#REF!</v>
      </c>
      <c r="N204" s="24" t="e">
        <f t="shared" ref="N204:N267" si="170">IF((DATE(YEAR(L$4),MONTH(L$4),DAY(L$4)))&lt;DATE(YEAR($D204),MONTH($D204),DAY($D204)),0,IF(AND((YEAR(L$4)-YEAR($D204))&gt;=$E204,(((DATE(YEAR(L$4),MONTH(L$4),DAY(L$4)))-DATE(YEAR($D204),MONTH($D204),DAY($D204))))&gt;=$E204),$G204-($G204*$F204),((SLN($G204,$G204*$F204,$E204)/12/365)*12*(((DATE(YEAR(L$4),MONTH(L$4),DAY(L$4)))-DATE(YEAR($D204),MONTH($D204),DAY($D204)))))))</f>
        <v>#REF!</v>
      </c>
      <c r="O204" s="24" t="e">
        <f t="shared" ref="O204:O267" si="171">IF(DATE(YEAR(L$4),MONTH(L$4),DAY(L$4))&lt;DATE(YEAR($D204),MONTH($D204),DAY($D204)),0,(($G204-N204)))</f>
        <v>#REF!</v>
      </c>
      <c r="P204" s="24" t="e">
        <f t="shared" si="155"/>
        <v>#REF!</v>
      </c>
      <c r="Q204" s="24" t="e">
        <f t="shared" ref="Q204:Q267" si="172">IF((DATE(YEAR(P$4),MONTH(P$4),DAY(P$4))-365)&lt;DATE(YEAR($D204),MONTH($D204),DAY($D204)),0,IF(AND((YEAR(P$4)-YEAR($D204)-1)&gt;=$E204,(((DATE(YEAR(P$4),MONTH(P$4),DAY(P$4))-365)-DATE(YEAR($D204),MONTH($D204),DAY($D204))))&gt;=$E204),$G204-($G204*$F204),((SLN($G204,$G204*$F204,$E204)/12/365)*12*(((DATE(YEAR(P$4),MONTH(P$4),DAY(P$4))-365)-DATE(YEAR($D204),MONTH($D204),DAY($D204)))))))</f>
        <v>#REF!</v>
      </c>
      <c r="R204" s="24" t="e">
        <f t="shared" ref="R204:R267" si="173">IF((DATE(YEAR(P$4),MONTH(P$4),DAY(P$4)))&lt;DATE(YEAR($D204),MONTH($D204),DAY($D204)),0,IF(AND((YEAR(P$4)-YEAR($D204))&gt;=$E204,(((DATE(YEAR(P$4),MONTH(P$4),DAY(P$4)))-DATE(YEAR($D204),MONTH($D204),DAY($D204))))&gt;=$E204),$G204-($G204*$F204),((SLN($G204,$G204*$F204,$E204)/12/365)*12*(((DATE(YEAR(P$4),MONTH(P$4),DAY(P$4)))-DATE(YEAR($D204),MONTH($D204),DAY($D204)))))))</f>
        <v>#REF!</v>
      </c>
      <c r="S204" s="24" t="e">
        <f t="shared" ref="S204:S267" si="174">IF(DATE(YEAR(P$4),MONTH(P$4),DAY(P$4))&lt;DATE(YEAR($D204),MONTH($D204),DAY($D204)),0,(($G204-R204)))</f>
        <v>#REF!</v>
      </c>
      <c r="T204" s="24" t="e">
        <f t="shared" si="156"/>
        <v>#REF!</v>
      </c>
      <c r="U204" s="24" t="e">
        <f t="shared" ref="U204:U267" si="175">IF((DATE(YEAR(T$4),MONTH(T$4),DAY(T$4))-365)&lt;DATE(YEAR($D204),MONTH($D204),DAY($D204)),0,IF(AND((YEAR(T$4)-YEAR($D204)-1)&gt;=$E204,(((DATE(YEAR(T$4),MONTH(T$4),DAY(T$4))-365)-DATE(YEAR($D204),MONTH($D204),DAY($D204))))&gt;=$E204),$G204-($G204*$F204),((SLN($G204,$G204*$F204,$E204)/12/365)*12*(((DATE(YEAR(T$4),MONTH(T$4),DAY(T$4))-365)-DATE(YEAR($D204),MONTH($D204),DAY($D204)))))))</f>
        <v>#REF!</v>
      </c>
      <c r="V204" s="24" t="e">
        <f t="shared" ref="V204:V267" si="176">IF((DATE(YEAR(T$4),MONTH(T$4),DAY(T$4)))&lt;DATE(YEAR($D204),MONTH($D204),DAY($D204)),0,IF(AND((YEAR(T$4)-YEAR($D204))&gt;=$E204,(((DATE(YEAR(T$4),MONTH(T$4),DAY(T$4)))-DATE(YEAR($D204),MONTH($D204),DAY($D204))))&gt;=$E204),$G204-($G204*$F204),((SLN($G204,$G204*$F204,$E204)/12/365)*12*(((DATE(YEAR(T$4),MONTH(T$4),DAY(T$4)))-DATE(YEAR($D204),MONTH($D204),DAY($D204)))))))</f>
        <v>#REF!</v>
      </c>
      <c r="W204" s="24" t="e">
        <f t="shared" ref="W204:W267" si="177">IF(DATE(YEAR(T$4),MONTH(T$4),DAY(T$4))&lt;DATE(YEAR($D204),MONTH($D204),DAY($D204)),0,(($G204-V204)))</f>
        <v>#REF!</v>
      </c>
      <c r="X204" s="24" t="e">
        <f t="shared" si="157"/>
        <v>#REF!</v>
      </c>
      <c r="Y204" s="24" t="e">
        <f t="shared" ref="Y204:Y267" si="178">IF((DATE(YEAR(X$4),MONTH(X$4),DAY(X$4))-365)&lt;DATE(YEAR($D204),MONTH($D204),DAY($D204)),0,IF(AND((YEAR(X$4)-YEAR($D204)-1)&gt;=$E204,(((DATE(YEAR(X$4),MONTH(X$4),DAY(X$4))-365)-DATE(YEAR($D204),MONTH($D204),DAY($D204))))&gt;=$E204),$G204-($G204*$F204),((SLN($G204,$G204*$F204,$E204)/12/365)*12*(((DATE(YEAR(X$4),MONTH(X$4),DAY(X$4))-365)-DATE(YEAR($D204),MONTH($D204),DAY($D204)))))))</f>
        <v>#REF!</v>
      </c>
      <c r="Z204" s="24" t="e">
        <f t="shared" ref="Z204:Z267" si="179">IF((DATE(YEAR(X$4),MONTH(X$4),DAY(X$4)))&lt;DATE(YEAR($D204),MONTH($D204),DAY($D204)),0,IF(AND((YEAR(X$4)-YEAR($D204))&gt;=$E204,(((DATE(YEAR(X$4),MONTH(X$4),DAY(X$4)))-DATE(YEAR($D204),MONTH($D204),DAY($D204))))&gt;=$E204),$G204-($G204*$F204),((SLN($G204,$G204*$F204,$E204)/12/365)*12*(((DATE(YEAR(X$4),MONTH(X$4),DAY(X$4)))-DATE(YEAR($D204),MONTH($D204),DAY($D204)))))))</f>
        <v>#REF!</v>
      </c>
      <c r="AA204" s="24" t="e">
        <f t="shared" ref="AA204:AA267" si="180">IF(DATE(YEAR(X$4),MONTH(X$4),DAY(X$4))&lt;DATE(YEAR($D204),MONTH($D204),DAY($D204)),0,(($G204-Z204)))</f>
        <v>#REF!</v>
      </c>
      <c r="AB204" s="24" t="e">
        <f t="shared" si="158"/>
        <v>#REF!</v>
      </c>
      <c r="AC204" s="24" t="e">
        <f t="shared" ref="AC204:AC267" si="181">IF((DATE(YEAR(AB$4),MONTH(AB$4),DAY(AB$4))-365)&lt;DATE(YEAR($D204),MONTH($D204),DAY($D204)),0,IF(AND((YEAR(AB$4)-YEAR($D204)-1)&gt;=$E204,(((DATE(YEAR(AB$4),MONTH(AB$4),DAY(AB$4))-365)-DATE(YEAR($D204),MONTH($D204),DAY($D204))))&gt;=$E204),$G204-($G204*$F204),((SLN($G204,$G204*$F204,$E204)/12/365)*12*(((DATE(YEAR(AB$4),MONTH(AB$4),DAY(AB$4))-365)-DATE(YEAR($D204),MONTH($D204),DAY($D204)))))))</f>
        <v>#REF!</v>
      </c>
      <c r="AD204" s="24" t="e">
        <f t="shared" ref="AD204:AD267" si="182">IF((DATE(YEAR(AB$4),MONTH(AB$4),DAY(AB$4)))&lt;DATE(YEAR($D204),MONTH($D204),DAY($D204)),0,IF(AND((YEAR(AB$4)-YEAR($D204))&gt;=$E204,(((DATE(YEAR(AB$4),MONTH(AB$4),DAY(AB$4)))-DATE(YEAR($D204),MONTH($D204),DAY($D204))))&gt;=$E204),$G204-($G204*$F204),((SLN($G204,$G204*$F204,$E204)/12/365)*12*(((DATE(YEAR(AB$4),MONTH(AB$4),DAY(AB$4)))-DATE(YEAR($D204),MONTH($D204),DAY($D204)))))))</f>
        <v>#REF!</v>
      </c>
      <c r="AE204" s="24" t="e">
        <f t="shared" ref="AE204:AE267" si="183">IF(DATE(YEAR(AB$4),MONTH(AB$4),DAY(AB$4))&lt;DATE(YEAR($D204),MONTH($D204),DAY($D204)),0,(($G204-AD204)))</f>
        <v>#REF!</v>
      </c>
      <c r="AF204" s="24" t="e">
        <f t="shared" si="159"/>
        <v>#REF!</v>
      </c>
      <c r="AG204" s="24" t="e">
        <f t="shared" ref="AG204:AG267" si="184">IF((DATE(YEAR(AF$4),MONTH(AF$4),DAY(AF$4))-365)&lt;DATE(YEAR($D204),MONTH($D204),DAY($D204)),0,IF(AND((YEAR(AF$4)-YEAR($D204)-1)&gt;=$E204,(((DATE(YEAR(AF$4),MONTH(AF$4),DAY(AF$4))-365)-DATE(YEAR($D204),MONTH($D204),DAY($D204))))&gt;=$E204),$G204-($G204*$F204),((SLN($G204,$G204*$F204,$E204)/12/365)*12*(((DATE(YEAR(AF$4),MONTH(AF$4),DAY(AF$4))-365)-DATE(YEAR($D204),MONTH($D204),DAY($D204)))))))</f>
        <v>#REF!</v>
      </c>
      <c r="AH204" s="24" t="e">
        <f t="shared" ref="AH204:AH267" si="185">IF((DATE(YEAR(AF$4),MONTH(AF$4),DAY(AF$4)))&lt;DATE(YEAR($D204),MONTH($D204),DAY($D204)),0,IF(AND((YEAR(AF$4)-YEAR($D204))&gt;=$E204,(((DATE(YEAR(AF$4),MONTH(AF$4),DAY(AF$4)))-DATE(YEAR($D204),MONTH($D204),DAY($D204))))&gt;=$E204),$G204-($G204*$F204),((SLN($G204,$G204*$F204,$E204)/12/365)*12*(((DATE(YEAR(AF$4),MONTH(AF$4),DAY(AF$4)))-DATE(YEAR($D204),MONTH($D204),DAY($D204)))))))</f>
        <v>#REF!</v>
      </c>
      <c r="AI204" s="24" t="e">
        <f t="shared" ref="AI204:AI267" si="186">IF(DATE(YEAR(AF$4),MONTH(AF$4),DAY(AF$4))&lt;DATE(YEAR($D204),MONTH($D204),DAY($D204)),0,(($G204-AH204)))</f>
        <v>#REF!</v>
      </c>
      <c r="AJ204" s="24" t="e">
        <f t="shared" si="160"/>
        <v>#REF!</v>
      </c>
      <c r="AK204" s="24" t="e">
        <f t="shared" ref="AK204:AK267" si="187">IF((DATE(YEAR(AJ$4),MONTH(AJ$4),DAY(AJ$4))-365)&lt;DATE(YEAR($D204),MONTH($D204),DAY($D204)),0,IF(AND((YEAR(AJ$4)-YEAR($D204)-1)&gt;=$E204,(((DATE(YEAR(AJ$4),MONTH(AJ$4),DAY(AJ$4))-365)-DATE(YEAR($D204),MONTH($D204),DAY($D204))))&gt;=$E204),$G204-($G204*$F204),((SLN($G204,$G204*$F204,$E204)/12/365)*12*(((DATE(YEAR(AJ$4),MONTH(AJ$4),DAY(AJ$4))-365)-DATE(YEAR($D204),MONTH($D204),DAY($D204)))))))</f>
        <v>#REF!</v>
      </c>
      <c r="AL204" s="24" t="e">
        <f t="shared" ref="AL204:AL267" si="188">IF((DATE(YEAR(AJ$4),MONTH(AJ$4),DAY(AJ$4)))&lt;DATE(YEAR($D204),MONTH($D204),DAY($D204)),0,IF(AND((YEAR(AJ$4)-YEAR($D204))&gt;=$E204,(((DATE(YEAR(AJ$4),MONTH(AJ$4),DAY(AJ$4)))-DATE(YEAR($D204),MONTH($D204),DAY($D204))))&gt;=$E204),$G204-($G204*$F204),((SLN($G204,$G204*$F204,$E204)/12/365)*12*(((DATE(YEAR(AJ$4),MONTH(AJ$4),DAY(AJ$4)))-DATE(YEAR($D204),MONTH($D204),DAY($D204)))))))</f>
        <v>#REF!</v>
      </c>
      <c r="AM204" s="24" t="e">
        <f t="shared" ref="AM204:AM267" si="189">IF(DATE(YEAR(AJ$4),MONTH(AJ$4),DAY(AJ$4))&lt;DATE(YEAR($D204),MONTH($D204),DAY($D204)),0,(($G204-AL204)))</f>
        <v>#REF!</v>
      </c>
      <c r="AN204" s="24" t="e">
        <f t="shared" si="161"/>
        <v>#REF!</v>
      </c>
      <c r="AO204" s="24" t="e">
        <f t="shared" ref="AO204:AO267" si="190">IF((DATE(YEAR(AN$4),MONTH(AN$4),DAY(AN$4))-365)&lt;DATE(YEAR($D204),MONTH($D204),DAY($D204)),0,IF(AND((YEAR(AN$4)-YEAR($D204)-1)&gt;=$E204,(((DATE(YEAR(AN$4),MONTH(AN$4),DAY(AN$4))-365)-DATE(YEAR($D204),MONTH($D204),DAY($D204))))&gt;=$E204),$G204-($G204*$F204),((SLN($G204,$G204*$F204,$E204)/12/365)*12*(((DATE(YEAR(AN$4),MONTH(AN$4),DAY(AN$4))-365)-DATE(YEAR($D204),MONTH($D204),DAY($D204)))))))</f>
        <v>#REF!</v>
      </c>
      <c r="AP204" s="24" t="e">
        <f t="shared" ref="AP204:AP267" si="191">IF((DATE(YEAR(AN$4),MONTH(AN$4),DAY(AN$4)))&lt;DATE(YEAR($D204),MONTH($D204),DAY($D204)),0,IF(AND((YEAR(AN$4)-YEAR($D204))&gt;=$E204,(((DATE(YEAR(AN$4),MONTH(AN$4),DAY(AN$4)))-DATE(YEAR($D204),MONTH($D204),DAY($D204))))&gt;=$E204),$G204-($G204*$F204),((SLN($G204,$G204*$F204,$E204)/12/365)*12*(((DATE(YEAR(AN$4),MONTH(AN$4),DAY(AN$4)))-DATE(YEAR($D204),MONTH($D204),DAY($D204)))))))</f>
        <v>#REF!</v>
      </c>
      <c r="AQ204" s="24" t="e">
        <f t="shared" ref="AQ204:AQ267" si="192">IF(DATE(YEAR(AN$4),MONTH(AN$4),DAY(AN$4))&lt;DATE(YEAR($D204),MONTH($D204),DAY($D204)),0,(($G204-AP204)))</f>
        <v>#REF!</v>
      </c>
      <c r="AR204" s="24" t="e">
        <f t="shared" si="162"/>
        <v>#REF!</v>
      </c>
      <c r="AS204" s="24" t="e">
        <f t="shared" ref="AS204:AS267" si="193">IF((DATE(YEAR(AR$4),MONTH(AR$4),DAY(AR$4))-365)&lt;DATE(YEAR($D204),MONTH($D204),DAY($D204)),0,IF(AND((YEAR(AR$4)-YEAR($D204)-1)&gt;=$E204,(((DATE(YEAR(AR$4),MONTH(AR$4),DAY(AR$4))-365)-DATE(YEAR($D204),MONTH($D204),DAY($D204))))&gt;=$E204),$G204-($G204*$F204),((SLN($G204,$G204*$F204,$E204)/12/365)*12*(((DATE(YEAR(AR$4),MONTH(AR$4),DAY(AR$4))-365)-DATE(YEAR($D204),MONTH($D204),DAY($D204)))))))</f>
        <v>#REF!</v>
      </c>
      <c r="AT204" s="24" t="e">
        <f t="shared" ref="AT204:AT267" si="194">IF((DATE(YEAR(AR$4),MONTH(AR$4),DAY(AR$4)))&lt;DATE(YEAR($D204),MONTH($D204),DAY($D204)),0,IF(AND((YEAR(AR$4)-YEAR($D204))&gt;=$E204,(((DATE(YEAR(AR$4),MONTH(AR$4),DAY(AR$4)))-DATE(YEAR($D204),MONTH($D204),DAY($D204))))&gt;=$E204),$G204-($G204*$F204),((SLN($G204,$G204*$F204,$E204)/12/365)*12*(((DATE(YEAR(AR$4),MONTH(AR$4),DAY(AR$4)))-DATE(YEAR($D204),MONTH($D204),DAY($D204)))))))</f>
        <v>#REF!</v>
      </c>
      <c r="AU204" s="24" t="e">
        <f t="shared" ref="AU204:AU267" si="195">IF(DATE(YEAR(AR$4),MONTH(AR$4),DAY(AR$4))&lt;DATE(YEAR($D204),MONTH($D204),DAY($D204)),0,(($G204-AT204)))</f>
        <v>#REF!</v>
      </c>
      <c r="AV204" s="24" t="e">
        <f t="shared" si="163"/>
        <v>#REF!</v>
      </c>
      <c r="AW204" s="24" t="e">
        <f t="shared" ref="AW204:AW267" si="196">IF((DATE(YEAR(AV$4),MONTH(AV$4),DAY(AV$4))-365)&lt;DATE(YEAR($D204),MONTH($D204),DAY($D204)),0,IF(AND((YEAR(AV$4)-YEAR($D204)-1)&gt;=$E204,(((DATE(YEAR(AV$4),MONTH(AV$4),DAY(AV$4))-365)-DATE(YEAR($D204),MONTH($D204),DAY($D204))))&gt;=$E204),$G204-($G204*$F204),((SLN($G204,$G204*$F204,$E204)/12/365)*12*(((DATE(YEAR(AV$4),MONTH(AV$4),DAY(AV$4))-365)-DATE(YEAR($D204),MONTH($D204),DAY($D204)))))))</f>
        <v>#REF!</v>
      </c>
      <c r="AX204" s="24" t="e">
        <f t="shared" ref="AX204:AX267" si="197">IF((DATE(YEAR(AV$4),MONTH(AV$4),DAY(AV$4)))&lt;DATE(YEAR($D204),MONTH($D204),DAY($D204)),0,IF(AND((YEAR(AV$4)-YEAR($D204))&gt;=$E204,(((DATE(YEAR(AV$4),MONTH(AV$4),DAY(AV$4)))-DATE(YEAR($D204),MONTH($D204),DAY($D204))))&gt;=$E204),$G204-($G204*$F204),((SLN($G204,$G204*$F204,$E204)/12/365)*12*(((DATE(YEAR(AV$4),MONTH(AV$4),DAY(AV$4)))-DATE(YEAR($D204),MONTH($D204),DAY($D204)))))))</f>
        <v>#REF!</v>
      </c>
      <c r="AY204" s="24" t="e">
        <f t="shared" ref="AY204:AY267" si="198">IF(DATE(YEAR(AV$4),MONTH(AV$4),DAY(AV$4))&lt;DATE(YEAR($D204),MONTH($D204),DAY($D204)),0,(($G204-AX204)))</f>
        <v>#REF!</v>
      </c>
      <c r="AZ204" s="24" t="e">
        <f t="shared" si="164"/>
        <v>#REF!</v>
      </c>
      <c r="BA204" s="24" t="e">
        <f t="shared" ref="BA204:BA267" si="199">IF((DATE(YEAR(AZ$4),MONTH(AZ$4),DAY(AZ$4))-365)&lt;DATE(YEAR($D204),MONTH($D204),DAY($D204)),0,IF(AND((YEAR(AZ$4)-YEAR($D204)-1)&gt;=$E204,(((DATE(YEAR(AZ$4),MONTH(AZ$4),DAY(AZ$4))-365)-DATE(YEAR($D204),MONTH($D204),DAY($D204))))&gt;=$E204),$G204-($G204*$F204),((SLN($G204,$G204*$F204,$E204)/12/365)*12*(((DATE(YEAR(AZ$4),MONTH(AZ$4),DAY(AZ$4))-365)-DATE(YEAR($D204),MONTH($D204),DAY($D204)))))))</f>
        <v>#REF!</v>
      </c>
      <c r="BB204" s="24" t="e">
        <f t="shared" ref="BB204:BB267" si="200">IF((DATE(YEAR(AZ$4),MONTH(AZ$4),DAY(AZ$4)))&lt;DATE(YEAR($D204),MONTH($D204),DAY($D204)),0,IF(AND((YEAR(AZ$4)-YEAR($D204))&gt;=$E204,(((DATE(YEAR(AZ$4),MONTH(AZ$4),DAY(AZ$4)))-DATE(YEAR($D204),MONTH($D204),DAY($D204))))&gt;=$E204),$G204-($G204*$F204),((SLN($G204,$G204*$F204,$E204)/12/365)*12*(((DATE(YEAR(AZ$4),MONTH(AZ$4),DAY(AZ$4)))-DATE(YEAR($D204),MONTH($D204),DAY($D204)))))))</f>
        <v>#REF!</v>
      </c>
      <c r="BC204" s="24" t="e">
        <f t="shared" ref="BC204:BC267" si="201">IF(DATE(YEAR(AZ$4),MONTH(AZ$4),DAY(AZ$4))&lt;DATE(YEAR($D204),MONTH($D204),DAY($D204)),0,(($G204-BB204)))</f>
        <v>#REF!</v>
      </c>
      <c r="BD204" s="24" t="e">
        <f t="shared" si="165"/>
        <v>#REF!</v>
      </c>
      <c r="BE204" s="24" t="e">
        <f t="shared" ref="BE204:BE267" si="202">IF((DATE(YEAR(BD$4),MONTH(BD$4),DAY(BD$4))-365)&lt;DATE(YEAR($D204),MONTH($D204),DAY($D204)),0,IF(AND((YEAR(BD$4)-YEAR($D204)-1)&gt;=$E204,(((DATE(YEAR(BD$4),MONTH(BD$4),DAY(BD$4))-365)-DATE(YEAR($D204),MONTH($D204),DAY($D204))))&gt;=$E204),$G204-($G204*$F204),((SLN($G204,$G204*$F204,$E204)/12/365)*12*(((DATE(YEAR(BD$4),MONTH(BD$4),DAY(BD$4))-365)-DATE(YEAR($D204),MONTH($D204),DAY($D204)))))))</f>
        <v>#REF!</v>
      </c>
      <c r="BF204" s="24" t="e">
        <f t="shared" ref="BF204:BF267" si="203">IF((DATE(YEAR(BD$4),MONTH(BD$4),DAY(BD$4)))&lt;DATE(YEAR($D204),MONTH($D204),DAY($D204)),0,IF(AND((YEAR(BD$4)-YEAR($D204))&gt;=$E204,(((DATE(YEAR(BD$4),MONTH(BD$4),DAY(BD$4)))-DATE(YEAR($D204),MONTH($D204),DAY($D204))))&gt;=$E204),$G204-($G204*$F204),((SLN($G204,$G204*$F204,$E204)/12/365)*12*(((DATE(YEAR(BD$4),MONTH(BD$4),DAY(BD$4)))-DATE(YEAR($D204),MONTH($D204),DAY($D204)))))))</f>
        <v>#REF!</v>
      </c>
      <c r="BG204" s="24" t="e">
        <f t="shared" ref="BG204:BG267" si="204">IF(DATE(YEAR(BD$4),MONTH(BD$4),DAY(BD$4))&lt;DATE(YEAR($D204),MONTH($D204),DAY($D204)),0,(($G204-BF204)))</f>
        <v>#REF!</v>
      </c>
      <c r="BH204" s="12"/>
      <c r="BI204" s="12"/>
      <c r="BJ204" s="12"/>
      <c r="BK204" s="12"/>
    </row>
    <row r="205" spans="1:63" s="8" customFormat="1" x14ac:dyDescent="0.25">
      <c r="A205" s="19" t="e">
        <f>[1]Input!#REF!</f>
        <v>#REF!</v>
      </c>
      <c r="B205" s="19" t="e">
        <f>[1]Input!#REF!</f>
        <v>#REF!</v>
      </c>
      <c r="C205" s="19" t="e">
        <f>[1]Input!#REF!</f>
        <v>#REF!</v>
      </c>
      <c r="D205" s="20" t="e">
        <f>[1]Input!#REF!</f>
        <v>#REF!</v>
      </c>
      <c r="E205" s="21" t="e">
        <f t="shared" ref="E205:E268" si="205">VLOOKUP($B205, $BI$12:$BJ$24, 2, FALSE)</f>
        <v>#REF!</v>
      </c>
      <c r="F205" s="22" t="e">
        <f t="shared" ref="F205:F268" si="206">IF(OR("Transportation"=$B205, "Water System Plan"=$B205), 10%, 0%)</f>
        <v>#REF!</v>
      </c>
      <c r="G205" s="23" t="e">
        <f>[1]Input!#REF!</f>
        <v>#REF!</v>
      </c>
      <c r="H205" s="24" t="e">
        <f t="shared" ref="H205:H268" si="207">J205-I205</f>
        <v>#REF!</v>
      </c>
      <c r="I205" s="24" t="e">
        <f t="shared" si="166"/>
        <v>#REF!</v>
      </c>
      <c r="J205" s="24" t="e">
        <f t="shared" si="167"/>
        <v>#REF!</v>
      </c>
      <c r="K205" s="24" t="e">
        <f t="shared" si="168"/>
        <v>#REF!</v>
      </c>
      <c r="L205" s="24" t="e">
        <f t="shared" ref="L205:L268" si="208">N205-M205</f>
        <v>#REF!</v>
      </c>
      <c r="M205" s="24" t="e">
        <f t="shared" si="169"/>
        <v>#REF!</v>
      </c>
      <c r="N205" s="24" t="e">
        <f t="shared" si="170"/>
        <v>#REF!</v>
      </c>
      <c r="O205" s="24" t="e">
        <f t="shared" si="171"/>
        <v>#REF!</v>
      </c>
      <c r="P205" s="24" t="e">
        <f t="shared" ref="P205:P268" si="209">R205-Q205</f>
        <v>#REF!</v>
      </c>
      <c r="Q205" s="24" t="e">
        <f t="shared" si="172"/>
        <v>#REF!</v>
      </c>
      <c r="R205" s="24" t="e">
        <f t="shared" si="173"/>
        <v>#REF!</v>
      </c>
      <c r="S205" s="24" t="e">
        <f t="shared" si="174"/>
        <v>#REF!</v>
      </c>
      <c r="T205" s="24" t="e">
        <f t="shared" ref="T205:T268" si="210">V205-U205</f>
        <v>#REF!</v>
      </c>
      <c r="U205" s="24" t="e">
        <f t="shared" si="175"/>
        <v>#REF!</v>
      </c>
      <c r="V205" s="24" t="e">
        <f t="shared" si="176"/>
        <v>#REF!</v>
      </c>
      <c r="W205" s="24" t="e">
        <f t="shared" si="177"/>
        <v>#REF!</v>
      </c>
      <c r="X205" s="24" t="e">
        <f t="shared" ref="X205:X268" si="211">Z205-Y205</f>
        <v>#REF!</v>
      </c>
      <c r="Y205" s="24" t="e">
        <f t="shared" si="178"/>
        <v>#REF!</v>
      </c>
      <c r="Z205" s="24" t="e">
        <f t="shared" si="179"/>
        <v>#REF!</v>
      </c>
      <c r="AA205" s="24" t="e">
        <f t="shared" si="180"/>
        <v>#REF!</v>
      </c>
      <c r="AB205" s="24" t="e">
        <f t="shared" ref="AB205:AB268" si="212">AD205-AC205</f>
        <v>#REF!</v>
      </c>
      <c r="AC205" s="24" t="e">
        <f t="shared" si="181"/>
        <v>#REF!</v>
      </c>
      <c r="AD205" s="24" t="e">
        <f t="shared" si="182"/>
        <v>#REF!</v>
      </c>
      <c r="AE205" s="24" t="e">
        <f t="shared" si="183"/>
        <v>#REF!</v>
      </c>
      <c r="AF205" s="24" t="e">
        <f t="shared" ref="AF205:AF268" si="213">AH205-AG205</f>
        <v>#REF!</v>
      </c>
      <c r="AG205" s="24" t="e">
        <f t="shared" si="184"/>
        <v>#REF!</v>
      </c>
      <c r="AH205" s="24" t="e">
        <f t="shared" si="185"/>
        <v>#REF!</v>
      </c>
      <c r="AI205" s="24" t="e">
        <f t="shared" si="186"/>
        <v>#REF!</v>
      </c>
      <c r="AJ205" s="24" t="e">
        <f t="shared" ref="AJ205:AJ268" si="214">AL205-AK205</f>
        <v>#REF!</v>
      </c>
      <c r="AK205" s="24" t="e">
        <f t="shared" si="187"/>
        <v>#REF!</v>
      </c>
      <c r="AL205" s="24" t="e">
        <f t="shared" si="188"/>
        <v>#REF!</v>
      </c>
      <c r="AM205" s="24" t="e">
        <f t="shared" si="189"/>
        <v>#REF!</v>
      </c>
      <c r="AN205" s="24" t="e">
        <f t="shared" ref="AN205:AN268" si="215">AP205-AO205</f>
        <v>#REF!</v>
      </c>
      <c r="AO205" s="24" t="e">
        <f t="shared" si="190"/>
        <v>#REF!</v>
      </c>
      <c r="AP205" s="24" t="e">
        <f t="shared" si="191"/>
        <v>#REF!</v>
      </c>
      <c r="AQ205" s="24" t="e">
        <f t="shared" si="192"/>
        <v>#REF!</v>
      </c>
      <c r="AR205" s="24" t="e">
        <f t="shared" ref="AR205:AR268" si="216">AT205-AS205</f>
        <v>#REF!</v>
      </c>
      <c r="AS205" s="24" t="e">
        <f t="shared" si="193"/>
        <v>#REF!</v>
      </c>
      <c r="AT205" s="24" t="e">
        <f t="shared" si="194"/>
        <v>#REF!</v>
      </c>
      <c r="AU205" s="24" t="e">
        <f t="shared" si="195"/>
        <v>#REF!</v>
      </c>
      <c r="AV205" s="24" t="e">
        <f t="shared" ref="AV205:AV268" si="217">AX205-AW205</f>
        <v>#REF!</v>
      </c>
      <c r="AW205" s="24" t="e">
        <f t="shared" si="196"/>
        <v>#REF!</v>
      </c>
      <c r="AX205" s="24" t="e">
        <f t="shared" si="197"/>
        <v>#REF!</v>
      </c>
      <c r="AY205" s="24" t="e">
        <f t="shared" si="198"/>
        <v>#REF!</v>
      </c>
      <c r="AZ205" s="24" t="e">
        <f t="shared" ref="AZ205:AZ268" si="218">BB205-BA205</f>
        <v>#REF!</v>
      </c>
      <c r="BA205" s="24" t="e">
        <f t="shared" si="199"/>
        <v>#REF!</v>
      </c>
      <c r="BB205" s="24" t="e">
        <f t="shared" si="200"/>
        <v>#REF!</v>
      </c>
      <c r="BC205" s="24" t="e">
        <f t="shared" si="201"/>
        <v>#REF!</v>
      </c>
      <c r="BD205" s="24" t="e">
        <f t="shared" ref="BD205:BD268" si="219">BF205-BE205</f>
        <v>#REF!</v>
      </c>
      <c r="BE205" s="24" t="e">
        <f t="shared" si="202"/>
        <v>#REF!</v>
      </c>
      <c r="BF205" s="24" t="e">
        <f t="shared" si="203"/>
        <v>#REF!</v>
      </c>
      <c r="BG205" s="24" t="e">
        <f t="shared" si="204"/>
        <v>#REF!</v>
      </c>
      <c r="BH205" s="12"/>
      <c r="BI205" s="12"/>
      <c r="BJ205" s="12"/>
      <c r="BK205" s="12"/>
    </row>
    <row r="206" spans="1:63" s="8" customFormat="1" ht="15" customHeight="1" x14ac:dyDescent="0.25">
      <c r="A206" s="19" t="e">
        <f>[1]Input!#REF!</f>
        <v>#REF!</v>
      </c>
      <c r="B206" s="19" t="e">
        <f>[1]Input!#REF!</f>
        <v>#REF!</v>
      </c>
      <c r="C206" s="19" t="e">
        <f>[1]Input!#REF!</f>
        <v>#REF!</v>
      </c>
      <c r="D206" s="20" t="e">
        <f>[1]Input!#REF!</f>
        <v>#REF!</v>
      </c>
      <c r="E206" s="21" t="e">
        <f t="shared" si="205"/>
        <v>#REF!</v>
      </c>
      <c r="F206" s="22" t="e">
        <f t="shared" si="206"/>
        <v>#REF!</v>
      </c>
      <c r="G206" s="23" t="e">
        <f>[1]Input!#REF!</f>
        <v>#REF!</v>
      </c>
      <c r="H206" s="24" t="e">
        <f t="shared" si="207"/>
        <v>#REF!</v>
      </c>
      <c r="I206" s="24" t="e">
        <f t="shared" si="166"/>
        <v>#REF!</v>
      </c>
      <c r="J206" s="24" t="e">
        <f t="shared" si="167"/>
        <v>#REF!</v>
      </c>
      <c r="K206" s="24" t="e">
        <f t="shared" si="168"/>
        <v>#REF!</v>
      </c>
      <c r="L206" s="24" t="e">
        <f t="shared" si="208"/>
        <v>#REF!</v>
      </c>
      <c r="M206" s="24" t="e">
        <f t="shared" si="169"/>
        <v>#REF!</v>
      </c>
      <c r="N206" s="24" t="e">
        <f t="shared" si="170"/>
        <v>#REF!</v>
      </c>
      <c r="O206" s="24" t="e">
        <f t="shared" si="171"/>
        <v>#REF!</v>
      </c>
      <c r="P206" s="24" t="e">
        <f t="shared" si="209"/>
        <v>#REF!</v>
      </c>
      <c r="Q206" s="24" t="e">
        <f t="shared" si="172"/>
        <v>#REF!</v>
      </c>
      <c r="R206" s="24" t="e">
        <f t="shared" si="173"/>
        <v>#REF!</v>
      </c>
      <c r="S206" s="24" t="e">
        <f t="shared" si="174"/>
        <v>#REF!</v>
      </c>
      <c r="T206" s="24" t="e">
        <f t="shared" si="210"/>
        <v>#REF!</v>
      </c>
      <c r="U206" s="24" t="e">
        <f t="shared" si="175"/>
        <v>#REF!</v>
      </c>
      <c r="V206" s="24" t="e">
        <f t="shared" si="176"/>
        <v>#REF!</v>
      </c>
      <c r="W206" s="24" t="e">
        <f t="shared" si="177"/>
        <v>#REF!</v>
      </c>
      <c r="X206" s="24" t="e">
        <f t="shared" si="211"/>
        <v>#REF!</v>
      </c>
      <c r="Y206" s="24" t="e">
        <f t="shared" si="178"/>
        <v>#REF!</v>
      </c>
      <c r="Z206" s="24" t="e">
        <f t="shared" si="179"/>
        <v>#REF!</v>
      </c>
      <c r="AA206" s="24" t="e">
        <f t="shared" si="180"/>
        <v>#REF!</v>
      </c>
      <c r="AB206" s="24" t="e">
        <f t="shared" si="212"/>
        <v>#REF!</v>
      </c>
      <c r="AC206" s="24" t="e">
        <f t="shared" si="181"/>
        <v>#REF!</v>
      </c>
      <c r="AD206" s="24" t="e">
        <f t="shared" si="182"/>
        <v>#REF!</v>
      </c>
      <c r="AE206" s="24" t="e">
        <f t="shared" si="183"/>
        <v>#REF!</v>
      </c>
      <c r="AF206" s="24" t="e">
        <f t="shared" si="213"/>
        <v>#REF!</v>
      </c>
      <c r="AG206" s="24" t="e">
        <f t="shared" si="184"/>
        <v>#REF!</v>
      </c>
      <c r="AH206" s="24" t="e">
        <f t="shared" si="185"/>
        <v>#REF!</v>
      </c>
      <c r="AI206" s="24" t="e">
        <f t="shared" si="186"/>
        <v>#REF!</v>
      </c>
      <c r="AJ206" s="24" t="e">
        <f t="shared" si="214"/>
        <v>#REF!</v>
      </c>
      <c r="AK206" s="24" t="e">
        <f t="shared" si="187"/>
        <v>#REF!</v>
      </c>
      <c r="AL206" s="24" t="e">
        <f t="shared" si="188"/>
        <v>#REF!</v>
      </c>
      <c r="AM206" s="24" t="e">
        <f t="shared" si="189"/>
        <v>#REF!</v>
      </c>
      <c r="AN206" s="24" t="e">
        <f t="shared" si="215"/>
        <v>#REF!</v>
      </c>
      <c r="AO206" s="24" t="e">
        <f t="shared" si="190"/>
        <v>#REF!</v>
      </c>
      <c r="AP206" s="24" t="e">
        <f t="shared" si="191"/>
        <v>#REF!</v>
      </c>
      <c r="AQ206" s="24" t="e">
        <f t="shared" si="192"/>
        <v>#REF!</v>
      </c>
      <c r="AR206" s="24" t="e">
        <f t="shared" si="216"/>
        <v>#REF!</v>
      </c>
      <c r="AS206" s="24" t="e">
        <f t="shared" si="193"/>
        <v>#REF!</v>
      </c>
      <c r="AT206" s="24" t="e">
        <f t="shared" si="194"/>
        <v>#REF!</v>
      </c>
      <c r="AU206" s="24" t="e">
        <f t="shared" si="195"/>
        <v>#REF!</v>
      </c>
      <c r="AV206" s="24" t="e">
        <f t="shared" si="217"/>
        <v>#REF!</v>
      </c>
      <c r="AW206" s="24" t="e">
        <f t="shared" si="196"/>
        <v>#REF!</v>
      </c>
      <c r="AX206" s="24" t="e">
        <f t="shared" si="197"/>
        <v>#REF!</v>
      </c>
      <c r="AY206" s="24" t="e">
        <f t="shared" si="198"/>
        <v>#REF!</v>
      </c>
      <c r="AZ206" s="24" t="e">
        <f t="shared" si="218"/>
        <v>#REF!</v>
      </c>
      <c r="BA206" s="24" t="e">
        <f t="shared" si="199"/>
        <v>#REF!</v>
      </c>
      <c r="BB206" s="24" t="e">
        <f t="shared" si="200"/>
        <v>#REF!</v>
      </c>
      <c r="BC206" s="24" t="e">
        <f t="shared" si="201"/>
        <v>#REF!</v>
      </c>
      <c r="BD206" s="24" t="e">
        <f t="shared" si="219"/>
        <v>#REF!</v>
      </c>
      <c r="BE206" s="24" t="e">
        <f t="shared" si="202"/>
        <v>#REF!</v>
      </c>
      <c r="BF206" s="24" t="e">
        <f t="shared" si="203"/>
        <v>#REF!</v>
      </c>
      <c r="BG206" s="24" t="e">
        <f t="shared" si="204"/>
        <v>#REF!</v>
      </c>
      <c r="BH206" s="12"/>
      <c r="BI206" s="12"/>
      <c r="BJ206" s="12"/>
      <c r="BK206" s="12"/>
    </row>
    <row r="207" spans="1:63" s="8" customFormat="1" x14ac:dyDescent="0.25">
      <c r="A207" s="19" t="e">
        <f>[1]Input!#REF!</f>
        <v>#REF!</v>
      </c>
      <c r="B207" s="19" t="e">
        <f>[1]Input!#REF!</f>
        <v>#REF!</v>
      </c>
      <c r="C207" s="19" t="e">
        <f>[1]Input!#REF!</f>
        <v>#REF!</v>
      </c>
      <c r="D207" s="20" t="e">
        <f>[1]Input!#REF!</f>
        <v>#REF!</v>
      </c>
      <c r="E207" s="21" t="e">
        <f t="shared" si="205"/>
        <v>#REF!</v>
      </c>
      <c r="F207" s="22" t="e">
        <f t="shared" si="206"/>
        <v>#REF!</v>
      </c>
      <c r="G207" s="23" t="e">
        <f>[1]Input!#REF!</f>
        <v>#REF!</v>
      </c>
      <c r="H207" s="24" t="e">
        <f t="shared" si="207"/>
        <v>#REF!</v>
      </c>
      <c r="I207" s="24" t="e">
        <f t="shared" si="166"/>
        <v>#REF!</v>
      </c>
      <c r="J207" s="24" t="e">
        <f t="shared" si="167"/>
        <v>#REF!</v>
      </c>
      <c r="K207" s="24" t="e">
        <f t="shared" si="168"/>
        <v>#REF!</v>
      </c>
      <c r="L207" s="24" t="e">
        <f t="shared" si="208"/>
        <v>#REF!</v>
      </c>
      <c r="M207" s="24" t="e">
        <f t="shared" si="169"/>
        <v>#REF!</v>
      </c>
      <c r="N207" s="24" t="e">
        <f t="shared" si="170"/>
        <v>#REF!</v>
      </c>
      <c r="O207" s="24" t="e">
        <f t="shared" si="171"/>
        <v>#REF!</v>
      </c>
      <c r="P207" s="24" t="e">
        <f t="shared" si="209"/>
        <v>#REF!</v>
      </c>
      <c r="Q207" s="24" t="e">
        <f t="shared" si="172"/>
        <v>#REF!</v>
      </c>
      <c r="R207" s="24" t="e">
        <f t="shared" si="173"/>
        <v>#REF!</v>
      </c>
      <c r="S207" s="24" t="e">
        <f t="shared" si="174"/>
        <v>#REF!</v>
      </c>
      <c r="T207" s="24" t="e">
        <f t="shared" si="210"/>
        <v>#REF!</v>
      </c>
      <c r="U207" s="24" t="e">
        <f t="shared" si="175"/>
        <v>#REF!</v>
      </c>
      <c r="V207" s="24" t="e">
        <f t="shared" si="176"/>
        <v>#REF!</v>
      </c>
      <c r="W207" s="24" t="e">
        <f t="shared" si="177"/>
        <v>#REF!</v>
      </c>
      <c r="X207" s="24" t="e">
        <f t="shared" si="211"/>
        <v>#REF!</v>
      </c>
      <c r="Y207" s="24" t="e">
        <f t="shared" si="178"/>
        <v>#REF!</v>
      </c>
      <c r="Z207" s="24" t="e">
        <f t="shared" si="179"/>
        <v>#REF!</v>
      </c>
      <c r="AA207" s="24" t="e">
        <f t="shared" si="180"/>
        <v>#REF!</v>
      </c>
      <c r="AB207" s="24" t="e">
        <f t="shared" si="212"/>
        <v>#REF!</v>
      </c>
      <c r="AC207" s="24" t="e">
        <f t="shared" si="181"/>
        <v>#REF!</v>
      </c>
      <c r="AD207" s="24" t="e">
        <f t="shared" si="182"/>
        <v>#REF!</v>
      </c>
      <c r="AE207" s="24" t="e">
        <f t="shared" si="183"/>
        <v>#REF!</v>
      </c>
      <c r="AF207" s="24" t="e">
        <f t="shared" si="213"/>
        <v>#REF!</v>
      </c>
      <c r="AG207" s="24" t="e">
        <f t="shared" si="184"/>
        <v>#REF!</v>
      </c>
      <c r="AH207" s="24" t="e">
        <f t="shared" si="185"/>
        <v>#REF!</v>
      </c>
      <c r="AI207" s="24" t="e">
        <f t="shared" si="186"/>
        <v>#REF!</v>
      </c>
      <c r="AJ207" s="24" t="e">
        <f t="shared" si="214"/>
        <v>#REF!</v>
      </c>
      <c r="AK207" s="24" t="e">
        <f t="shared" si="187"/>
        <v>#REF!</v>
      </c>
      <c r="AL207" s="24" t="e">
        <f t="shared" si="188"/>
        <v>#REF!</v>
      </c>
      <c r="AM207" s="24" t="e">
        <f t="shared" si="189"/>
        <v>#REF!</v>
      </c>
      <c r="AN207" s="24" t="e">
        <f t="shared" si="215"/>
        <v>#REF!</v>
      </c>
      <c r="AO207" s="24" t="e">
        <f t="shared" si="190"/>
        <v>#REF!</v>
      </c>
      <c r="AP207" s="24" t="e">
        <f t="shared" si="191"/>
        <v>#REF!</v>
      </c>
      <c r="AQ207" s="24" t="e">
        <f t="shared" si="192"/>
        <v>#REF!</v>
      </c>
      <c r="AR207" s="24" t="e">
        <f t="shared" si="216"/>
        <v>#REF!</v>
      </c>
      <c r="AS207" s="24" t="e">
        <f t="shared" si="193"/>
        <v>#REF!</v>
      </c>
      <c r="AT207" s="24" t="e">
        <f t="shared" si="194"/>
        <v>#REF!</v>
      </c>
      <c r="AU207" s="24" t="e">
        <f t="shared" si="195"/>
        <v>#REF!</v>
      </c>
      <c r="AV207" s="24" t="e">
        <f t="shared" si="217"/>
        <v>#REF!</v>
      </c>
      <c r="AW207" s="24" t="e">
        <f t="shared" si="196"/>
        <v>#REF!</v>
      </c>
      <c r="AX207" s="24" t="e">
        <f t="shared" si="197"/>
        <v>#REF!</v>
      </c>
      <c r="AY207" s="24" t="e">
        <f t="shared" si="198"/>
        <v>#REF!</v>
      </c>
      <c r="AZ207" s="24" t="e">
        <f t="shared" si="218"/>
        <v>#REF!</v>
      </c>
      <c r="BA207" s="24" t="e">
        <f t="shared" si="199"/>
        <v>#REF!</v>
      </c>
      <c r="BB207" s="24" t="e">
        <f t="shared" si="200"/>
        <v>#REF!</v>
      </c>
      <c r="BC207" s="24" t="e">
        <f t="shared" si="201"/>
        <v>#REF!</v>
      </c>
      <c r="BD207" s="24" t="e">
        <f t="shared" si="219"/>
        <v>#REF!</v>
      </c>
      <c r="BE207" s="24" t="e">
        <f t="shared" si="202"/>
        <v>#REF!</v>
      </c>
      <c r="BF207" s="24" t="e">
        <f t="shared" si="203"/>
        <v>#REF!</v>
      </c>
      <c r="BG207" s="24" t="e">
        <f t="shared" si="204"/>
        <v>#REF!</v>
      </c>
      <c r="BH207" s="12"/>
      <c r="BI207" s="12"/>
      <c r="BJ207" s="12"/>
      <c r="BK207" s="12"/>
    </row>
    <row r="208" spans="1:63" s="8" customFormat="1" x14ac:dyDescent="0.25">
      <c r="A208" s="19" t="e">
        <f>[1]Input!#REF!</f>
        <v>#REF!</v>
      </c>
      <c r="B208" s="19" t="e">
        <f>[1]Input!#REF!</f>
        <v>#REF!</v>
      </c>
      <c r="C208" s="19" t="e">
        <f>[1]Input!#REF!</f>
        <v>#REF!</v>
      </c>
      <c r="D208" s="20" t="e">
        <f>[1]Input!#REF!</f>
        <v>#REF!</v>
      </c>
      <c r="E208" s="21" t="e">
        <f t="shared" si="205"/>
        <v>#REF!</v>
      </c>
      <c r="F208" s="22" t="e">
        <f t="shared" si="206"/>
        <v>#REF!</v>
      </c>
      <c r="G208" s="23" t="e">
        <f>[1]Input!#REF!</f>
        <v>#REF!</v>
      </c>
      <c r="H208" s="24" t="e">
        <f t="shared" si="207"/>
        <v>#REF!</v>
      </c>
      <c r="I208" s="24" t="e">
        <f t="shared" si="166"/>
        <v>#REF!</v>
      </c>
      <c r="J208" s="24" t="e">
        <f t="shared" si="167"/>
        <v>#REF!</v>
      </c>
      <c r="K208" s="24" t="e">
        <f t="shared" si="168"/>
        <v>#REF!</v>
      </c>
      <c r="L208" s="24" t="e">
        <f t="shared" si="208"/>
        <v>#REF!</v>
      </c>
      <c r="M208" s="24" t="e">
        <f t="shared" si="169"/>
        <v>#REF!</v>
      </c>
      <c r="N208" s="24" t="e">
        <f t="shared" si="170"/>
        <v>#REF!</v>
      </c>
      <c r="O208" s="24" t="e">
        <f t="shared" si="171"/>
        <v>#REF!</v>
      </c>
      <c r="P208" s="24" t="e">
        <f t="shared" si="209"/>
        <v>#REF!</v>
      </c>
      <c r="Q208" s="24" t="e">
        <f t="shared" si="172"/>
        <v>#REF!</v>
      </c>
      <c r="R208" s="24" t="e">
        <f t="shared" si="173"/>
        <v>#REF!</v>
      </c>
      <c r="S208" s="24" t="e">
        <f t="shared" si="174"/>
        <v>#REF!</v>
      </c>
      <c r="T208" s="24" t="e">
        <f t="shared" si="210"/>
        <v>#REF!</v>
      </c>
      <c r="U208" s="24" t="e">
        <f t="shared" si="175"/>
        <v>#REF!</v>
      </c>
      <c r="V208" s="24" t="e">
        <f t="shared" si="176"/>
        <v>#REF!</v>
      </c>
      <c r="W208" s="24" t="e">
        <f t="shared" si="177"/>
        <v>#REF!</v>
      </c>
      <c r="X208" s="24" t="e">
        <f t="shared" si="211"/>
        <v>#REF!</v>
      </c>
      <c r="Y208" s="24" t="e">
        <f t="shared" si="178"/>
        <v>#REF!</v>
      </c>
      <c r="Z208" s="24" t="e">
        <f t="shared" si="179"/>
        <v>#REF!</v>
      </c>
      <c r="AA208" s="24" t="e">
        <f t="shared" si="180"/>
        <v>#REF!</v>
      </c>
      <c r="AB208" s="24" t="e">
        <f t="shared" si="212"/>
        <v>#REF!</v>
      </c>
      <c r="AC208" s="24" t="e">
        <f t="shared" si="181"/>
        <v>#REF!</v>
      </c>
      <c r="AD208" s="24" t="e">
        <f t="shared" si="182"/>
        <v>#REF!</v>
      </c>
      <c r="AE208" s="24" t="e">
        <f t="shared" si="183"/>
        <v>#REF!</v>
      </c>
      <c r="AF208" s="24" t="e">
        <f t="shared" si="213"/>
        <v>#REF!</v>
      </c>
      <c r="AG208" s="24" t="e">
        <f t="shared" si="184"/>
        <v>#REF!</v>
      </c>
      <c r="AH208" s="24" t="e">
        <f t="shared" si="185"/>
        <v>#REF!</v>
      </c>
      <c r="AI208" s="24" t="e">
        <f t="shared" si="186"/>
        <v>#REF!</v>
      </c>
      <c r="AJ208" s="24" t="e">
        <f t="shared" si="214"/>
        <v>#REF!</v>
      </c>
      <c r="AK208" s="24" t="e">
        <f t="shared" si="187"/>
        <v>#REF!</v>
      </c>
      <c r="AL208" s="24" t="e">
        <f t="shared" si="188"/>
        <v>#REF!</v>
      </c>
      <c r="AM208" s="24" t="e">
        <f t="shared" si="189"/>
        <v>#REF!</v>
      </c>
      <c r="AN208" s="24" t="e">
        <f t="shared" si="215"/>
        <v>#REF!</v>
      </c>
      <c r="AO208" s="24" t="e">
        <f t="shared" si="190"/>
        <v>#REF!</v>
      </c>
      <c r="AP208" s="24" t="e">
        <f t="shared" si="191"/>
        <v>#REF!</v>
      </c>
      <c r="AQ208" s="24" t="e">
        <f t="shared" si="192"/>
        <v>#REF!</v>
      </c>
      <c r="AR208" s="24" t="e">
        <f t="shared" si="216"/>
        <v>#REF!</v>
      </c>
      <c r="AS208" s="24" t="e">
        <f t="shared" si="193"/>
        <v>#REF!</v>
      </c>
      <c r="AT208" s="24" t="e">
        <f t="shared" si="194"/>
        <v>#REF!</v>
      </c>
      <c r="AU208" s="24" t="e">
        <f t="shared" si="195"/>
        <v>#REF!</v>
      </c>
      <c r="AV208" s="24" t="e">
        <f t="shared" si="217"/>
        <v>#REF!</v>
      </c>
      <c r="AW208" s="24" t="e">
        <f t="shared" si="196"/>
        <v>#REF!</v>
      </c>
      <c r="AX208" s="24" t="e">
        <f t="shared" si="197"/>
        <v>#REF!</v>
      </c>
      <c r="AY208" s="24" t="e">
        <f t="shared" si="198"/>
        <v>#REF!</v>
      </c>
      <c r="AZ208" s="24" t="e">
        <f t="shared" si="218"/>
        <v>#REF!</v>
      </c>
      <c r="BA208" s="24" t="e">
        <f t="shared" si="199"/>
        <v>#REF!</v>
      </c>
      <c r="BB208" s="24" t="e">
        <f t="shared" si="200"/>
        <v>#REF!</v>
      </c>
      <c r="BC208" s="24" t="e">
        <f t="shared" si="201"/>
        <v>#REF!</v>
      </c>
      <c r="BD208" s="24" t="e">
        <f t="shared" si="219"/>
        <v>#REF!</v>
      </c>
      <c r="BE208" s="24" t="e">
        <f t="shared" si="202"/>
        <v>#REF!</v>
      </c>
      <c r="BF208" s="24" t="e">
        <f t="shared" si="203"/>
        <v>#REF!</v>
      </c>
      <c r="BG208" s="24" t="e">
        <f t="shared" si="204"/>
        <v>#REF!</v>
      </c>
      <c r="BH208" s="12"/>
      <c r="BI208" s="12"/>
      <c r="BJ208" s="12"/>
      <c r="BK208" s="12"/>
    </row>
    <row r="209" spans="1:63" s="8" customFormat="1" x14ac:dyDescent="0.25">
      <c r="A209" s="19" t="e">
        <f>[1]Input!#REF!</f>
        <v>#REF!</v>
      </c>
      <c r="B209" s="19" t="e">
        <f>[1]Input!#REF!</f>
        <v>#REF!</v>
      </c>
      <c r="C209" s="19" t="e">
        <f>[1]Input!#REF!</f>
        <v>#REF!</v>
      </c>
      <c r="D209" s="20" t="e">
        <f>[1]Input!#REF!</f>
        <v>#REF!</v>
      </c>
      <c r="E209" s="21" t="e">
        <f t="shared" si="205"/>
        <v>#REF!</v>
      </c>
      <c r="F209" s="22" t="e">
        <f t="shared" si="206"/>
        <v>#REF!</v>
      </c>
      <c r="G209" s="23" t="e">
        <f>[1]Input!#REF!</f>
        <v>#REF!</v>
      </c>
      <c r="H209" s="24" t="e">
        <f t="shared" si="207"/>
        <v>#REF!</v>
      </c>
      <c r="I209" s="24" t="e">
        <f t="shared" si="166"/>
        <v>#REF!</v>
      </c>
      <c r="J209" s="24" t="e">
        <f t="shared" si="167"/>
        <v>#REF!</v>
      </c>
      <c r="K209" s="24" t="e">
        <f t="shared" si="168"/>
        <v>#REF!</v>
      </c>
      <c r="L209" s="24" t="e">
        <f t="shared" si="208"/>
        <v>#REF!</v>
      </c>
      <c r="M209" s="24" t="e">
        <f t="shared" si="169"/>
        <v>#REF!</v>
      </c>
      <c r="N209" s="24" t="e">
        <f t="shared" si="170"/>
        <v>#REF!</v>
      </c>
      <c r="O209" s="24" t="e">
        <f t="shared" si="171"/>
        <v>#REF!</v>
      </c>
      <c r="P209" s="24" t="e">
        <f t="shared" si="209"/>
        <v>#REF!</v>
      </c>
      <c r="Q209" s="24" t="e">
        <f t="shared" si="172"/>
        <v>#REF!</v>
      </c>
      <c r="R209" s="24" t="e">
        <f t="shared" si="173"/>
        <v>#REF!</v>
      </c>
      <c r="S209" s="24" t="e">
        <f t="shared" si="174"/>
        <v>#REF!</v>
      </c>
      <c r="T209" s="24" t="e">
        <f t="shared" si="210"/>
        <v>#REF!</v>
      </c>
      <c r="U209" s="24" t="e">
        <f t="shared" si="175"/>
        <v>#REF!</v>
      </c>
      <c r="V209" s="24" t="e">
        <f t="shared" si="176"/>
        <v>#REF!</v>
      </c>
      <c r="W209" s="24" t="e">
        <f t="shared" si="177"/>
        <v>#REF!</v>
      </c>
      <c r="X209" s="24" t="e">
        <f t="shared" si="211"/>
        <v>#REF!</v>
      </c>
      <c r="Y209" s="24" t="e">
        <f t="shared" si="178"/>
        <v>#REF!</v>
      </c>
      <c r="Z209" s="24" t="e">
        <f t="shared" si="179"/>
        <v>#REF!</v>
      </c>
      <c r="AA209" s="24" t="e">
        <f t="shared" si="180"/>
        <v>#REF!</v>
      </c>
      <c r="AB209" s="24" t="e">
        <f t="shared" si="212"/>
        <v>#REF!</v>
      </c>
      <c r="AC209" s="24" t="e">
        <f t="shared" si="181"/>
        <v>#REF!</v>
      </c>
      <c r="AD209" s="24" t="e">
        <f t="shared" si="182"/>
        <v>#REF!</v>
      </c>
      <c r="AE209" s="24" t="e">
        <f t="shared" si="183"/>
        <v>#REF!</v>
      </c>
      <c r="AF209" s="24" t="e">
        <f t="shared" si="213"/>
        <v>#REF!</v>
      </c>
      <c r="AG209" s="24" t="e">
        <f t="shared" si="184"/>
        <v>#REF!</v>
      </c>
      <c r="AH209" s="24" t="e">
        <f t="shared" si="185"/>
        <v>#REF!</v>
      </c>
      <c r="AI209" s="24" t="e">
        <f t="shared" si="186"/>
        <v>#REF!</v>
      </c>
      <c r="AJ209" s="24" t="e">
        <f t="shared" si="214"/>
        <v>#REF!</v>
      </c>
      <c r="AK209" s="24" t="e">
        <f t="shared" si="187"/>
        <v>#REF!</v>
      </c>
      <c r="AL209" s="24" t="e">
        <f t="shared" si="188"/>
        <v>#REF!</v>
      </c>
      <c r="AM209" s="24" t="e">
        <f t="shared" si="189"/>
        <v>#REF!</v>
      </c>
      <c r="AN209" s="24" t="e">
        <f t="shared" si="215"/>
        <v>#REF!</v>
      </c>
      <c r="AO209" s="24" t="e">
        <f t="shared" si="190"/>
        <v>#REF!</v>
      </c>
      <c r="AP209" s="24" t="e">
        <f t="shared" si="191"/>
        <v>#REF!</v>
      </c>
      <c r="AQ209" s="24" t="e">
        <f t="shared" si="192"/>
        <v>#REF!</v>
      </c>
      <c r="AR209" s="24" t="e">
        <f t="shared" si="216"/>
        <v>#REF!</v>
      </c>
      <c r="AS209" s="24" t="e">
        <f t="shared" si="193"/>
        <v>#REF!</v>
      </c>
      <c r="AT209" s="24" t="e">
        <f t="shared" si="194"/>
        <v>#REF!</v>
      </c>
      <c r="AU209" s="24" t="e">
        <f t="shared" si="195"/>
        <v>#REF!</v>
      </c>
      <c r="AV209" s="24" t="e">
        <f t="shared" si="217"/>
        <v>#REF!</v>
      </c>
      <c r="AW209" s="24" t="e">
        <f t="shared" si="196"/>
        <v>#REF!</v>
      </c>
      <c r="AX209" s="24" t="e">
        <f t="shared" si="197"/>
        <v>#REF!</v>
      </c>
      <c r="AY209" s="24" t="e">
        <f t="shared" si="198"/>
        <v>#REF!</v>
      </c>
      <c r="AZ209" s="24" t="e">
        <f t="shared" si="218"/>
        <v>#REF!</v>
      </c>
      <c r="BA209" s="24" t="e">
        <f t="shared" si="199"/>
        <v>#REF!</v>
      </c>
      <c r="BB209" s="24" t="e">
        <f t="shared" si="200"/>
        <v>#REF!</v>
      </c>
      <c r="BC209" s="24" t="e">
        <f t="shared" si="201"/>
        <v>#REF!</v>
      </c>
      <c r="BD209" s="24" t="e">
        <f t="shared" si="219"/>
        <v>#REF!</v>
      </c>
      <c r="BE209" s="24" t="e">
        <f t="shared" si="202"/>
        <v>#REF!</v>
      </c>
      <c r="BF209" s="24" t="e">
        <f t="shared" si="203"/>
        <v>#REF!</v>
      </c>
      <c r="BG209" s="24" t="e">
        <f t="shared" si="204"/>
        <v>#REF!</v>
      </c>
      <c r="BH209" s="12"/>
      <c r="BI209" s="12"/>
      <c r="BJ209" s="12"/>
      <c r="BK209" s="12"/>
    </row>
    <row r="210" spans="1:63" s="8" customFormat="1" x14ac:dyDescent="0.25">
      <c r="A210" s="19" t="e">
        <f>[1]Input!#REF!</f>
        <v>#REF!</v>
      </c>
      <c r="B210" s="19" t="e">
        <f>[1]Input!#REF!</f>
        <v>#REF!</v>
      </c>
      <c r="C210" s="19" t="e">
        <f>[1]Input!#REF!</f>
        <v>#REF!</v>
      </c>
      <c r="D210" s="20" t="e">
        <f>[1]Input!#REF!</f>
        <v>#REF!</v>
      </c>
      <c r="E210" s="21" t="e">
        <f t="shared" si="205"/>
        <v>#REF!</v>
      </c>
      <c r="F210" s="22" t="e">
        <f t="shared" si="206"/>
        <v>#REF!</v>
      </c>
      <c r="G210" s="23" t="e">
        <f>[1]Input!#REF!</f>
        <v>#REF!</v>
      </c>
      <c r="H210" s="24" t="e">
        <f t="shared" si="207"/>
        <v>#REF!</v>
      </c>
      <c r="I210" s="24" t="e">
        <f t="shared" si="166"/>
        <v>#REF!</v>
      </c>
      <c r="J210" s="24" t="e">
        <f t="shared" si="167"/>
        <v>#REF!</v>
      </c>
      <c r="K210" s="24" t="e">
        <f t="shared" si="168"/>
        <v>#REF!</v>
      </c>
      <c r="L210" s="24" t="e">
        <f t="shared" si="208"/>
        <v>#REF!</v>
      </c>
      <c r="M210" s="24" t="e">
        <f t="shared" si="169"/>
        <v>#REF!</v>
      </c>
      <c r="N210" s="24" t="e">
        <f t="shared" si="170"/>
        <v>#REF!</v>
      </c>
      <c r="O210" s="24" t="e">
        <f t="shared" si="171"/>
        <v>#REF!</v>
      </c>
      <c r="P210" s="24" t="e">
        <f t="shared" si="209"/>
        <v>#REF!</v>
      </c>
      <c r="Q210" s="24" t="e">
        <f t="shared" si="172"/>
        <v>#REF!</v>
      </c>
      <c r="R210" s="24" t="e">
        <f t="shared" si="173"/>
        <v>#REF!</v>
      </c>
      <c r="S210" s="24" t="e">
        <f t="shared" si="174"/>
        <v>#REF!</v>
      </c>
      <c r="T210" s="24" t="e">
        <f t="shared" si="210"/>
        <v>#REF!</v>
      </c>
      <c r="U210" s="24" t="e">
        <f t="shared" si="175"/>
        <v>#REF!</v>
      </c>
      <c r="V210" s="24" t="e">
        <f t="shared" si="176"/>
        <v>#REF!</v>
      </c>
      <c r="W210" s="24" t="e">
        <f t="shared" si="177"/>
        <v>#REF!</v>
      </c>
      <c r="X210" s="24" t="e">
        <f t="shared" si="211"/>
        <v>#REF!</v>
      </c>
      <c r="Y210" s="24" t="e">
        <f t="shared" si="178"/>
        <v>#REF!</v>
      </c>
      <c r="Z210" s="24" t="e">
        <f t="shared" si="179"/>
        <v>#REF!</v>
      </c>
      <c r="AA210" s="24" t="e">
        <f t="shared" si="180"/>
        <v>#REF!</v>
      </c>
      <c r="AB210" s="24" t="e">
        <f t="shared" si="212"/>
        <v>#REF!</v>
      </c>
      <c r="AC210" s="24" t="e">
        <f t="shared" si="181"/>
        <v>#REF!</v>
      </c>
      <c r="AD210" s="24" t="e">
        <f t="shared" si="182"/>
        <v>#REF!</v>
      </c>
      <c r="AE210" s="24" t="e">
        <f t="shared" si="183"/>
        <v>#REF!</v>
      </c>
      <c r="AF210" s="24" t="e">
        <f t="shared" si="213"/>
        <v>#REF!</v>
      </c>
      <c r="AG210" s="24" t="e">
        <f t="shared" si="184"/>
        <v>#REF!</v>
      </c>
      <c r="AH210" s="24" t="e">
        <f t="shared" si="185"/>
        <v>#REF!</v>
      </c>
      <c r="AI210" s="24" t="e">
        <f t="shared" si="186"/>
        <v>#REF!</v>
      </c>
      <c r="AJ210" s="24" t="e">
        <f t="shared" si="214"/>
        <v>#REF!</v>
      </c>
      <c r="AK210" s="24" t="e">
        <f t="shared" si="187"/>
        <v>#REF!</v>
      </c>
      <c r="AL210" s="24" t="e">
        <f t="shared" si="188"/>
        <v>#REF!</v>
      </c>
      <c r="AM210" s="24" t="e">
        <f t="shared" si="189"/>
        <v>#REF!</v>
      </c>
      <c r="AN210" s="24" t="e">
        <f t="shared" si="215"/>
        <v>#REF!</v>
      </c>
      <c r="AO210" s="24" t="e">
        <f t="shared" si="190"/>
        <v>#REF!</v>
      </c>
      <c r="AP210" s="24" t="e">
        <f t="shared" si="191"/>
        <v>#REF!</v>
      </c>
      <c r="AQ210" s="24" t="e">
        <f t="shared" si="192"/>
        <v>#REF!</v>
      </c>
      <c r="AR210" s="24" t="e">
        <f t="shared" si="216"/>
        <v>#REF!</v>
      </c>
      <c r="AS210" s="24" t="e">
        <f t="shared" si="193"/>
        <v>#REF!</v>
      </c>
      <c r="AT210" s="24" t="e">
        <f t="shared" si="194"/>
        <v>#REF!</v>
      </c>
      <c r="AU210" s="24" t="e">
        <f t="shared" si="195"/>
        <v>#REF!</v>
      </c>
      <c r="AV210" s="24" t="e">
        <f t="shared" si="217"/>
        <v>#REF!</v>
      </c>
      <c r="AW210" s="24" t="e">
        <f t="shared" si="196"/>
        <v>#REF!</v>
      </c>
      <c r="AX210" s="24" t="e">
        <f t="shared" si="197"/>
        <v>#REF!</v>
      </c>
      <c r="AY210" s="24" t="e">
        <f t="shared" si="198"/>
        <v>#REF!</v>
      </c>
      <c r="AZ210" s="24" t="e">
        <f t="shared" si="218"/>
        <v>#REF!</v>
      </c>
      <c r="BA210" s="24" t="e">
        <f t="shared" si="199"/>
        <v>#REF!</v>
      </c>
      <c r="BB210" s="24" t="e">
        <f t="shared" si="200"/>
        <v>#REF!</v>
      </c>
      <c r="BC210" s="24" t="e">
        <f t="shared" si="201"/>
        <v>#REF!</v>
      </c>
      <c r="BD210" s="24" t="e">
        <f t="shared" si="219"/>
        <v>#REF!</v>
      </c>
      <c r="BE210" s="24" t="e">
        <f t="shared" si="202"/>
        <v>#REF!</v>
      </c>
      <c r="BF210" s="24" t="e">
        <f t="shared" si="203"/>
        <v>#REF!</v>
      </c>
      <c r="BG210" s="24" t="e">
        <f t="shared" si="204"/>
        <v>#REF!</v>
      </c>
      <c r="BH210" s="12"/>
      <c r="BI210" s="12"/>
      <c r="BJ210" s="12"/>
      <c r="BK210" s="12"/>
    </row>
    <row r="211" spans="1:63" s="8" customFormat="1" x14ac:dyDescent="0.25">
      <c r="A211" s="19" t="e">
        <f>[1]Input!#REF!</f>
        <v>#REF!</v>
      </c>
      <c r="B211" s="19" t="e">
        <f>[1]Input!#REF!</f>
        <v>#REF!</v>
      </c>
      <c r="C211" s="19" t="e">
        <f>[1]Input!#REF!</f>
        <v>#REF!</v>
      </c>
      <c r="D211" s="20" t="e">
        <f>[1]Input!#REF!</f>
        <v>#REF!</v>
      </c>
      <c r="E211" s="21" t="e">
        <f t="shared" si="205"/>
        <v>#REF!</v>
      </c>
      <c r="F211" s="22" t="e">
        <f t="shared" si="206"/>
        <v>#REF!</v>
      </c>
      <c r="G211" s="23" t="e">
        <f>[1]Input!#REF!</f>
        <v>#REF!</v>
      </c>
      <c r="H211" s="24" t="e">
        <f t="shared" si="207"/>
        <v>#REF!</v>
      </c>
      <c r="I211" s="24" t="e">
        <f t="shared" si="166"/>
        <v>#REF!</v>
      </c>
      <c r="J211" s="24" t="e">
        <f t="shared" si="167"/>
        <v>#REF!</v>
      </c>
      <c r="K211" s="24" t="e">
        <f t="shared" si="168"/>
        <v>#REF!</v>
      </c>
      <c r="L211" s="24" t="e">
        <f t="shared" si="208"/>
        <v>#REF!</v>
      </c>
      <c r="M211" s="24" t="e">
        <f t="shared" si="169"/>
        <v>#REF!</v>
      </c>
      <c r="N211" s="24" t="e">
        <f t="shared" si="170"/>
        <v>#REF!</v>
      </c>
      <c r="O211" s="24" t="e">
        <f t="shared" si="171"/>
        <v>#REF!</v>
      </c>
      <c r="P211" s="24" t="e">
        <f t="shared" si="209"/>
        <v>#REF!</v>
      </c>
      <c r="Q211" s="24" t="e">
        <f t="shared" si="172"/>
        <v>#REF!</v>
      </c>
      <c r="R211" s="24" t="e">
        <f t="shared" si="173"/>
        <v>#REF!</v>
      </c>
      <c r="S211" s="24" t="e">
        <f t="shared" si="174"/>
        <v>#REF!</v>
      </c>
      <c r="T211" s="24" t="e">
        <f t="shared" si="210"/>
        <v>#REF!</v>
      </c>
      <c r="U211" s="24" t="e">
        <f t="shared" si="175"/>
        <v>#REF!</v>
      </c>
      <c r="V211" s="24" t="e">
        <f t="shared" si="176"/>
        <v>#REF!</v>
      </c>
      <c r="W211" s="24" t="e">
        <f t="shared" si="177"/>
        <v>#REF!</v>
      </c>
      <c r="X211" s="24" t="e">
        <f t="shared" si="211"/>
        <v>#REF!</v>
      </c>
      <c r="Y211" s="24" t="e">
        <f t="shared" si="178"/>
        <v>#REF!</v>
      </c>
      <c r="Z211" s="24" t="e">
        <f t="shared" si="179"/>
        <v>#REF!</v>
      </c>
      <c r="AA211" s="24" t="e">
        <f t="shared" si="180"/>
        <v>#REF!</v>
      </c>
      <c r="AB211" s="24" t="e">
        <f t="shared" si="212"/>
        <v>#REF!</v>
      </c>
      <c r="AC211" s="24" t="e">
        <f t="shared" si="181"/>
        <v>#REF!</v>
      </c>
      <c r="AD211" s="24" t="e">
        <f t="shared" si="182"/>
        <v>#REF!</v>
      </c>
      <c r="AE211" s="24" t="e">
        <f t="shared" si="183"/>
        <v>#REF!</v>
      </c>
      <c r="AF211" s="24" t="e">
        <f t="shared" si="213"/>
        <v>#REF!</v>
      </c>
      <c r="AG211" s="24" t="e">
        <f t="shared" si="184"/>
        <v>#REF!</v>
      </c>
      <c r="AH211" s="24" t="e">
        <f t="shared" si="185"/>
        <v>#REF!</v>
      </c>
      <c r="AI211" s="24" t="e">
        <f t="shared" si="186"/>
        <v>#REF!</v>
      </c>
      <c r="AJ211" s="24" t="e">
        <f t="shared" si="214"/>
        <v>#REF!</v>
      </c>
      <c r="AK211" s="24" t="e">
        <f t="shared" si="187"/>
        <v>#REF!</v>
      </c>
      <c r="AL211" s="24" t="e">
        <f t="shared" si="188"/>
        <v>#REF!</v>
      </c>
      <c r="AM211" s="24" t="e">
        <f t="shared" si="189"/>
        <v>#REF!</v>
      </c>
      <c r="AN211" s="24" t="e">
        <f t="shared" si="215"/>
        <v>#REF!</v>
      </c>
      <c r="AO211" s="24" t="e">
        <f t="shared" si="190"/>
        <v>#REF!</v>
      </c>
      <c r="AP211" s="24" t="e">
        <f t="shared" si="191"/>
        <v>#REF!</v>
      </c>
      <c r="AQ211" s="24" t="e">
        <f t="shared" si="192"/>
        <v>#REF!</v>
      </c>
      <c r="AR211" s="24" t="e">
        <f t="shared" si="216"/>
        <v>#REF!</v>
      </c>
      <c r="AS211" s="24" t="e">
        <f t="shared" si="193"/>
        <v>#REF!</v>
      </c>
      <c r="AT211" s="24" t="e">
        <f t="shared" si="194"/>
        <v>#REF!</v>
      </c>
      <c r="AU211" s="24" t="e">
        <f t="shared" si="195"/>
        <v>#REF!</v>
      </c>
      <c r="AV211" s="24" t="e">
        <f t="shared" si="217"/>
        <v>#REF!</v>
      </c>
      <c r="AW211" s="24" t="e">
        <f t="shared" si="196"/>
        <v>#REF!</v>
      </c>
      <c r="AX211" s="24" t="e">
        <f t="shared" si="197"/>
        <v>#REF!</v>
      </c>
      <c r="AY211" s="24" t="e">
        <f t="shared" si="198"/>
        <v>#REF!</v>
      </c>
      <c r="AZ211" s="24" t="e">
        <f t="shared" si="218"/>
        <v>#REF!</v>
      </c>
      <c r="BA211" s="24" t="e">
        <f t="shared" si="199"/>
        <v>#REF!</v>
      </c>
      <c r="BB211" s="24" t="e">
        <f t="shared" si="200"/>
        <v>#REF!</v>
      </c>
      <c r="BC211" s="24" t="e">
        <f t="shared" si="201"/>
        <v>#REF!</v>
      </c>
      <c r="BD211" s="24" t="e">
        <f t="shared" si="219"/>
        <v>#REF!</v>
      </c>
      <c r="BE211" s="24" t="e">
        <f t="shared" si="202"/>
        <v>#REF!</v>
      </c>
      <c r="BF211" s="24" t="e">
        <f t="shared" si="203"/>
        <v>#REF!</v>
      </c>
      <c r="BG211" s="24" t="e">
        <f t="shared" si="204"/>
        <v>#REF!</v>
      </c>
      <c r="BH211" s="12"/>
      <c r="BI211" s="12"/>
      <c r="BJ211" s="12"/>
      <c r="BK211" s="12"/>
    </row>
    <row r="212" spans="1:63" s="8" customFormat="1" ht="15" customHeight="1" x14ac:dyDescent="0.25">
      <c r="A212" s="19" t="e">
        <f>[1]Input!#REF!</f>
        <v>#REF!</v>
      </c>
      <c r="B212" s="19" t="e">
        <f>[1]Input!#REF!</f>
        <v>#REF!</v>
      </c>
      <c r="C212" s="19" t="e">
        <f>[1]Input!#REF!</f>
        <v>#REF!</v>
      </c>
      <c r="D212" s="20" t="e">
        <f>[1]Input!#REF!</f>
        <v>#REF!</v>
      </c>
      <c r="E212" s="21" t="e">
        <f t="shared" si="205"/>
        <v>#REF!</v>
      </c>
      <c r="F212" s="22" t="e">
        <f t="shared" si="206"/>
        <v>#REF!</v>
      </c>
      <c r="G212" s="23" t="e">
        <f>[1]Input!#REF!</f>
        <v>#REF!</v>
      </c>
      <c r="H212" s="24" t="e">
        <f t="shared" si="207"/>
        <v>#REF!</v>
      </c>
      <c r="I212" s="24" t="e">
        <f t="shared" si="166"/>
        <v>#REF!</v>
      </c>
      <c r="J212" s="24" t="e">
        <f t="shared" si="167"/>
        <v>#REF!</v>
      </c>
      <c r="K212" s="24" t="e">
        <f t="shared" si="168"/>
        <v>#REF!</v>
      </c>
      <c r="L212" s="24" t="e">
        <f t="shared" si="208"/>
        <v>#REF!</v>
      </c>
      <c r="M212" s="24" t="e">
        <f t="shared" si="169"/>
        <v>#REF!</v>
      </c>
      <c r="N212" s="24" t="e">
        <f t="shared" si="170"/>
        <v>#REF!</v>
      </c>
      <c r="O212" s="24" t="e">
        <f t="shared" si="171"/>
        <v>#REF!</v>
      </c>
      <c r="P212" s="24" t="e">
        <f t="shared" si="209"/>
        <v>#REF!</v>
      </c>
      <c r="Q212" s="24" t="e">
        <f t="shared" si="172"/>
        <v>#REF!</v>
      </c>
      <c r="R212" s="24" t="e">
        <f t="shared" si="173"/>
        <v>#REF!</v>
      </c>
      <c r="S212" s="24" t="e">
        <f t="shared" si="174"/>
        <v>#REF!</v>
      </c>
      <c r="T212" s="24" t="e">
        <f t="shared" si="210"/>
        <v>#REF!</v>
      </c>
      <c r="U212" s="24" t="e">
        <f t="shared" si="175"/>
        <v>#REF!</v>
      </c>
      <c r="V212" s="24" t="e">
        <f t="shared" si="176"/>
        <v>#REF!</v>
      </c>
      <c r="W212" s="24" t="e">
        <f t="shared" si="177"/>
        <v>#REF!</v>
      </c>
      <c r="X212" s="24" t="e">
        <f t="shared" si="211"/>
        <v>#REF!</v>
      </c>
      <c r="Y212" s="24" t="e">
        <f t="shared" si="178"/>
        <v>#REF!</v>
      </c>
      <c r="Z212" s="24" t="e">
        <f t="shared" si="179"/>
        <v>#REF!</v>
      </c>
      <c r="AA212" s="24" t="e">
        <f t="shared" si="180"/>
        <v>#REF!</v>
      </c>
      <c r="AB212" s="24" t="e">
        <f t="shared" si="212"/>
        <v>#REF!</v>
      </c>
      <c r="AC212" s="24" t="e">
        <f t="shared" si="181"/>
        <v>#REF!</v>
      </c>
      <c r="AD212" s="24" t="e">
        <f t="shared" si="182"/>
        <v>#REF!</v>
      </c>
      <c r="AE212" s="24" t="e">
        <f t="shared" si="183"/>
        <v>#REF!</v>
      </c>
      <c r="AF212" s="24" t="e">
        <f t="shared" si="213"/>
        <v>#REF!</v>
      </c>
      <c r="AG212" s="24" t="e">
        <f t="shared" si="184"/>
        <v>#REF!</v>
      </c>
      <c r="AH212" s="24" t="e">
        <f t="shared" si="185"/>
        <v>#REF!</v>
      </c>
      <c r="AI212" s="24" t="e">
        <f t="shared" si="186"/>
        <v>#REF!</v>
      </c>
      <c r="AJ212" s="24" t="e">
        <f t="shared" si="214"/>
        <v>#REF!</v>
      </c>
      <c r="AK212" s="24" t="e">
        <f t="shared" si="187"/>
        <v>#REF!</v>
      </c>
      <c r="AL212" s="24" t="e">
        <f t="shared" si="188"/>
        <v>#REF!</v>
      </c>
      <c r="AM212" s="24" t="e">
        <f t="shared" si="189"/>
        <v>#REF!</v>
      </c>
      <c r="AN212" s="24" t="e">
        <f t="shared" si="215"/>
        <v>#REF!</v>
      </c>
      <c r="AO212" s="24" t="e">
        <f t="shared" si="190"/>
        <v>#REF!</v>
      </c>
      <c r="AP212" s="24" t="e">
        <f t="shared" si="191"/>
        <v>#REF!</v>
      </c>
      <c r="AQ212" s="24" t="e">
        <f t="shared" si="192"/>
        <v>#REF!</v>
      </c>
      <c r="AR212" s="24" t="e">
        <f t="shared" si="216"/>
        <v>#REF!</v>
      </c>
      <c r="AS212" s="24" t="e">
        <f t="shared" si="193"/>
        <v>#REF!</v>
      </c>
      <c r="AT212" s="24" t="e">
        <f t="shared" si="194"/>
        <v>#REF!</v>
      </c>
      <c r="AU212" s="24" t="e">
        <f t="shared" si="195"/>
        <v>#REF!</v>
      </c>
      <c r="AV212" s="24" t="e">
        <f t="shared" si="217"/>
        <v>#REF!</v>
      </c>
      <c r="AW212" s="24" t="e">
        <f t="shared" si="196"/>
        <v>#REF!</v>
      </c>
      <c r="AX212" s="24" t="e">
        <f t="shared" si="197"/>
        <v>#REF!</v>
      </c>
      <c r="AY212" s="24" t="e">
        <f t="shared" si="198"/>
        <v>#REF!</v>
      </c>
      <c r="AZ212" s="24" t="e">
        <f t="shared" si="218"/>
        <v>#REF!</v>
      </c>
      <c r="BA212" s="24" t="e">
        <f t="shared" si="199"/>
        <v>#REF!</v>
      </c>
      <c r="BB212" s="24" t="e">
        <f t="shared" si="200"/>
        <v>#REF!</v>
      </c>
      <c r="BC212" s="24" t="e">
        <f t="shared" si="201"/>
        <v>#REF!</v>
      </c>
      <c r="BD212" s="24" t="e">
        <f t="shared" si="219"/>
        <v>#REF!</v>
      </c>
      <c r="BE212" s="24" t="e">
        <f t="shared" si="202"/>
        <v>#REF!</v>
      </c>
      <c r="BF212" s="24" t="e">
        <f t="shared" si="203"/>
        <v>#REF!</v>
      </c>
      <c r="BG212" s="24" t="e">
        <f t="shared" si="204"/>
        <v>#REF!</v>
      </c>
      <c r="BH212" s="12"/>
      <c r="BI212" s="12"/>
      <c r="BJ212" s="12"/>
      <c r="BK212" s="12"/>
    </row>
    <row r="213" spans="1:63" s="8" customFormat="1" x14ac:dyDescent="0.25">
      <c r="A213" s="19" t="e">
        <f>[1]Input!#REF!</f>
        <v>#REF!</v>
      </c>
      <c r="B213" s="19" t="e">
        <f>[1]Input!#REF!</f>
        <v>#REF!</v>
      </c>
      <c r="C213" s="19" t="e">
        <f>[1]Input!#REF!</f>
        <v>#REF!</v>
      </c>
      <c r="D213" s="20" t="e">
        <f>[1]Input!#REF!</f>
        <v>#REF!</v>
      </c>
      <c r="E213" s="21" t="e">
        <f t="shared" si="205"/>
        <v>#REF!</v>
      </c>
      <c r="F213" s="22" t="e">
        <f t="shared" si="206"/>
        <v>#REF!</v>
      </c>
      <c r="G213" s="23" t="e">
        <f>[1]Input!#REF!</f>
        <v>#REF!</v>
      </c>
      <c r="H213" s="24" t="e">
        <f t="shared" si="207"/>
        <v>#REF!</v>
      </c>
      <c r="I213" s="24" t="e">
        <f t="shared" si="166"/>
        <v>#REF!</v>
      </c>
      <c r="J213" s="24" t="e">
        <f t="shared" si="167"/>
        <v>#REF!</v>
      </c>
      <c r="K213" s="24" t="e">
        <f t="shared" si="168"/>
        <v>#REF!</v>
      </c>
      <c r="L213" s="24" t="e">
        <f t="shared" si="208"/>
        <v>#REF!</v>
      </c>
      <c r="M213" s="24" t="e">
        <f t="shared" si="169"/>
        <v>#REF!</v>
      </c>
      <c r="N213" s="24" t="e">
        <f t="shared" si="170"/>
        <v>#REF!</v>
      </c>
      <c r="O213" s="24" t="e">
        <f t="shared" si="171"/>
        <v>#REF!</v>
      </c>
      <c r="P213" s="24" t="e">
        <f t="shared" si="209"/>
        <v>#REF!</v>
      </c>
      <c r="Q213" s="24" t="e">
        <f t="shared" si="172"/>
        <v>#REF!</v>
      </c>
      <c r="R213" s="24" t="e">
        <f t="shared" si="173"/>
        <v>#REF!</v>
      </c>
      <c r="S213" s="24" t="e">
        <f t="shared" si="174"/>
        <v>#REF!</v>
      </c>
      <c r="T213" s="24" t="e">
        <f t="shared" si="210"/>
        <v>#REF!</v>
      </c>
      <c r="U213" s="24" t="e">
        <f t="shared" si="175"/>
        <v>#REF!</v>
      </c>
      <c r="V213" s="24" t="e">
        <f t="shared" si="176"/>
        <v>#REF!</v>
      </c>
      <c r="W213" s="24" t="e">
        <f t="shared" si="177"/>
        <v>#REF!</v>
      </c>
      <c r="X213" s="24" t="e">
        <f t="shared" si="211"/>
        <v>#REF!</v>
      </c>
      <c r="Y213" s="24" t="e">
        <f t="shared" si="178"/>
        <v>#REF!</v>
      </c>
      <c r="Z213" s="24" t="e">
        <f t="shared" si="179"/>
        <v>#REF!</v>
      </c>
      <c r="AA213" s="24" t="e">
        <f t="shared" si="180"/>
        <v>#REF!</v>
      </c>
      <c r="AB213" s="24" t="e">
        <f t="shared" si="212"/>
        <v>#REF!</v>
      </c>
      <c r="AC213" s="24" t="e">
        <f t="shared" si="181"/>
        <v>#REF!</v>
      </c>
      <c r="AD213" s="24" t="e">
        <f t="shared" si="182"/>
        <v>#REF!</v>
      </c>
      <c r="AE213" s="24" t="e">
        <f t="shared" si="183"/>
        <v>#REF!</v>
      </c>
      <c r="AF213" s="24" t="e">
        <f t="shared" si="213"/>
        <v>#REF!</v>
      </c>
      <c r="AG213" s="24" t="e">
        <f t="shared" si="184"/>
        <v>#REF!</v>
      </c>
      <c r="AH213" s="24" t="e">
        <f t="shared" si="185"/>
        <v>#REF!</v>
      </c>
      <c r="AI213" s="24" t="e">
        <f t="shared" si="186"/>
        <v>#REF!</v>
      </c>
      <c r="AJ213" s="24" t="e">
        <f t="shared" si="214"/>
        <v>#REF!</v>
      </c>
      <c r="AK213" s="24" t="e">
        <f t="shared" si="187"/>
        <v>#REF!</v>
      </c>
      <c r="AL213" s="24" t="e">
        <f t="shared" si="188"/>
        <v>#REF!</v>
      </c>
      <c r="AM213" s="24" t="e">
        <f t="shared" si="189"/>
        <v>#REF!</v>
      </c>
      <c r="AN213" s="24" t="e">
        <f t="shared" si="215"/>
        <v>#REF!</v>
      </c>
      <c r="AO213" s="24" t="e">
        <f t="shared" si="190"/>
        <v>#REF!</v>
      </c>
      <c r="AP213" s="24" t="e">
        <f t="shared" si="191"/>
        <v>#REF!</v>
      </c>
      <c r="AQ213" s="24" t="e">
        <f t="shared" si="192"/>
        <v>#REF!</v>
      </c>
      <c r="AR213" s="24" t="e">
        <f t="shared" si="216"/>
        <v>#REF!</v>
      </c>
      <c r="AS213" s="24" t="e">
        <f t="shared" si="193"/>
        <v>#REF!</v>
      </c>
      <c r="AT213" s="24" t="e">
        <f t="shared" si="194"/>
        <v>#REF!</v>
      </c>
      <c r="AU213" s="24" t="e">
        <f t="shared" si="195"/>
        <v>#REF!</v>
      </c>
      <c r="AV213" s="24" t="e">
        <f t="shared" si="217"/>
        <v>#REF!</v>
      </c>
      <c r="AW213" s="24" t="e">
        <f t="shared" si="196"/>
        <v>#REF!</v>
      </c>
      <c r="AX213" s="24" t="e">
        <f t="shared" si="197"/>
        <v>#REF!</v>
      </c>
      <c r="AY213" s="24" t="e">
        <f t="shared" si="198"/>
        <v>#REF!</v>
      </c>
      <c r="AZ213" s="24" t="e">
        <f t="shared" si="218"/>
        <v>#REF!</v>
      </c>
      <c r="BA213" s="24" t="e">
        <f t="shared" si="199"/>
        <v>#REF!</v>
      </c>
      <c r="BB213" s="24" t="e">
        <f t="shared" si="200"/>
        <v>#REF!</v>
      </c>
      <c r="BC213" s="24" t="e">
        <f t="shared" si="201"/>
        <v>#REF!</v>
      </c>
      <c r="BD213" s="24" t="e">
        <f t="shared" si="219"/>
        <v>#REF!</v>
      </c>
      <c r="BE213" s="24" t="e">
        <f t="shared" si="202"/>
        <v>#REF!</v>
      </c>
      <c r="BF213" s="24" t="e">
        <f t="shared" si="203"/>
        <v>#REF!</v>
      </c>
      <c r="BG213" s="24" t="e">
        <f t="shared" si="204"/>
        <v>#REF!</v>
      </c>
      <c r="BH213" s="12"/>
      <c r="BI213" s="12"/>
      <c r="BJ213" s="12"/>
      <c r="BK213" s="12"/>
    </row>
    <row r="214" spans="1:63" s="8" customFormat="1" x14ac:dyDescent="0.25">
      <c r="A214" s="19" t="e">
        <f>[1]Input!#REF!</f>
        <v>#REF!</v>
      </c>
      <c r="B214" s="19" t="e">
        <f>[1]Input!#REF!</f>
        <v>#REF!</v>
      </c>
      <c r="C214" s="19" t="e">
        <f>[1]Input!#REF!</f>
        <v>#REF!</v>
      </c>
      <c r="D214" s="20" t="e">
        <f>[1]Input!#REF!</f>
        <v>#REF!</v>
      </c>
      <c r="E214" s="21" t="e">
        <f t="shared" si="205"/>
        <v>#REF!</v>
      </c>
      <c r="F214" s="22" t="e">
        <f t="shared" si="206"/>
        <v>#REF!</v>
      </c>
      <c r="G214" s="23" t="e">
        <f>[1]Input!#REF!</f>
        <v>#REF!</v>
      </c>
      <c r="H214" s="24" t="e">
        <f t="shared" si="207"/>
        <v>#REF!</v>
      </c>
      <c r="I214" s="24" t="e">
        <f t="shared" si="166"/>
        <v>#REF!</v>
      </c>
      <c r="J214" s="24" t="e">
        <f t="shared" si="167"/>
        <v>#REF!</v>
      </c>
      <c r="K214" s="24" t="e">
        <f t="shared" si="168"/>
        <v>#REF!</v>
      </c>
      <c r="L214" s="24" t="e">
        <f t="shared" si="208"/>
        <v>#REF!</v>
      </c>
      <c r="M214" s="24" t="e">
        <f t="shared" si="169"/>
        <v>#REF!</v>
      </c>
      <c r="N214" s="24" t="e">
        <f t="shared" si="170"/>
        <v>#REF!</v>
      </c>
      <c r="O214" s="24" t="e">
        <f t="shared" si="171"/>
        <v>#REF!</v>
      </c>
      <c r="P214" s="24" t="e">
        <f t="shared" si="209"/>
        <v>#REF!</v>
      </c>
      <c r="Q214" s="24" t="e">
        <f t="shared" si="172"/>
        <v>#REF!</v>
      </c>
      <c r="R214" s="24" t="e">
        <f t="shared" si="173"/>
        <v>#REF!</v>
      </c>
      <c r="S214" s="24" t="e">
        <f t="shared" si="174"/>
        <v>#REF!</v>
      </c>
      <c r="T214" s="24" t="e">
        <f t="shared" si="210"/>
        <v>#REF!</v>
      </c>
      <c r="U214" s="24" t="e">
        <f t="shared" si="175"/>
        <v>#REF!</v>
      </c>
      <c r="V214" s="24" t="e">
        <f t="shared" si="176"/>
        <v>#REF!</v>
      </c>
      <c r="W214" s="24" t="e">
        <f t="shared" si="177"/>
        <v>#REF!</v>
      </c>
      <c r="X214" s="24" t="e">
        <f t="shared" si="211"/>
        <v>#REF!</v>
      </c>
      <c r="Y214" s="24" t="e">
        <f t="shared" si="178"/>
        <v>#REF!</v>
      </c>
      <c r="Z214" s="24" t="e">
        <f t="shared" si="179"/>
        <v>#REF!</v>
      </c>
      <c r="AA214" s="24" t="e">
        <f t="shared" si="180"/>
        <v>#REF!</v>
      </c>
      <c r="AB214" s="24" t="e">
        <f t="shared" si="212"/>
        <v>#REF!</v>
      </c>
      <c r="AC214" s="24" t="e">
        <f t="shared" si="181"/>
        <v>#REF!</v>
      </c>
      <c r="AD214" s="24" t="e">
        <f t="shared" si="182"/>
        <v>#REF!</v>
      </c>
      <c r="AE214" s="24" t="e">
        <f t="shared" si="183"/>
        <v>#REF!</v>
      </c>
      <c r="AF214" s="24" t="e">
        <f t="shared" si="213"/>
        <v>#REF!</v>
      </c>
      <c r="AG214" s="24" t="e">
        <f t="shared" si="184"/>
        <v>#REF!</v>
      </c>
      <c r="AH214" s="24" t="e">
        <f t="shared" si="185"/>
        <v>#REF!</v>
      </c>
      <c r="AI214" s="24" t="e">
        <f t="shared" si="186"/>
        <v>#REF!</v>
      </c>
      <c r="AJ214" s="24" t="e">
        <f t="shared" si="214"/>
        <v>#REF!</v>
      </c>
      <c r="AK214" s="24" t="e">
        <f t="shared" si="187"/>
        <v>#REF!</v>
      </c>
      <c r="AL214" s="24" t="e">
        <f t="shared" si="188"/>
        <v>#REF!</v>
      </c>
      <c r="AM214" s="24" t="e">
        <f t="shared" si="189"/>
        <v>#REF!</v>
      </c>
      <c r="AN214" s="24" t="e">
        <f t="shared" si="215"/>
        <v>#REF!</v>
      </c>
      <c r="AO214" s="24" t="e">
        <f t="shared" si="190"/>
        <v>#REF!</v>
      </c>
      <c r="AP214" s="24" t="e">
        <f t="shared" si="191"/>
        <v>#REF!</v>
      </c>
      <c r="AQ214" s="24" t="e">
        <f t="shared" si="192"/>
        <v>#REF!</v>
      </c>
      <c r="AR214" s="24" t="e">
        <f t="shared" si="216"/>
        <v>#REF!</v>
      </c>
      <c r="AS214" s="24" t="e">
        <f t="shared" si="193"/>
        <v>#REF!</v>
      </c>
      <c r="AT214" s="24" t="e">
        <f t="shared" si="194"/>
        <v>#REF!</v>
      </c>
      <c r="AU214" s="24" t="e">
        <f t="shared" si="195"/>
        <v>#REF!</v>
      </c>
      <c r="AV214" s="24" t="e">
        <f t="shared" si="217"/>
        <v>#REF!</v>
      </c>
      <c r="AW214" s="24" t="e">
        <f t="shared" si="196"/>
        <v>#REF!</v>
      </c>
      <c r="AX214" s="24" t="e">
        <f t="shared" si="197"/>
        <v>#REF!</v>
      </c>
      <c r="AY214" s="24" t="e">
        <f t="shared" si="198"/>
        <v>#REF!</v>
      </c>
      <c r="AZ214" s="24" t="e">
        <f t="shared" si="218"/>
        <v>#REF!</v>
      </c>
      <c r="BA214" s="24" t="e">
        <f t="shared" si="199"/>
        <v>#REF!</v>
      </c>
      <c r="BB214" s="24" t="e">
        <f t="shared" si="200"/>
        <v>#REF!</v>
      </c>
      <c r="BC214" s="24" t="e">
        <f t="shared" si="201"/>
        <v>#REF!</v>
      </c>
      <c r="BD214" s="24" t="e">
        <f t="shared" si="219"/>
        <v>#REF!</v>
      </c>
      <c r="BE214" s="24" t="e">
        <f t="shared" si="202"/>
        <v>#REF!</v>
      </c>
      <c r="BF214" s="24" t="e">
        <f t="shared" si="203"/>
        <v>#REF!</v>
      </c>
      <c r="BG214" s="24" t="e">
        <f t="shared" si="204"/>
        <v>#REF!</v>
      </c>
      <c r="BH214" s="12"/>
      <c r="BI214" s="12"/>
      <c r="BJ214" s="12"/>
      <c r="BK214" s="12"/>
    </row>
    <row r="215" spans="1:63" s="8" customFormat="1" x14ac:dyDescent="0.25">
      <c r="A215" s="19" t="e">
        <f>[1]Input!#REF!</f>
        <v>#REF!</v>
      </c>
      <c r="B215" s="19" t="e">
        <f>[1]Input!#REF!</f>
        <v>#REF!</v>
      </c>
      <c r="C215" s="19" t="e">
        <f>[1]Input!#REF!</f>
        <v>#REF!</v>
      </c>
      <c r="D215" s="20" t="e">
        <f>[1]Input!#REF!</f>
        <v>#REF!</v>
      </c>
      <c r="E215" s="21" t="e">
        <f t="shared" si="205"/>
        <v>#REF!</v>
      </c>
      <c r="F215" s="22" t="e">
        <f t="shared" si="206"/>
        <v>#REF!</v>
      </c>
      <c r="G215" s="23" t="e">
        <f>[1]Input!#REF!</f>
        <v>#REF!</v>
      </c>
      <c r="H215" s="24" t="e">
        <f t="shared" si="207"/>
        <v>#REF!</v>
      </c>
      <c r="I215" s="24" t="e">
        <f t="shared" si="166"/>
        <v>#REF!</v>
      </c>
      <c r="J215" s="24" t="e">
        <f t="shared" si="167"/>
        <v>#REF!</v>
      </c>
      <c r="K215" s="24" t="e">
        <f t="shared" si="168"/>
        <v>#REF!</v>
      </c>
      <c r="L215" s="24" t="e">
        <f t="shared" si="208"/>
        <v>#REF!</v>
      </c>
      <c r="M215" s="24" t="e">
        <f t="shared" si="169"/>
        <v>#REF!</v>
      </c>
      <c r="N215" s="24" t="e">
        <f t="shared" si="170"/>
        <v>#REF!</v>
      </c>
      <c r="O215" s="24" t="e">
        <f t="shared" si="171"/>
        <v>#REF!</v>
      </c>
      <c r="P215" s="24" t="e">
        <f t="shared" si="209"/>
        <v>#REF!</v>
      </c>
      <c r="Q215" s="24" t="e">
        <f t="shared" si="172"/>
        <v>#REF!</v>
      </c>
      <c r="R215" s="24" t="e">
        <f t="shared" si="173"/>
        <v>#REF!</v>
      </c>
      <c r="S215" s="24" t="e">
        <f t="shared" si="174"/>
        <v>#REF!</v>
      </c>
      <c r="T215" s="24" t="e">
        <f t="shared" si="210"/>
        <v>#REF!</v>
      </c>
      <c r="U215" s="24" t="e">
        <f t="shared" si="175"/>
        <v>#REF!</v>
      </c>
      <c r="V215" s="24" t="e">
        <f t="shared" si="176"/>
        <v>#REF!</v>
      </c>
      <c r="W215" s="24" t="e">
        <f t="shared" si="177"/>
        <v>#REF!</v>
      </c>
      <c r="X215" s="24" t="e">
        <f t="shared" si="211"/>
        <v>#REF!</v>
      </c>
      <c r="Y215" s="24" t="e">
        <f t="shared" si="178"/>
        <v>#REF!</v>
      </c>
      <c r="Z215" s="24" t="e">
        <f t="shared" si="179"/>
        <v>#REF!</v>
      </c>
      <c r="AA215" s="24" t="e">
        <f t="shared" si="180"/>
        <v>#REF!</v>
      </c>
      <c r="AB215" s="24" t="e">
        <f t="shared" si="212"/>
        <v>#REF!</v>
      </c>
      <c r="AC215" s="24" t="e">
        <f t="shared" si="181"/>
        <v>#REF!</v>
      </c>
      <c r="AD215" s="24" t="e">
        <f t="shared" si="182"/>
        <v>#REF!</v>
      </c>
      <c r="AE215" s="24" t="e">
        <f t="shared" si="183"/>
        <v>#REF!</v>
      </c>
      <c r="AF215" s="24" t="e">
        <f t="shared" si="213"/>
        <v>#REF!</v>
      </c>
      <c r="AG215" s="24" t="e">
        <f t="shared" si="184"/>
        <v>#REF!</v>
      </c>
      <c r="AH215" s="24" t="e">
        <f t="shared" si="185"/>
        <v>#REF!</v>
      </c>
      <c r="AI215" s="24" t="e">
        <f t="shared" si="186"/>
        <v>#REF!</v>
      </c>
      <c r="AJ215" s="24" t="e">
        <f t="shared" si="214"/>
        <v>#REF!</v>
      </c>
      <c r="AK215" s="24" t="e">
        <f t="shared" si="187"/>
        <v>#REF!</v>
      </c>
      <c r="AL215" s="24" t="e">
        <f t="shared" si="188"/>
        <v>#REF!</v>
      </c>
      <c r="AM215" s="24" t="e">
        <f t="shared" si="189"/>
        <v>#REF!</v>
      </c>
      <c r="AN215" s="24" t="e">
        <f t="shared" si="215"/>
        <v>#REF!</v>
      </c>
      <c r="AO215" s="24" t="e">
        <f t="shared" si="190"/>
        <v>#REF!</v>
      </c>
      <c r="AP215" s="24" t="e">
        <f t="shared" si="191"/>
        <v>#REF!</v>
      </c>
      <c r="AQ215" s="24" t="e">
        <f t="shared" si="192"/>
        <v>#REF!</v>
      </c>
      <c r="AR215" s="24" t="e">
        <f t="shared" si="216"/>
        <v>#REF!</v>
      </c>
      <c r="AS215" s="24" t="e">
        <f t="shared" si="193"/>
        <v>#REF!</v>
      </c>
      <c r="AT215" s="24" t="e">
        <f t="shared" si="194"/>
        <v>#REF!</v>
      </c>
      <c r="AU215" s="24" t="e">
        <f t="shared" si="195"/>
        <v>#REF!</v>
      </c>
      <c r="AV215" s="24" t="e">
        <f t="shared" si="217"/>
        <v>#REF!</v>
      </c>
      <c r="AW215" s="24" t="e">
        <f t="shared" si="196"/>
        <v>#REF!</v>
      </c>
      <c r="AX215" s="24" t="e">
        <f t="shared" si="197"/>
        <v>#REF!</v>
      </c>
      <c r="AY215" s="24" t="e">
        <f t="shared" si="198"/>
        <v>#REF!</v>
      </c>
      <c r="AZ215" s="24" t="e">
        <f t="shared" si="218"/>
        <v>#REF!</v>
      </c>
      <c r="BA215" s="24" t="e">
        <f t="shared" si="199"/>
        <v>#REF!</v>
      </c>
      <c r="BB215" s="24" t="e">
        <f t="shared" si="200"/>
        <v>#REF!</v>
      </c>
      <c r="BC215" s="24" t="e">
        <f t="shared" si="201"/>
        <v>#REF!</v>
      </c>
      <c r="BD215" s="24" t="e">
        <f t="shared" si="219"/>
        <v>#REF!</v>
      </c>
      <c r="BE215" s="24" t="e">
        <f t="shared" si="202"/>
        <v>#REF!</v>
      </c>
      <c r="BF215" s="24" t="e">
        <f t="shared" si="203"/>
        <v>#REF!</v>
      </c>
      <c r="BG215" s="24" t="e">
        <f t="shared" si="204"/>
        <v>#REF!</v>
      </c>
      <c r="BH215" s="12"/>
      <c r="BI215" s="12"/>
      <c r="BJ215" s="12"/>
      <c r="BK215" s="12"/>
    </row>
    <row r="216" spans="1:63" s="8" customFormat="1" x14ac:dyDescent="0.25">
      <c r="A216" s="19" t="e">
        <f>[1]Input!#REF!</f>
        <v>#REF!</v>
      </c>
      <c r="B216" s="19" t="e">
        <f>[1]Input!#REF!</f>
        <v>#REF!</v>
      </c>
      <c r="C216" s="19" t="e">
        <f>[1]Input!#REF!</f>
        <v>#REF!</v>
      </c>
      <c r="D216" s="20" t="e">
        <f>[1]Input!#REF!</f>
        <v>#REF!</v>
      </c>
      <c r="E216" s="21" t="e">
        <f t="shared" si="205"/>
        <v>#REF!</v>
      </c>
      <c r="F216" s="22" t="e">
        <f t="shared" si="206"/>
        <v>#REF!</v>
      </c>
      <c r="G216" s="23" t="e">
        <f>[1]Input!#REF!</f>
        <v>#REF!</v>
      </c>
      <c r="H216" s="24" t="e">
        <f t="shared" si="207"/>
        <v>#REF!</v>
      </c>
      <c r="I216" s="24" t="e">
        <f t="shared" si="166"/>
        <v>#REF!</v>
      </c>
      <c r="J216" s="24" t="e">
        <f t="shared" si="167"/>
        <v>#REF!</v>
      </c>
      <c r="K216" s="24" t="e">
        <f t="shared" si="168"/>
        <v>#REF!</v>
      </c>
      <c r="L216" s="24" t="e">
        <f t="shared" si="208"/>
        <v>#REF!</v>
      </c>
      <c r="M216" s="24" t="e">
        <f t="shared" si="169"/>
        <v>#REF!</v>
      </c>
      <c r="N216" s="24" t="e">
        <f t="shared" si="170"/>
        <v>#REF!</v>
      </c>
      <c r="O216" s="24" t="e">
        <f t="shared" si="171"/>
        <v>#REF!</v>
      </c>
      <c r="P216" s="24" t="e">
        <f t="shared" si="209"/>
        <v>#REF!</v>
      </c>
      <c r="Q216" s="24" t="e">
        <f t="shared" si="172"/>
        <v>#REF!</v>
      </c>
      <c r="R216" s="24" t="e">
        <f t="shared" si="173"/>
        <v>#REF!</v>
      </c>
      <c r="S216" s="24" t="e">
        <f t="shared" si="174"/>
        <v>#REF!</v>
      </c>
      <c r="T216" s="24" t="e">
        <f t="shared" si="210"/>
        <v>#REF!</v>
      </c>
      <c r="U216" s="24" t="e">
        <f t="shared" si="175"/>
        <v>#REF!</v>
      </c>
      <c r="V216" s="24" t="e">
        <f t="shared" si="176"/>
        <v>#REF!</v>
      </c>
      <c r="W216" s="24" t="e">
        <f t="shared" si="177"/>
        <v>#REF!</v>
      </c>
      <c r="X216" s="24" t="e">
        <f t="shared" si="211"/>
        <v>#REF!</v>
      </c>
      <c r="Y216" s="24" t="e">
        <f t="shared" si="178"/>
        <v>#REF!</v>
      </c>
      <c r="Z216" s="24" t="e">
        <f t="shared" si="179"/>
        <v>#REF!</v>
      </c>
      <c r="AA216" s="24" t="e">
        <f t="shared" si="180"/>
        <v>#REF!</v>
      </c>
      <c r="AB216" s="24" t="e">
        <f t="shared" si="212"/>
        <v>#REF!</v>
      </c>
      <c r="AC216" s="24" t="e">
        <f t="shared" si="181"/>
        <v>#REF!</v>
      </c>
      <c r="AD216" s="24" t="e">
        <f t="shared" si="182"/>
        <v>#REF!</v>
      </c>
      <c r="AE216" s="24" t="e">
        <f t="shared" si="183"/>
        <v>#REF!</v>
      </c>
      <c r="AF216" s="24" t="e">
        <f t="shared" si="213"/>
        <v>#REF!</v>
      </c>
      <c r="AG216" s="24" t="e">
        <f t="shared" si="184"/>
        <v>#REF!</v>
      </c>
      <c r="AH216" s="24" t="e">
        <f t="shared" si="185"/>
        <v>#REF!</v>
      </c>
      <c r="AI216" s="24" t="e">
        <f t="shared" si="186"/>
        <v>#REF!</v>
      </c>
      <c r="AJ216" s="24" t="e">
        <f t="shared" si="214"/>
        <v>#REF!</v>
      </c>
      <c r="AK216" s="24" t="e">
        <f t="shared" si="187"/>
        <v>#REF!</v>
      </c>
      <c r="AL216" s="24" t="e">
        <f t="shared" si="188"/>
        <v>#REF!</v>
      </c>
      <c r="AM216" s="24" t="e">
        <f t="shared" si="189"/>
        <v>#REF!</v>
      </c>
      <c r="AN216" s="24" t="e">
        <f t="shared" si="215"/>
        <v>#REF!</v>
      </c>
      <c r="AO216" s="24" t="e">
        <f t="shared" si="190"/>
        <v>#REF!</v>
      </c>
      <c r="AP216" s="24" t="e">
        <f t="shared" si="191"/>
        <v>#REF!</v>
      </c>
      <c r="AQ216" s="24" t="e">
        <f t="shared" si="192"/>
        <v>#REF!</v>
      </c>
      <c r="AR216" s="24" t="e">
        <f t="shared" si="216"/>
        <v>#REF!</v>
      </c>
      <c r="AS216" s="24" t="e">
        <f t="shared" si="193"/>
        <v>#REF!</v>
      </c>
      <c r="AT216" s="24" t="e">
        <f t="shared" si="194"/>
        <v>#REF!</v>
      </c>
      <c r="AU216" s="24" t="e">
        <f t="shared" si="195"/>
        <v>#REF!</v>
      </c>
      <c r="AV216" s="24" t="e">
        <f t="shared" si="217"/>
        <v>#REF!</v>
      </c>
      <c r="AW216" s="24" t="e">
        <f t="shared" si="196"/>
        <v>#REF!</v>
      </c>
      <c r="AX216" s="24" t="e">
        <f t="shared" si="197"/>
        <v>#REF!</v>
      </c>
      <c r="AY216" s="24" t="e">
        <f t="shared" si="198"/>
        <v>#REF!</v>
      </c>
      <c r="AZ216" s="24" t="e">
        <f t="shared" si="218"/>
        <v>#REF!</v>
      </c>
      <c r="BA216" s="24" t="e">
        <f t="shared" si="199"/>
        <v>#REF!</v>
      </c>
      <c r="BB216" s="24" t="e">
        <f t="shared" si="200"/>
        <v>#REF!</v>
      </c>
      <c r="BC216" s="24" t="e">
        <f t="shared" si="201"/>
        <v>#REF!</v>
      </c>
      <c r="BD216" s="24" t="e">
        <f t="shared" si="219"/>
        <v>#REF!</v>
      </c>
      <c r="BE216" s="24" t="e">
        <f t="shared" si="202"/>
        <v>#REF!</v>
      </c>
      <c r="BF216" s="24" t="e">
        <f t="shared" si="203"/>
        <v>#REF!</v>
      </c>
      <c r="BG216" s="24" t="e">
        <f t="shared" si="204"/>
        <v>#REF!</v>
      </c>
      <c r="BH216" s="12"/>
      <c r="BI216" s="12"/>
      <c r="BJ216" s="12"/>
      <c r="BK216" s="12"/>
    </row>
    <row r="217" spans="1:63" s="8" customFormat="1" x14ac:dyDescent="0.25">
      <c r="A217" s="19" t="e">
        <f>[1]Input!#REF!</f>
        <v>#REF!</v>
      </c>
      <c r="B217" s="19" t="e">
        <f>[1]Input!#REF!</f>
        <v>#REF!</v>
      </c>
      <c r="C217" s="19" t="e">
        <f>[1]Input!#REF!</f>
        <v>#REF!</v>
      </c>
      <c r="D217" s="20" t="e">
        <f>[1]Input!#REF!</f>
        <v>#REF!</v>
      </c>
      <c r="E217" s="21" t="e">
        <f t="shared" si="205"/>
        <v>#REF!</v>
      </c>
      <c r="F217" s="22" t="e">
        <f t="shared" si="206"/>
        <v>#REF!</v>
      </c>
      <c r="G217" s="23" t="e">
        <f>[1]Input!#REF!</f>
        <v>#REF!</v>
      </c>
      <c r="H217" s="24" t="e">
        <f t="shared" si="207"/>
        <v>#REF!</v>
      </c>
      <c r="I217" s="24" t="e">
        <f t="shared" si="166"/>
        <v>#REF!</v>
      </c>
      <c r="J217" s="24" t="e">
        <f t="shared" si="167"/>
        <v>#REF!</v>
      </c>
      <c r="K217" s="24" t="e">
        <f t="shared" si="168"/>
        <v>#REF!</v>
      </c>
      <c r="L217" s="24" t="e">
        <f t="shared" si="208"/>
        <v>#REF!</v>
      </c>
      <c r="M217" s="24" t="e">
        <f t="shared" si="169"/>
        <v>#REF!</v>
      </c>
      <c r="N217" s="24" t="e">
        <f t="shared" si="170"/>
        <v>#REF!</v>
      </c>
      <c r="O217" s="24" t="e">
        <f t="shared" si="171"/>
        <v>#REF!</v>
      </c>
      <c r="P217" s="24" t="e">
        <f t="shared" si="209"/>
        <v>#REF!</v>
      </c>
      <c r="Q217" s="24" t="e">
        <f t="shared" si="172"/>
        <v>#REF!</v>
      </c>
      <c r="R217" s="24" t="e">
        <f t="shared" si="173"/>
        <v>#REF!</v>
      </c>
      <c r="S217" s="24" t="e">
        <f t="shared" si="174"/>
        <v>#REF!</v>
      </c>
      <c r="T217" s="24" t="e">
        <f t="shared" si="210"/>
        <v>#REF!</v>
      </c>
      <c r="U217" s="24" t="e">
        <f t="shared" si="175"/>
        <v>#REF!</v>
      </c>
      <c r="V217" s="24" t="e">
        <f t="shared" si="176"/>
        <v>#REF!</v>
      </c>
      <c r="W217" s="24" t="e">
        <f t="shared" si="177"/>
        <v>#REF!</v>
      </c>
      <c r="X217" s="24" t="e">
        <f t="shared" si="211"/>
        <v>#REF!</v>
      </c>
      <c r="Y217" s="24" t="e">
        <f t="shared" si="178"/>
        <v>#REF!</v>
      </c>
      <c r="Z217" s="24" t="e">
        <f t="shared" si="179"/>
        <v>#REF!</v>
      </c>
      <c r="AA217" s="24" t="e">
        <f t="shared" si="180"/>
        <v>#REF!</v>
      </c>
      <c r="AB217" s="24" t="e">
        <f t="shared" si="212"/>
        <v>#REF!</v>
      </c>
      <c r="AC217" s="24" t="e">
        <f t="shared" si="181"/>
        <v>#REF!</v>
      </c>
      <c r="AD217" s="24" t="e">
        <f t="shared" si="182"/>
        <v>#REF!</v>
      </c>
      <c r="AE217" s="24" t="e">
        <f t="shared" si="183"/>
        <v>#REF!</v>
      </c>
      <c r="AF217" s="24" t="e">
        <f t="shared" si="213"/>
        <v>#REF!</v>
      </c>
      <c r="AG217" s="24" t="e">
        <f t="shared" si="184"/>
        <v>#REF!</v>
      </c>
      <c r="AH217" s="24" t="e">
        <f t="shared" si="185"/>
        <v>#REF!</v>
      </c>
      <c r="AI217" s="24" t="e">
        <f t="shared" si="186"/>
        <v>#REF!</v>
      </c>
      <c r="AJ217" s="24" t="e">
        <f t="shared" si="214"/>
        <v>#REF!</v>
      </c>
      <c r="AK217" s="24" t="e">
        <f t="shared" si="187"/>
        <v>#REF!</v>
      </c>
      <c r="AL217" s="24" t="e">
        <f t="shared" si="188"/>
        <v>#REF!</v>
      </c>
      <c r="AM217" s="24" t="e">
        <f t="shared" si="189"/>
        <v>#REF!</v>
      </c>
      <c r="AN217" s="24" t="e">
        <f t="shared" si="215"/>
        <v>#REF!</v>
      </c>
      <c r="AO217" s="24" t="e">
        <f t="shared" si="190"/>
        <v>#REF!</v>
      </c>
      <c r="AP217" s="24" t="e">
        <f t="shared" si="191"/>
        <v>#REF!</v>
      </c>
      <c r="AQ217" s="24" t="e">
        <f t="shared" si="192"/>
        <v>#REF!</v>
      </c>
      <c r="AR217" s="24" t="e">
        <f t="shared" si="216"/>
        <v>#REF!</v>
      </c>
      <c r="AS217" s="24" t="e">
        <f t="shared" si="193"/>
        <v>#REF!</v>
      </c>
      <c r="AT217" s="24" t="e">
        <f t="shared" si="194"/>
        <v>#REF!</v>
      </c>
      <c r="AU217" s="24" t="e">
        <f t="shared" si="195"/>
        <v>#REF!</v>
      </c>
      <c r="AV217" s="24" t="e">
        <f t="shared" si="217"/>
        <v>#REF!</v>
      </c>
      <c r="AW217" s="24" t="e">
        <f t="shared" si="196"/>
        <v>#REF!</v>
      </c>
      <c r="AX217" s="24" t="e">
        <f t="shared" si="197"/>
        <v>#REF!</v>
      </c>
      <c r="AY217" s="24" t="e">
        <f t="shared" si="198"/>
        <v>#REF!</v>
      </c>
      <c r="AZ217" s="24" t="e">
        <f t="shared" si="218"/>
        <v>#REF!</v>
      </c>
      <c r="BA217" s="24" t="e">
        <f t="shared" si="199"/>
        <v>#REF!</v>
      </c>
      <c r="BB217" s="24" t="e">
        <f t="shared" si="200"/>
        <v>#REF!</v>
      </c>
      <c r="BC217" s="24" t="e">
        <f t="shared" si="201"/>
        <v>#REF!</v>
      </c>
      <c r="BD217" s="24" t="e">
        <f t="shared" si="219"/>
        <v>#REF!</v>
      </c>
      <c r="BE217" s="24" t="e">
        <f t="shared" si="202"/>
        <v>#REF!</v>
      </c>
      <c r="BF217" s="24" t="e">
        <f t="shared" si="203"/>
        <v>#REF!</v>
      </c>
      <c r="BG217" s="24" t="e">
        <f t="shared" si="204"/>
        <v>#REF!</v>
      </c>
      <c r="BH217" s="12"/>
      <c r="BI217" s="12"/>
      <c r="BJ217" s="12"/>
      <c r="BK217" s="12"/>
    </row>
    <row r="218" spans="1:63" s="8" customFormat="1" ht="15" customHeight="1" x14ac:dyDescent="0.25">
      <c r="A218" s="19" t="e">
        <f>[1]Input!#REF!</f>
        <v>#REF!</v>
      </c>
      <c r="B218" s="19" t="e">
        <f>[1]Input!#REF!</f>
        <v>#REF!</v>
      </c>
      <c r="C218" s="19" t="e">
        <f>[1]Input!#REF!</f>
        <v>#REF!</v>
      </c>
      <c r="D218" s="20" t="e">
        <f>[1]Input!#REF!</f>
        <v>#REF!</v>
      </c>
      <c r="E218" s="21" t="e">
        <f t="shared" si="205"/>
        <v>#REF!</v>
      </c>
      <c r="F218" s="22" t="e">
        <f t="shared" si="206"/>
        <v>#REF!</v>
      </c>
      <c r="G218" s="23" t="e">
        <f>[1]Input!#REF!</f>
        <v>#REF!</v>
      </c>
      <c r="H218" s="24" t="e">
        <f t="shared" si="207"/>
        <v>#REF!</v>
      </c>
      <c r="I218" s="24" t="e">
        <f t="shared" si="166"/>
        <v>#REF!</v>
      </c>
      <c r="J218" s="24" t="e">
        <f t="shared" si="167"/>
        <v>#REF!</v>
      </c>
      <c r="K218" s="24" t="e">
        <f t="shared" si="168"/>
        <v>#REF!</v>
      </c>
      <c r="L218" s="24" t="e">
        <f t="shared" si="208"/>
        <v>#REF!</v>
      </c>
      <c r="M218" s="24" t="e">
        <f t="shared" si="169"/>
        <v>#REF!</v>
      </c>
      <c r="N218" s="24" t="e">
        <f t="shared" si="170"/>
        <v>#REF!</v>
      </c>
      <c r="O218" s="24" t="e">
        <f t="shared" si="171"/>
        <v>#REF!</v>
      </c>
      <c r="P218" s="24" t="e">
        <f t="shared" si="209"/>
        <v>#REF!</v>
      </c>
      <c r="Q218" s="24" t="e">
        <f t="shared" si="172"/>
        <v>#REF!</v>
      </c>
      <c r="R218" s="24" t="e">
        <f t="shared" si="173"/>
        <v>#REF!</v>
      </c>
      <c r="S218" s="24" t="e">
        <f t="shared" si="174"/>
        <v>#REF!</v>
      </c>
      <c r="T218" s="24" t="e">
        <f t="shared" si="210"/>
        <v>#REF!</v>
      </c>
      <c r="U218" s="24" t="e">
        <f t="shared" si="175"/>
        <v>#REF!</v>
      </c>
      <c r="V218" s="24" t="e">
        <f t="shared" si="176"/>
        <v>#REF!</v>
      </c>
      <c r="W218" s="24" t="e">
        <f t="shared" si="177"/>
        <v>#REF!</v>
      </c>
      <c r="X218" s="24" t="e">
        <f t="shared" si="211"/>
        <v>#REF!</v>
      </c>
      <c r="Y218" s="24" t="e">
        <f t="shared" si="178"/>
        <v>#REF!</v>
      </c>
      <c r="Z218" s="24" t="e">
        <f t="shared" si="179"/>
        <v>#REF!</v>
      </c>
      <c r="AA218" s="24" t="e">
        <f t="shared" si="180"/>
        <v>#REF!</v>
      </c>
      <c r="AB218" s="24" t="e">
        <f t="shared" si="212"/>
        <v>#REF!</v>
      </c>
      <c r="AC218" s="24" t="e">
        <f t="shared" si="181"/>
        <v>#REF!</v>
      </c>
      <c r="AD218" s="24" t="e">
        <f t="shared" si="182"/>
        <v>#REF!</v>
      </c>
      <c r="AE218" s="24" t="e">
        <f t="shared" si="183"/>
        <v>#REF!</v>
      </c>
      <c r="AF218" s="24" t="e">
        <f t="shared" si="213"/>
        <v>#REF!</v>
      </c>
      <c r="AG218" s="24" t="e">
        <f t="shared" si="184"/>
        <v>#REF!</v>
      </c>
      <c r="AH218" s="24" t="e">
        <f t="shared" si="185"/>
        <v>#REF!</v>
      </c>
      <c r="AI218" s="24" t="e">
        <f t="shared" si="186"/>
        <v>#REF!</v>
      </c>
      <c r="AJ218" s="24" t="e">
        <f t="shared" si="214"/>
        <v>#REF!</v>
      </c>
      <c r="AK218" s="24" t="e">
        <f t="shared" si="187"/>
        <v>#REF!</v>
      </c>
      <c r="AL218" s="24" t="e">
        <f t="shared" si="188"/>
        <v>#REF!</v>
      </c>
      <c r="AM218" s="24" t="e">
        <f t="shared" si="189"/>
        <v>#REF!</v>
      </c>
      <c r="AN218" s="24" t="e">
        <f t="shared" si="215"/>
        <v>#REF!</v>
      </c>
      <c r="AO218" s="24" t="e">
        <f t="shared" si="190"/>
        <v>#REF!</v>
      </c>
      <c r="AP218" s="24" t="e">
        <f t="shared" si="191"/>
        <v>#REF!</v>
      </c>
      <c r="AQ218" s="24" t="e">
        <f t="shared" si="192"/>
        <v>#REF!</v>
      </c>
      <c r="AR218" s="24" t="e">
        <f t="shared" si="216"/>
        <v>#REF!</v>
      </c>
      <c r="AS218" s="24" t="e">
        <f t="shared" si="193"/>
        <v>#REF!</v>
      </c>
      <c r="AT218" s="24" t="e">
        <f t="shared" si="194"/>
        <v>#REF!</v>
      </c>
      <c r="AU218" s="24" t="e">
        <f t="shared" si="195"/>
        <v>#REF!</v>
      </c>
      <c r="AV218" s="24" t="e">
        <f t="shared" si="217"/>
        <v>#REF!</v>
      </c>
      <c r="AW218" s="24" t="e">
        <f t="shared" si="196"/>
        <v>#REF!</v>
      </c>
      <c r="AX218" s="24" t="e">
        <f t="shared" si="197"/>
        <v>#REF!</v>
      </c>
      <c r="AY218" s="24" t="e">
        <f t="shared" si="198"/>
        <v>#REF!</v>
      </c>
      <c r="AZ218" s="24" t="e">
        <f t="shared" si="218"/>
        <v>#REF!</v>
      </c>
      <c r="BA218" s="24" t="e">
        <f t="shared" si="199"/>
        <v>#REF!</v>
      </c>
      <c r="BB218" s="24" t="e">
        <f t="shared" si="200"/>
        <v>#REF!</v>
      </c>
      <c r="BC218" s="24" t="e">
        <f t="shared" si="201"/>
        <v>#REF!</v>
      </c>
      <c r="BD218" s="24" t="e">
        <f t="shared" si="219"/>
        <v>#REF!</v>
      </c>
      <c r="BE218" s="24" t="e">
        <f t="shared" si="202"/>
        <v>#REF!</v>
      </c>
      <c r="BF218" s="24" t="e">
        <f t="shared" si="203"/>
        <v>#REF!</v>
      </c>
      <c r="BG218" s="24" t="e">
        <f t="shared" si="204"/>
        <v>#REF!</v>
      </c>
      <c r="BH218" s="12"/>
      <c r="BI218" s="12"/>
      <c r="BJ218" s="12"/>
      <c r="BK218" s="12"/>
    </row>
    <row r="219" spans="1:63" s="8" customFormat="1" x14ac:dyDescent="0.25">
      <c r="A219" s="19" t="str">
        <f>[1]Input!T140</f>
        <v>Depreciation (Depn)</v>
      </c>
      <c r="B219" s="19" t="str">
        <f>[1]Input!U140</f>
        <v>Mains and Reservoirs (50)</v>
      </c>
      <c r="C219" s="19" t="str">
        <f>[1]Input!V140</f>
        <v>Trans &amp; Dist Mains</v>
      </c>
      <c r="D219" s="20">
        <f>[1]Input!W140</f>
        <v>1994</v>
      </c>
      <c r="E219" s="21">
        <f t="shared" si="205"/>
        <v>50</v>
      </c>
      <c r="F219" s="22">
        <f t="shared" si="206"/>
        <v>0</v>
      </c>
      <c r="G219" s="23">
        <f>[1]Input!Z140</f>
        <v>55222</v>
      </c>
      <c r="H219" s="24">
        <f t="shared" si="207"/>
        <v>0</v>
      </c>
      <c r="I219" s="24">
        <f t="shared" si="166"/>
        <v>55222</v>
      </c>
      <c r="J219" s="24">
        <f t="shared" si="167"/>
        <v>55222</v>
      </c>
      <c r="K219" s="24">
        <f t="shared" si="168"/>
        <v>0</v>
      </c>
      <c r="L219" s="24">
        <f t="shared" si="208"/>
        <v>0</v>
      </c>
      <c r="M219" s="24">
        <f t="shared" si="169"/>
        <v>55222</v>
      </c>
      <c r="N219" s="24">
        <f t="shared" si="170"/>
        <v>55222</v>
      </c>
      <c r="O219" s="24">
        <f t="shared" si="171"/>
        <v>0</v>
      </c>
      <c r="P219" s="24">
        <f t="shared" si="209"/>
        <v>0</v>
      </c>
      <c r="Q219" s="24">
        <f t="shared" si="172"/>
        <v>55222</v>
      </c>
      <c r="R219" s="24">
        <f t="shared" si="173"/>
        <v>55222</v>
      </c>
      <c r="S219" s="24">
        <f t="shared" si="174"/>
        <v>0</v>
      </c>
      <c r="T219" s="24">
        <f t="shared" si="210"/>
        <v>0</v>
      </c>
      <c r="U219" s="24">
        <f t="shared" si="175"/>
        <v>55222</v>
      </c>
      <c r="V219" s="24">
        <f t="shared" si="176"/>
        <v>55222</v>
      </c>
      <c r="W219" s="24">
        <f t="shared" si="177"/>
        <v>0</v>
      </c>
      <c r="X219" s="24">
        <f t="shared" si="211"/>
        <v>0</v>
      </c>
      <c r="Y219" s="24">
        <f t="shared" si="178"/>
        <v>55222</v>
      </c>
      <c r="Z219" s="24">
        <f t="shared" si="179"/>
        <v>55222</v>
      </c>
      <c r="AA219" s="24">
        <f t="shared" si="180"/>
        <v>0</v>
      </c>
      <c r="AB219" s="24">
        <f t="shared" si="212"/>
        <v>0</v>
      </c>
      <c r="AC219" s="24">
        <f t="shared" si="181"/>
        <v>55222</v>
      </c>
      <c r="AD219" s="24">
        <f t="shared" si="182"/>
        <v>55222</v>
      </c>
      <c r="AE219" s="24">
        <f t="shared" si="183"/>
        <v>0</v>
      </c>
      <c r="AF219" s="24">
        <f t="shared" si="213"/>
        <v>0</v>
      </c>
      <c r="AG219" s="24">
        <f t="shared" si="184"/>
        <v>55222</v>
      </c>
      <c r="AH219" s="24">
        <f t="shared" si="185"/>
        <v>55222</v>
      </c>
      <c r="AI219" s="24">
        <f t="shared" si="186"/>
        <v>0</v>
      </c>
      <c r="AJ219" s="24">
        <f t="shared" si="214"/>
        <v>0</v>
      </c>
      <c r="AK219" s="24">
        <f t="shared" si="187"/>
        <v>55222</v>
      </c>
      <c r="AL219" s="24">
        <f t="shared" si="188"/>
        <v>55222</v>
      </c>
      <c r="AM219" s="24">
        <f t="shared" si="189"/>
        <v>0</v>
      </c>
      <c r="AN219" s="24">
        <f t="shared" si="215"/>
        <v>0</v>
      </c>
      <c r="AO219" s="24">
        <f t="shared" si="190"/>
        <v>55222</v>
      </c>
      <c r="AP219" s="24">
        <f t="shared" si="191"/>
        <v>55222</v>
      </c>
      <c r="AQ219" s="24">
        <f t="shared" si="192"/>
        <v>0</v>
      </c>
      <c r="AR219" s="24">
        <f t="shared" si="216"/>
        <v>0</v>
      </c>
      <c r="AS219" s="24">
        <f t="shared" si="193"/>
        <v>55222</v>
      </c>
      <c r="AT219" s="24">
        <f t="shared" si="194"/>
        <v>55222</v>
      </c>
      <c r="AU219" s="24">
        <f t="shared" si="195"/>
        <v>0</v>
      </c>
      <c r="AV219" s="24">
        <f t="shared" si="217"/>
        <v>0</v>
      </c>
      <c r="AW219" s="24">
        <f t="shared" si="196"/>
        <v>55222</v>
      </c>
      <c r="AX219" s="24">
        <f t="shared" si="197"/>
        <v>55222</v>
      </c>
      <c r="AY219" s="24">
        <f t="shared" si="198"/>
        <v>0</v>
      </c>
      <c r="AZ219" s="24">
        <f t="shared" si="218"/>
        <v>0</v>
      </c>
      <c r="BA219" s="24">
        <f t="shared" si="199"/>
        <v>55222</v>
      </c>
      <c r="BB219" s="24">
        <f t="shared" si="200"/>
        <v>55222</v>
      </c>
      <c r="BC219" s="24">
        <f t="shared" si="201"/>
        <v>0</v>
      </c>
      <c r="BD219" s="24">
        <f t="shared" si="219"/>
        <v>0</v>
      </c>
      <c r="BE219" s="24">
        <f t="shared" si="202"/>
        <v>55222</v>
      </c>
      <c r="BF219" s="24">
        <f t="shared" si="203"/>
        <v>55222</v>
      </c>
      <c r="BG219" s="24">
        <f t="shared" si="204"/>
        <v>0</v>
      </c>
      <c r="BH219" s="12"/>
      <c r="BI219" s="12"/>
      <c r="BJ219" s="12"/>
      <c r="BK219" s="12"/>
    </row>
    <row r="220" spans="1:63" s="8" customFormat="1" x14ac:dyDescent="0.25">
      <c r="A220" s="19" t="str">
        <f>[1]Input!T141</f>
        <v>Depreciation (Depn)</v>
      </c>
      <c r="B220" s="19" t="str">
        <f>[1]Input!U141</f>
        <v>Pumping and Water Treatment (20)</v>
      </c>
      <c r="C220" s="19" t="str">
        <f>[1]Input!V141</f>
        <v>Valves</v>
      </c>
      <c r="D220" s="20">
        <f>[1]Input!W141</f>
        <v>1994</v>
      </c>
      <c r="E220" s="21">
        <f t="shared" si="205"/>
        <v>20</v>
      </c>
      <c r="F220" s="22">
        <f t="shared" si="206"/>
        <v>0</v>
      </c>
      <c r="G220" s="23">
        <f>[1]Input!Z141</f>
        <v>2150</v>
      </c>
      <c r="H220" s="24">
        <f t="shared" si="207"/>
        <v>0</v>
      </c>
      <c r="I220" s="24">
        <f t="shared" si="166"/>
        <v>2150</v>
      </c>
      <c r="J220" s="24">
        <f t="shared" si="167"/>
        <v>2150</v>
      </c>
      <c r="K220" s="24">
        <f t="shared" si="168"/>
        <v>0</v>
      </c>
      <c r="L220" s="24">
        <f t="shared" si="208"/>
        <v>0</v>
      </c>
      <c r="M220" s="24">
        <f t="shared" si="169"/>
        <v>2150</v>
      </c>
      <c r="N220" s="24">
        <f t="shared" si="170"/>
        <v>2150</v>
      </c>
      <c r="O220" s="24">
        <f t="shared" si="171"/>
        <v>0</v>
      </c>
      <c r="P220" s="24">
        <f t="shared" si="209"/>
        <v>0</v>
      </c>
      <c r="Q220" s="24">
        <f t="shared" si="172"/>
        <v>2150</v>
      </c>
      <c r="R220" s="24">
        <f t="shared" si="173"/>
        <v>2150</v>
      </c>
      <c r="S220" s="24">
        <f t="shared" si="174"/>
        <v>0</v>
      </c>
      <c r="T220" s="24">
        <f t="shared" si="210"/>
        <v>0</v>
      </c>
      <c r="U220" s="24">
        <f t="shared" si="175"/>
        <v>2150</v>
      </c>
      <c r="V220" s="24">
        <f t="shared" si="176"/>
        <v>2150</v>
      </c>
      <c r="W220" s="24">
        <f t="shared" si="177"/>
        <v>0</v>
      </c>
      <c r="X220" s="24">
        <f t="shared" si="211"/>
        <v>0</v>
      </c>
      <c r="Y220" s="24">
        <f t="shared" si="178"/>
        <v>2150</v>
      </c>
      <c r="Z220" s="24">
        <f t="shared" si="179"/>
        <v>2150</v>
      </c>
      <c r="AA220" s="24">
        <f t="shared" si="180"/>
        <v>0</v>
      </c>
      <c r="AB220" s="24">
        <f t="shared" si="212"/>
        <v>0</v>
      </c>
      <c r="AC220" s="24">
        <f t="shared" si="181"/>
        <v>2150</v>
      </c>
      <c r="AD220" s="24">
        <f t="shared" si="182"/>
        <v>2150</v>
      </c>
      <c r="AE220" s="24">
        <f t="shared" si="183"/>
        <v>0</v>
      </c>
      <c r="AF220" s="24">
        <f t="shared" si="213"/>
        <v>0</v>
      </c>
      <c r="AG220" s="24">
        <f t="shared" si="184"/>
        <v>2150</v>
      </c>
      <c r="AH220" s="24">
        <f t="shared" si="185"/>
        <v>2150</v>
      </c>
      <c r="AI220" s="24">
        <f t="shared" si="186"/>
        <v>0</v>
      </c>
      <c r="AJ220" s="24">
        <f t="shared" si="214"/>
        <v>0</v>
      </c>
      <c r="AK220" s="24">
        <f t="shared" si="187"/>
        <v>2150</v>
      </c>
      <c r="AL220" s="24">
        <f t="shared" si="188"/>
        <v>2150</v>
      </c>
      <c r="AM220" s="24">
        <f t="shared" si="189"/>
        <v>0</v>
      </c>
      <c r="AN220" s="24">
        <f t="shared" si="215"/>
        <v>0</v>
      </c>
      <c r="AO220" s="24">
        <f t="shared" si="190"/>
        <v>2150</v>
      </c>
      <c r="AP220" s="24">
        <f t="shared" si="191"/>
        <v>2150</v>
      </c>
      <c r="AQ220" s="24">
        <f t="shared" si="192"/>
        <v>0</v>
      </c>
      <c r="AR220" s="24">
        <f t="shared" si="216"/>
        <v>0</v>
      </c>
      <c r="AS220" s="24">
        <f t="shared" si="193"/>
        <v>2150</v>
      </c>
      <c r="AT220" s="24">
        <f t="shared" si="194"/>
        <v>2150</v>
      </c>
      <c r="AU220" s="24">
        <f t="shared" si="195"/>
        <v>0</v>
      </c>
      <c r="AV220" s="24">
        <f t="shared" si="217"/>
        <v>0</v>
      </c>
      <c r="AW220" s="24">
        <f t="shared" si="196"/>
        <v>2150</v>
      </c>
      <c r="AX220" s="24">
        <f t="shared" si="197"/>
        <v>2150</v>
      </c>
      <c r="AY220" s="24">
        <f t="shared" si="198"/>
        <v>0</v>
      </c>
      <c r="AZ220" s="24">
        <f t="shared" si="218"/>
        <v>0</v>
      </c>
      <c r="BA220" s="24">
        <f t="shared" si="199"/>
        <v>2150</v>
      </c>
      <c r="BB220" s="24">
        <f t="shared" si="200"/>
        <v>2150</v>
      </c>
      <c r="BC220" s="24">
        <f t="shared" si="201"/>
        <v>0</v>
      </c>
      <c r="BD220" s="24">
        <f t="shared" si="219"/>
        <v>0</v>
      </c>
      <c r="BE220" s="24">
        <f t="shared" si="202"/>
        <v>2150</v>
      </c>
      <c r="BF220" s="24">
        <f t="shared" si="203"/>
        <v>2150</v>
      </c>
      <c r="BG220" s="24">
        <f t="shared" si="204"/>
        <v>0</v>
      </c>
      <c r="BH220" s="12"/>
      <c r="BI220" s="12"/>
      <c r="BJ220" s="12"/>
      <c r="BK220" s="12"/>
    </row>
    <row r="221" spans="1:63" s="8" customFormat="1" x14ac:dyDescent="0.25">
      <c r="A221" s="19" t="str">
        <f>[1]Input!T142</f>
        <v>Depreciation (Depn)</v>
      </c>
      <c r="B221" s="19" t="str">
        <f>[1]Input!U142</f>
        <v>Service Connection (30)</v>
      </c>
      <c r="C221" s="19" t="str">
        <f>[1]Input!V142</f>
        <v>Service Connections</v>
      </c>
      <c r="D221" s="20">
        <f>[1]Input!W142</f>
        <v>1994</v>
      </c>
      <c r="E221" s="21">
        <f t="shared" si="205"/>
        <v>30</v>
      </c>
      <c r="F221" s="22">
        <f t="shared" si="206"/>
        <v>0</v>
      </c>
      <c r="G221" s="23">
        <f>[1]Input!Z142</f>
        <v>2500</v>
      </c>
      <c r="H221" s="24">
        <f t="shared" si="207"/>
        <v>0</v>
      </c>
      <c r="I221" s="24">
        <f t="shared" si="166"/>
        <v>2500</v>
      </c>
      <c r="J221" s="24">
        <f t="shared" si="167"/>
        <v>2500</v>
      </c>
      <c r="K221" s="24">
        <f t="shared" si="168"/>
        <v>0</v>
      </c>
      <c r="L221" s="24">
        <f t="shared" si="208"/>
        <v>0</v>
      </c>
      <c r="M221" s="24">
        <f t="shared" si="169"/>
        <v>2500</v>
      </c>
      <c r="N221" s="24">
        <f t="shared" si="170"/>
        <v>2500</v>
      </c>
      <c r="O221" s="24">
        <f t="shared" si="171"/>
        <v>0</v>
      </c>
      <c r="P221" s="24">
        <f t="shared" si="209"/>
        <v>0</v>
      </c>
      <c r="Q221" s="24">
        <f t="shared" si="172"/>
        <v>2500</v>
      </c>
      <c r="R221" s="24">
        <f t="shared" si="173"/>
        <v>2500</v>
      </c>
      <c r="S221" s="24">
        <f t="shared" si="174"/>
        <v>0</v>
      </c>
      <c r="T221" s="24">
        <f t="shared" si="210"/>
        <v>0</v>
      </c>
      <c r="U221" s="24">
        <f t="shared" si="175"/>
        <v>2500</v>
      </c>
      <c r="V221" s="24">
        <f t="shared" si="176"/>
        <v>2500</v>
      </c>
      <c r="W221" s="24">
        <f t="shared" si="177"/>
        <v>0</v>
      </c>
      <c r="X221" s="24">
        <f t="shared" si="211"/>
        <v>0</v>
      </c>
      <c r="Y221" s="24">
        <f t="shared" si="178"/>
        <v>2500</v>
      </c>
      <c r="Z221" s="24">
        <f t="shared" si="179"/>
        <v>2500</v>
      </c>
      <c r="AA221" s="24">
        <f t="shared" si="180"/>
        <v>0</v>
      </c>
      <c r="AB221" s="24">
        <f t="shared" si="212"/>
        <v>0</v>
      </c>
      <c r="AC221" s="24">
        <f t="shared" si="181"/>
        <v>2500</v>
      </c>
      <c r="AD221" s="24">
        <f t="shared" si="182"/>
        <v>2500</v>
      </c>
      <c r="AE221" s="24">
        <f t="shared" si="183"/>
        <v>0</v>
      </c>
      <c r="AF221" s="24">
        <f t="shared" si="213"/>
        <v>0</v>
      </c>
      <c r="AG221" s="24">
        <f t="shared" si="184"/>
        <v>2500</v>
      </c>
      <c r="AH221" s="24">
        <f t="shared" si="185"/>
        <v>2500</v>
      </c>
      <c r="AI221" s="24">
        <f t="shared" si="186"/>
        <v>0</v>
      </c>
      <c r="AJ221" s="24">
        <f t="shared" si="214"/>
        <v>0</v>
      </c>
      <c r="AK221" s="24">
        <f t="shared" si="187"/>
        <v>2500</v>
      </c>
      <c r="AL221" s="24">
        <f t="shared" si="188"/>
        <v>2500</v>
      </c>
      <c r="AM221" s="24">
        <f t="shared" si="189"/>
        <v>0</v>
      </c>
      <c r="AN221" s="24">
        <f t="shared" si="215"/>
        <v>0</v>
      </c>
      <c r="AO221" s="24">
        <f t="shared" si="190"/>
        <v>2500</v>
      </c>
      <c r="AP221" s="24">
        <f t="shared" si="191"/>
        <v>2500</v>
      </c>
      <c r="AQ221" s="24">
        <f t="shared" si="192"/>
        <v>0</v>
      </c>
      <c r="AR221" s="24">
        <f t="shared" si="216"/>
        <v>0</v>
      </c>
      <c r="AS221" s="24">
        <f t="shared" si="193"/>
        <v>2500</v>
      </c>
      <c r="AT221" s="24">
        <f t="shared" si="194"/>
        <v>2500</v>
      </c>
      <c r="AU221" s="24">
        <f t="shared" si="195"/>
        <v>0</v>
      </c>
      <c r="AV221" s="24">
        <f t="shared" si="217"/>
        <v>0</v>
      </c>
      <c r="AW221" s="24">
        <f t="shared" si="196"/>
        <v>2500</v>
      </c>
      <c r="AX221" s="24">
        <f t="shared" si="197"/>
        <v>2500</v>
      </c>
      <c r="AY221" s="24">
        <f t="shared" si="198"/>
        <v>0</v>
      </c>
      <c r="AZ221" s="24">
        <f t="shared" si="218"/>
        <v>0</v>
      </c>
      <c r="BA221" s="24">
        <f t="shared" si="199"/>
        <v>2500</v>
      </c>
      <c r="BB221" s="24">
        <f t="shared" si="200"/>
        <v>2500</v>
      </c>
      <c r="BC221" s="24">
        <f t="shared" si="201"/>
        <v>0</v>
      </c>
      <c r="BD221" s="24">
        <f t="shared" si="219"/>
        <v>0</v>
      </c>
      <c r="BE221" s="24">
        <f t="shared" si="202"/>
        <v>2500</v>
      </c>
      <c r="BF221" s="24">
        <f t="shared" si="203"/>
        <v>2500</v>
      </c>
      <c r="BG221" s="24">
        <f t="shared" si="204"/>
        <v>0</v>
      </c>
      <c r="BH221" s="12"/>
      <c r="BI221" s="12"/>
      <c r="BJ221" s="12"/>
      <c r="BK221" s="12"/>
    </row>
    <row r="222" spans="1:63" s="8" customFormat="1" x14ac:dyDescent="0.25">
      <c r="A222" s="19" t="str">
        <f>[1]Input!T143</f>
        <v>Depreciation (Depn)</v>
      </c>
      <c r="B222" s="19" t="str">
        <f>[1]Input!U143</f>
        <v>Service Connection (30)</v>
      </c>
      <c r="C222" s="19" t="str">
        <f>[1]Input!V143</f>
        <v>Service Connections</v>
      </c>
      <c r="D222" s="20">
        <f>[1]Input!W143</f>
        <v>1995</v>
      </c>
      <c r="E222" s="21">
        <f t="shared" si="205"/>
        <v>30</v>
      </c>
      <c r="F222" s="22">
        <f t="shared" si="206"/>
        <v>0</v>
      </c>
      <c r="G222" s="23">
        <f>[1]Input!Z143</f>
        <v>2500</v>
      </c>
      <c r="H222" s="24">
        <f t="shared" si="207"/>
        <v>0</v>
      </c>
      <c r="I222" s="24">
        <f t="shared" si="166"/>
        <v>2500</v>
      </c>
      <c r="J222" s="24">
        <f t="shared" si="167"/>
        <v>2500</v>
      </c>
      <c r="K222" s="24">
        <f t="shared" si="168"/>
        <v>0</v>
      </c>
      <c r="L222" s="24">
        <f t="shared" si="208"/>
        <v>0</v>
      </c>
      <c r="M222" s="24">
        <f t="shared" si="169"/>
        <v>2500</v>
      </c>
      <c r="N222" s="24">
        <f t="shared" si="170"/>
        <v>2500</v>
      </c>
      <c r="O222" s="24">
        <f t="shared" si="171"/>
        <v>0</v>
      </c>
      <c r="P222" s="24">
        <f t="shared" si="209"/>
        <v>0</v>
      </c>
      <c r="Q222" s="24">
        <f t="shared" si="172"/>
        <v>2500</v>
      </c>
      <c r="R222" s="24">
        <f t="shared" si="173"/>
        <v>2500</v>
      </c>
      <c r="S222" s="24">
        <f t="shared" si="174"/>
        <v>0</v>
      </c>
      <c r="T222" s="24">
        <f t="shared" si="210"/>
        <v>0</v>
      </c>
      <c r="U222" s="24">
        <f t="shared" si="175"/>
        <v>2500</v>
      </c>
      <c r="V222" s="24">
        <f t="shared" si="176"/>
        <v>2500</v>
      </c>
      <c r="W222" s="24">
        <f t="shared" si="177"/>
        <v>0</v>
      </c>
      <c r="X222" s="24">
        <f t="shared" si="211"/>
        <v>0</v>
      </c>
      <c r="Y222" s="24">
        <f t="shared" si="178"/>
        <v>2500</v>
      </c>
      <c r="Z222" s="24">
        <f t="shared" si="179"/>
        <v>2500</v>
      </c>
      <c r="AA222" s="24">
        <f t="shared" si="180"/>
        <v>0</v>
      </c>
      <c r="AB222" s="24">
        <f t="shared" si="212"/>
        <v>0</v>
      </c>
      <c r="AC222" s="24">
        <f t="shared" si="181"/>
        <v>2500</v>
      </c>
      <c r="AD222" s="24">
        <f t="shared" si="182"/>
        <v>2500</v>
      </c>
      <c r="AE222" s="24">
        <f t="shared" si="183"/>
        <v>0</v>
      </c>
      <c r="AF222" s="24">
        <f t="shared" si="213"/>
        <v>0</v>
      </c>
      <c r="AG222" s="24">
        <f t="shared" si="184"/>
        <v>2500</v>
      </c>
      <c r="AH222" s="24">
        <f t="shared" si="185"/>
        <v>2500</v>
      </c>
      <c r="AI222" s="24">
        <f t="shared" si="186"/>
        <v>0</v>
      </c>
      <c r="AJ222" s="24">
        <f t="shared" si="214"/>
        <v>0</v>
      </c>
      <c r="AK222" s="24">
        <f t="shared" si="187"/>
        <v>2500</v>
      </c>
      <c r="AL222" s="24">
        <f t="shared" si="188"/>
        <v>2500</v>
      </c>
      <c r="AM222" s="24">
        <f t="shared" si="189"/>
        <v>0</v>
      </c>
      <c r="AN222" s="24">
        <f t="shared" si="215"/>
        <v>0</v>
      </c>
      <c r="AO222" s="24">
        <f t="shared" si="190"/>
        <v>2500</v>
      </c>
      <c r="AP222" s="24">
        <f t="shared" si="191"/>
        <v>2500</v>
      </c>
      <c r="AQ222" s="24">
        <f t="shared" si="192"/>
        <v>0</v>
      </c>
      <c r="AR222" s="24">
        <f t="shared" si="216"/>
        <v>0</v>
      </c>
      <c r="AS222" s="24">
        <f t="shared" si="193"/>
        <v>2500</v>
      </c>
      <c r="AT222" s="24">
        <f t="shared" si="194"/>
        <v>2500</v>
      </c>
      <c r="AU222" s="24">
        <f t="shared" si="195"/>
        <v>0</v>
      </c>
      <c r="AV222" s="24">
        <f t="shared" si="217"/>
        <v>0</v>
      </c>
      <c r="AW222" s="24">
        <f t="shared" si="196"/>
        <v>2500</v>
      </c>
      <c r="AX222" s="24">
        <f t="shared" si="197"/>
        <v>2500</v>
      </c>
      <c r="AY222" s="24">
        <f t="shared" si="198"/>
        <v>0</v>
      </c>
      <c r="AZ222" s="24">
        <f t="shared" si="218"/>
        <v>0</v>
      </c>
      <c r="BA222" s="24">
        <f t="shared" si="199"/>
        <v>2500</v>
      </c>
      <c r="BB222" s="24">
        <f t="shared" si="200"/>
        <v>2500</v>
      </c>
      <c r="BC222" s="24">
        <f t="shared" si="201"/>
        <v>0</v>
      </c>
      <c r="BD222" s="24">
        <f t="shared" si="219"/>
        <v>0</v>
      </c>
      <c r="BE222" s="24">
        <f t="shared" si="202"/>
        <v>2500</v>
      </c>
      <c r="BF222" s="24">
        <f t="shared" si="203"/>
        <v>2500</v>
      </c>
      <c r="BG222" s="24">
        <f t="shared" si="204"/>
        <v>0</v>
      </c>
      <c r="BH222" s="12"/>
      <c r="BI222" s="12"/>
      <c r="BJ222" s="12"/>
      <c r="BK222" s="12"/>
    </row>
    <row r="223" spans="1:63" s="8" customFormat="1" x14ac:dyDescent="0.25">
      <c r="A223" s="19" t="str">
        <f>[1]Input!T144</f>
        <v>Depreciation (Depn)</v>
      </c>
      <c r="B223" s="19" t="str">
        <f>[1]Input!U144</f>
        <v>Service Connection (30)</v>
      </c>
      <c r="C223" s="19" t="str">
        <f>[1]Input!V144</f>
        <v>Service Connections</v>
      </c>
      <c r="D223" s="20">
        <f>[1]Input!W144</f>
        <v>1999</v>
      </c>
      <c r="E223" s="21">
        <f t="shared" si="205"/>
        <v>30</v>
      </c>
      <c r="F223" s="22">
        <f t="shared" si="206"/>
        <v>0</v>
      </c>
      <c r="G223" s="23">
        <f>[1]Input!Z144</f>
        <v>5697</v>
      </c>
      <c r="H223" s="24">
        <f t="shared" si="207"/>
        <v>0</v>
      </c>
      <c r="I223" s="24">
        <f t="shared" si="166"/>
        <v>5697</v>
      </c>
      <c r="J223" s="24">
        <f t="shared" si="167"/>
        <v>5697</v>
      </c>
      <c r="K223" s="24">
        <f t="shared" si="168"/>
        <v>0</v>
      </c>
      <c r="L223" s="24">
        <f t="shared" si="208"/>
        <v>0</v>
      </c>
      <c r="M223" s="24">
        <f t="shared" si="169"/>
        <v>5697</v>
      </c>
      <c r="N223" s="24">
        <f t="shared" si="170"/>
        <v>5697</v>
      </c>
      <c r="O223" s="24">
        <f t="shared" si="171"/>
        <v>0</v>
      </c>
      <c r="P223" s="24">
        <f t="shared" si="209"/>
        <v>0</v>
      </c>
      <c r="Q223" s="24">
        <f t="shared" si="172"/>
        <v>5697</v>
      </c>
      <c r="R223" s="24">
        <f t="shared" si="173"/>
        <v>5697</v>
      </c>
      <c r="S223" s="24">
        <f t="shared" si="174"/>
        <v>0</v>
      </c>
      <c r="T223" s="24">
        <f t="shared" si="210"/>
        <v>0</v>
      </c>
      <c r="U223" s="24">
        <f t="shared" si="175"/>
        <v>5697</v>
      </c>
      <c r="V223" s="24">
        <f t="shared" si="176"/>
        <v>5697</v>
      </c>
      <c r="W223" s="24">
        <f t="shared" si="177"/>
        <v>0</v>
      </c>
      <c r="X223" s="24">
        <f t="shared" si="211"/>
        <v>0</v>
      </c>
      <c r="Y223" s="24">
        <f t="shared" si="178"/>
        <v>5697</v>
      </c>
      <c r="Z223" s="24">
        <f t="shared" si="179"/>
        <v>5697</v>
      </c>
      <c r="AA223" s="24">
        <f t="shared" si="180"/>
        <v>0</v>
      </c>
      <c r="AB223" s="24">
        <f t="shared" si="212"/>
        <v>0</v>
      </c>
      <c r="AC223" s="24">
        <f t="shared" si="181"/>
        <v>5697</v>
      </c>
      <c r="AD223" s="24">
        <f t="shared" si="182"/>
        <v>5697</v>
      </c>
      <c r="AE223" s="24">
        <f t="shared" si="183"/>
        <v>0</v>
      </c>
      <c r="AF223" s="24">
        <f t="shared" si="213"/>
        <v>0</v>
      </c>
      <c r="AG223" s="24">
        <f t="shared" si="184"/>
        <v>5697</v>
      </c>
      <c r="AH223" s="24">
        <f t="shared" si="185"/>
        <v>5697</v>
      </c>
      <c r="AI223" s="24">
        <f t="shared" si="186"/>
        <v>0</v>
      </c>
      <c r="AJ223" s="24">
        <f t="shared" si="214"/>
        <v>0</v>
      </c>
      <c r="AK223" s="24">
        <f t="shared" si="187"/>
        <v>5697</v>
      </c>
      <c r="AL223" s="24">
        <f t="shared" si="188"/>
        <v>5697</v>
      </c>
      <c r="AM223" s="24">
        <f t="shared" si="189"/>
        <v>0</v>
      </c>
      <c r="AN223" s="24">
        <f t="shared" si="215"/>
        <v>0</v>
      </c>
      <c r="AO223" s="24">
        <f t="shared" si="190"/>
        <v>5697</v>
      </c>
      <c r="AP223" s="24">
        <f t="shared" si="191"/>
        <v>5697</v>
      </c>
      <c r="AQ223" s="24">
        <f t="shared" si="192"/>
        <v>0</v>
      </c>
      <c r="AR223" s="24">
        <f t="shared" si="216"/>
        <v>0</v>
      </c>
      <c r="AS223" s="24">
        <f t="shared" si="193"/>
        <v>5697</v>
      </c>
      <c r="AT223" s="24">
        <f t="shared" si="194"/>
        <v>5697</v>
      </c>
      <c r="AU223" s="24">
        <f t="shared" si="195"/>
        <v>0</v>
      </c>
      <c r="AV223" s="24">
        <f t="shared" si="217"/>
        <v>0</v>
      </c>
      <c r="AW223" s="24">
        <f t="shared" si="196"/>
        <v>5697</v>
      </c>
      <c r="AX223" s="24">
        <f t="shared" si="197"/>
        <v>5697</v>
      </c>
      <c r="AY223" s="24">
        <f t="shared" si="198"/>
        <v>0</v>
      </c>
      <c r="AZ223" s="24">
        <f t="shared" si="218"/>
        <v>0</v>
      </c>
      <c r="BA223" s="24">
        <f t="shared" si="199"/>
        <v>5697</v>
      </c>
      <c r="BB223" s="24">
        <f t="shared" si="200"/>
        <v>5697</v>
      </c>
      <c r="BC223" s="24">
        <f t="shared" si="201"/>
        <v>0</v>
      </c>
      <c r="BD223" s="24">
        <f t="shared" si="219"/>
        <v>0</v>
      </c>
      <c r="BE223" s="24">
        <f t="shared" si="202"/>
        <v>5697</v>
      </c>
      <c r="BF223" s="24">
        <f t="shared" si="203"/>
        <v>5697</v>
      </c>
      <c r="BG223" s="24">
        <f t="shared" si="204"/>
        <v>0</v>
      </c>
      <c r="BH223" s="12"/>
      <c r="BI223" s="12"/>
      <c r="BJ223" s="12"/>
      <c r="BK223" s="12"/>
    </row>
    <row r="224" spans="1:63" s="8" customFormat="1" ht="15" customHeight="1" x14ac:dyDescent="0.25">
      <c r="A224" s="19" t="str">
        <f>[1]Input!T145</f>
        <v>Depreciation (Depn)</v>
      </c>
      <c r="B224" s="19" t="str">
        <f>[1]Input!U145</f>
        <v>Pumping and Water Treatment (20)</v>
      </c>
      <c r="C224" s="19" t="str">
        <f>[1]Input!V145</f>
        <v>Meters</v>
      </c>
      <c r="D224" s="20">
        <f>[1]Input!W145</f>
        <v>1999</v>
      </c>
      <c r="E224" s="21">
        <f t="shared" si="205"/>
        <v>20</v>
      </c>
      <c r="F224" s="22">
        <f t="shared" si="206"/>
        <v>0</v>
      </c>
      <c r="G224" s="23">
        <f>[1]Input!Z145</f>
        <v>180</v>
      </c>
      <c r="H224" s="24">
        <f t="shared" si="207"/>
        <v>0</v>
      </c>
      <c r="I224" s="24">
        <f t="shared" si="166"/>
        <v>180</v>
      </c>
      <c r="J224" s="24">
        <f t="shared" si="167"/>
        <v>180</v>
      </c>
      <c r="K224" s="24">
        <f t="shared" si="168"/>
        <v>0</v>
      </c>
      <c r="L224" s="24">
        <f t="shared" si="208"/>
        <v>0</v>
      </c>
      <c r="M224" s="24">
        <f t="shared" si="169"/>
        <v>180</v>
      </c>
      <c r="N224" s="24">
        <f t="shared" si="170"/>
        <v>180</v>
      </c>
      <c r="O224" s="24">
        <f t="shared" si="171"/>
        <v>0</v>
      </c>
      <c r="P224" s="24">
        <f t="shared" si="209"/>
        <v>0</v>
      </c>
      <c r="Q224" s="24">
        <f t="shared" si="172"/>
        <v>180</v>
      </c>
      <c r="R224" s="24">
        <f t="shared" si="173"/>
        <v>180</v>
      </c>
      <c r="S224" s="24">
        <f t="shared" si="174"/>
        <v>0</v>
      </c>
      <c r="T224" s="24">
        <f t="shared" si="210"/>
        <v>0</v>
      </c>
      <c r="U224" s="24">
        <f t="shared" si="175"/>
        <v>180</v>
      </c>
      <c r="V224" s="24">
        <f t="shared" si="176"/>
        <v>180</v>
      </c>
      <c r="W224" s="24">
        <f t="shared" si="177"/>
        <v>0</v>
      </c>
      <c r="X224" s="24">
        <f t="shared" si="211"/>
        <v>0</v>
      </c>
      <c r="Y224" s="24">
        <f t="shared" si="178"/>
        <v>180</v>
      </c>
      <c r="Z224" s="24">
        <f t="shared" si="179"/>
        <v>180</v>
      </c>
      <c r="AA224" s="24">
        <f t="shared" si="180"/>
        <v>0</v>
      </c>
      <c r="AB224" s="24">
        <f t="shared" si="212"/>
        <v>0</v>
      </c>
      <c r="AC224" s="24">
        <f t="shared" si="181"/>
        <v>180</v>
      </c>
      <c r="AD224" s="24">
        <f t="shared" si="182"/>
        <v>180</v>
      </c>
      <c r="AE224" s="24">
        <f t="shared" si="183"/>
        <v>0</v>
      </c>
      <c r="AF224" s="24">
        <f t="shared" si="213"/>
        <v>0</v>
      </c>
      <c r="AG224" s="24">
        <f t="shared" si="184"/>
        <v>180</v>
      </c>
      <c r="AH224" s="24">
        <f t="shared" si="185"/>
        <v>180</v>
      </c>
      <c r="AI224" s="24">
        <f t="shared" si="186"/>
        <v>0</v>
      </c>
      <c r="AJ224" s="24">
        <f t="shared" si="214"/>
        <v>0</v>
      </c>
      <c r="AK224" s="24">
        <f t="shared" si="187"/>
        <v>180</v>
      </c>
      <c r="AL224" s="24">
        <f t="shared" si="188"/>
        <v>180</v>
      </c>
      <c r="AM224" s="24">
        <f t="shared" si="189"/>
        <v>0</v>
      </c>
      <c r="AN224" s="24">
        <f t="shared" si="215"/>
        <v>0</v>
      </c>
      <c r="AO224" s="24">
        <f t="shared" si="190"/>
        <v>180</v>
      </c>
      <c r="AP224" s="24">
        <f t="shared" si="191"/>
        <v>180</v>
      </c>
      <c r="AQ224" s="24">
        <f t="shared" si="192"/>
        <v>0</v>
      </c>
      <c r="AR224" s="24">
        <f t="shared" si="216"/>
        <v>0</v>
      </c>
      <c r="AS224" s="24">
        <f t="shared" si="193"/>
        <v>180</v>
      </c>
      <c r="AT224" s="24">
        <f t="shared" si="194"/>
        <v>180</v>
      </c>
      <c r="AU224" s="24">
        <f t="shared" si="195"/>
        <v>0</v>
      </c>
      <c r="AV224" s="24">
        <f t="shared" si="217"/>
        <v>0</v>
      </c>
      <c r="AW224" s="24">
        <f t="shared" si="196"/>
        <v>180</v>
      </c>
      <c r="AX224" s="24">
        <f t="shared" si="197"/>
        <v>180</v>
      </c>
      <c r="AY224" s="24">
        <f t="shared" si="198"/>
        <v>0</v>
      </c>
      <c r="AZ224" s="24">
        <f t="shared" si="218"/>
        <v>0</v>
      </c>
      <c r="BA224" s="24">
        <f t="shared" si="199"/>
        <v>180</v>
      </c>
      <c r="BB224" s="24">
        <f t="shared" si="200"/>
        <v>180</v>
      </c>
      <c r="BC224" s="24">
        <f t="shared" si="201"/>
        <v>0</v>
      </c>
      <c r="BD224" s="24">
        <f t="shared" si="219"/>
        <v>0</v>
      </c>
      <c r="BE224" s="24">
        <f t="shared" si="202"/>
        <v>180</v>
      </c>
      <c r="BF224" s="24">
        <f t="shared" si="203"/>
        <v>180</v>
      </c>
      <c r="BG224" s="24">
        <f t="shared" si="204"/>
        <v>0</v>
      </c>
      <c r="BH224" s="12"/>
      <c r="BI224" s="12"/>
      <c r="BJ224" s="12"/>
      <c r="BK224" s="12"/>
    </row>
    <row r="225" spans="1:63" s="8" customFormat="1" x14ac:dyDescent="0.25">
      <c r="A225" s="19" t="str">
        <f>[1]Input!T146</f>
        <v>Depreciation (Depn)</v>
      </c>
      <c r="B225" s="19" t="str">
        <f>[1]Input!U146</f>
        <v>Service Connection (30)</v>
      </c>
      <c r="C225" s="19" t="str">
        <f>[1]Input!V146</f>
        <v>Service Connections</v>
      </c>
      <c r="D225" s="20">
        <f>[1]Input!W146</f>
        <v>2000</v>
      </c>
      <c r="E225" s="21">
        <f t="shared" si="205"/>
        <v>30</v>
      </c>
      <c r="F225" s="22">
        <f t="shared" si="206"/>
        <v>0</v>
      </c>
      <c r="G225" s="23">
        <f>[1]Input!Z146</f>
        <v>2776</v>
      </c>
      <c r="H225" s="24">
        <f t="shared" si="207"/>
        <v>0</v>
      </c>
      <c r="I225" s="24">
        <f t="shared" si="166"/>
        <v>2776</v>
      </c>
      <c r="J225" s="24">
        <f t="shared" si="167"/>
        <v>2776</v>
      </c>
      <c r="K225" s="24">
        <f t="shared" si="168"/>
        <v>0</v>
      </c>
      <c r="L225" s="24">
        <f t="shared" si="208"/>
        <v>0</v>
      </c>
      <c r="M225" s="24">
        <f t="shared" si="169"/>
        <v>2776</v>
      </c>
      <c r="N225" s="24">
        <f t="shared" si="170"/>
        <v>2776</v>
      </c>
      <c r="O225" s="24">
        <f t="shared" si="171"/>
        <v>0</v>
      </c>
      <c r="P225" s="24">
        <f t="shared" si="209"/>
        <v>0</v>
      </c>
      <c r="Q225" s="24">
        <f t="shared" si="172"/>
        <v>2776</v>
      </c>
      <c r="R225" s="24">
        <f t="shared" si="173"/>
        <v>2776</v>
      </c>
      <c r="S225" s="24">
        <f t="shared" si="174"/>
        <v>0</v>
      </c>
      <c r="T225" s="24">
        <f t="shared" si="210"/>
        <v>0</v>
      </c>
      <c r="U225" s="24">
        <f t="shared" si="175"/>
        <v>2776</v>
      </c>
      <c r="V225" s="24">
        <f t="shared" si="176"/>
        <v>2776</v>
      </c>
      <c r="W225" s="24">
        <f t="shared" si="177"/>
        <v>0</v>
      </c>
      <c r="X225" s="24">
        <f t="shared" si="211"/>
        <v>0</v>
      </c>
      <c r="Y225" s="24">
        <f t="shared" si="178"/>
        <v>2776</v>
      </c>
      <c r="Z225" s="24">
        <f t="shared" si="179"/>
        <v>2776</v>
      </c>
      <c r="AA225" s="24">
        <f t="shared" si="180"/>
        <v>0</v>
      </c>
      <c r="AB225" s="24">
        <f t="shared" si="212"/>
        <v>0</v>
      </c>
      <c r="AC225" s="24">
        <f t="shared" si="181"/>
        <v>2776</v>
      </c>
      <c r="AD225" s="24">
        <f t="shared" si="182"/>
        <v>2776</v>
      </c>
      <c r="AE225" s="24">
        <f t="shared" si="183"/>
        <v>0</v>
      </c>
      <c r="AF225" s="24">
        <f t="shared" si="213"/>
        <v>0</v>
      </c>
      <c r="AG225" s="24">
        <f t="shared" si="184"/>
        <v>2776</v>
      </c>
      <c r="AH225" s="24">
        <f t="shared" si="185"/>
        <v>2776</v>
      </c>
      <c r="AI225" s="24">
        <f t="shared" si="186"/>
        <v>0</v>
      </c>
      <c r="AJ225" s="24">
        <f t="shared" si="214"/>
        <v>0</v>
      </c>
      <c r="AK225" s="24">
        <f t="shared" si="187"/>
        <v>2776</v>
      </c>
      <c r="AL225" s="24">
        <f t="shared" si="188"/>
        <v>2776</v>
      </c>
      <c r="AM225" s="24">
        <f t="shared" si="189"/>
        <v>0</v>
      </c>
      <c r="AN225" s="24">
        <f t="shared" si="215"/>
        <v>0</v>
      </c>
      <c r="AO225" s="24">
        <f t="shared" si="190"/>
        <v>2776</v>
      </c>
      <c r="AP225" s="24">
        <f t="shared" si="191"/>
        <v>2776</v>
      </c>
      <c r="AQ225" s="24">
        <f t="shared" si="192"/>
        <v>0</v>
      </c>
      <c r="AR225" s="24">
        <f t="shared" si="216"/>
        <v>0</v>
      </c>
      <c r="AS225" s="24">
        <f t="shared" si="193"/>
        <v>2776</v>
      </c>
      <c r="AT225" s="24">
        <f t="shared" si="194"/>
        <v>2776</v>
      </c>
      <c r="AU225" s="24">
        <f t="shared" si="195"/>
        <v>0</v>
      </c>
      <c r="AV225" s="24">
        <f t="shared" si="217"/>
        <v>0</v>
      </c>
      <c r="AW225" s="24">
        <f t="shared" si="196"/>
        <v>2776</v>
      </c>
      <c r="AX225" s="24">
        <f t="shared" si="197"/>
        <v>2776</v>
      </c>
      <c r="AY225" s="24">
        <f t="shared" si="198"/>
        <v>0</v>
      </c>
      <c r="AZ225" s="24">
        <f t="shared" si="218"/>
        <v>0</v>
      </c>
      <c r="BA225" s="24">
        <f t="shared" si="199"/>
        <v>2776</v>
      </c>
      <c r="BB225" s="24">
        <f t="shared" si="200"/>
        <v>2776</v>
      </c>
      <c r="BC225" s="24">
        <f t="shared" si="201"/>
        <v>0</v>
      </c>
      <c r="BD225" s="24">
        <f t="shared" si="219"/>
        <v>0</v>
      </c>
      <c r="BE225" s="24">
        <f t="shared" si="202"/>
        <v>2776</v>
      </c>
      <c r="BF225" s="24">
        <f t="shared" si="203"/>
        <v>2776</v>
      </c>
      <c r="BG225" s="24">
        <f t="shared" si="204"/>
        <v>0</v>
      </c>
      <c r="BH225" s="12"/>
      <c r="BI225" s="12"/>
      <c r="BJ225" s="12"/>
      <c r="BK225" s="12"/>
    </row>
    <row r="226" spans="1:63" s="8" customFormat="1" x14ac:dyDescent="0.25">
      <c r="A226" s="19" t="str">
        <f>[1]Input!T147</f>
        <v>Depreciation (Depn)</v>
      </c>
      <c r="B226" s="19" t="str">
        <f>[1]Input!U147</f>
        <v>Pumping and Water Treatment (20)</v>
      </c>
      <c r="C226" s="19" t="str">
        <f>[1]Input!V147</f>
        <v>Meters</v>
      </c>
      <c r="D226" s="20">
        <f>[1]Input!W147</f>
        <v>2000</v>
      </c>
      <c r="E226" s="21">
        <f t="shared" si="205"/>
        <v>20</v>
      </c>
      <c r="F226" s="22">
        <f t="shared" si="206"/>
        <v>0</v>
      </c>
      <c r="G226" s="23">
        <f>[1]Input!Z147</f>
        <v>405</v>
      </c>
      <c r="H226" s="24">
        <f t="shared" si="207"/>
        <v>0</v>
      </c>
      <c r="I226" s="24">
        <f t="shared" si="166"/>
        <v>405</v>
      </c>
      <c r="J226" s="24">
        <f t="shared" si="167"/>
        <v>405</v>
      </c>
      <c r="K226" s="24">
        <f t="shared" si="168"/>
        <v>0</v>
      </c>
      <c r="L226" s="24">
        <f t="shared" si="208"/>
        <v>0</v>
      </c>
      <c r="M226" s="24">
        <f t="shared" si="169"/>
        <v>405</v>
      </c>
      <c r="N226" s="24">
        <f t="shared" si="170"/>
        <v>405</v>
      </c>
      <c r="O226" s="24">
        <f t="shared" si="171"/>
        <v>0</v>
      </c>
      <c r="P226" s="24">
        <f t="shared" si="209"/>
        <v>0</v>
      </c>
      <c r="Q226" s="24">
        <f t="shared" si="172"/>
        <v>405</v>
      </c>
      <c r="R226" s="24">
        <f t="shared" si="173"/>
        <v>405</v>
      </c>
      <c r="S226" s="24">
        <f t="shared" si="174"/>
        <v>0</v>
      </c>
      <c r="T226" s="24">
        <f t="shared" si="210"/>
        <v>0</v>
      </c>
      <c r="U226" s="24">
        <f t="shared" si="175"/>
        <v>405</v>
      </c>
      <c r="V226" s="24">
        <f t="shared" si="176"/>
        <v>405</v>
      </c>
      <c r="W226" s="24">
        <f t="shared" si="177"/>
        <v>0</v>
      </c>
      <c r="X226" s="24">
        <f t="shared" si="211"/>
        <v>0</v>
      </c>
      <c r="Y226" s="24">
        <f t="shared" si="178"/>
        <v>405</v>
      </c>
      <c r="Z226" s="24">
        <f t="shared" si="179"/>
        <v>405</v>
      </c>
      <c r="AA226" s="24">
        <f t="shared" si="180"/>
        <v>0</v>
      </c>
      <c r="AB226" s="24">
        <f t="shared" si="212"/>
        <v>0</v>
      </c>
      <c r="AC226" s="24">
        <f t="shared" si="181"/>
        <v>405</v>
      </c>
      <c r="AD226" s="24">
        <f t="shared" si="182"/>
        <v>405</v>
      </c>
      <c r="AE226" s="24">
        <f t="shared" si="183"/>
        <v>0</v>
      </c>
      <c r="AF226" s="24">
        <f t="shared" si="213"/>
        <v>0</v>
      </c>
      <c r="AG226" s="24">
        <f t="shared" si="184"/>
        <v>405</v>
      </c>
      <c r="AH226" s="24">
        <f t="shared" si="185"/>
        <v>405</v>
      </c>
      <c r="AI226" s="24">
        <f t="shared" si="186"/>
        <v>0</v>
      </c>
      <c r="AJ226" s="24">
        <f t="shared" si="214"/>
        <v>0</v>
      </c>
      <c r="AK226" s="24">
        <f t="shared" si="187"/>
        <v>405</v>
      </c>
      <c r="AL226" s="24">
        <f t="shared" si="188"/>
        <v>405</v>
      </c>
      <c r="AM226" s="24">
        <f t="shared" si="189"/>
        <v>0</v>
      </c>
      <c r="AN226" s="24">
        <f t="shared" si="215"/>
        <v>0</v>
      </c>
      <c r="AO226" s="24">
        <f t="shared" si="190"/>
        <v>405</v>
      </c>
      <c r="AP226" s="24">
        <f t="shared" si="191"/>
        <v>405</v>
      </c>
      <c r="AQ226" s="24">
        <f t="shared" si="192"/>
        <v>0</v>
      </c>
      <c r="AR226" s="24">
        <f t="shared" si="216"/>
        <v>0</v>
      </c>
      <c r="AS226" s="24">
        <f t="shared" si="193"/>
        <v>405</v>
      </c>
      <c r="AT226" s="24">
        <f t="shared" si="194"/>
        <v>405</v>
      </c>
      <c r="AU226" s="24">
        <f t="shared" si="195"/>
        <v>0</v>
      </c>
      <c r="AV226" s="24">
        <f t="shared" si="217"/>
        <v>0</v>
      </c>
      <c r="AW226" s="24">
        <f t="shared" si="196"/>
        <v>405</v>
      </c>
      <c r="AX226" s="24">
        <f t="shared" si="197"/>
        <v>405</v>
      </c>
      <c r="AY226" s="24">
        <f t="shared" si="198"/>
        <v>0</v>
      </c>
      <c r="AZ226" s="24">
        <f t="shared" si="218"/>
        <v>0</v>
      </c>
      <c r="BA226" s="24">
        <f t="shared" si="199"/>
        <v>405</v>
      </c>
      <c r="BB226" s="24">
        <f t="shared" si="200"/>
        <v>405</v>
      </c>
      <c r="BC226" s="24">
        <f t="shared" si="201"/>
        <v>0</v>
      </c>
      <c r="BD226" s="24">
        <f t="shared" si="219"/>
        <v>0</v>
      </c>
      <c r="BE226" s="24">
        <f t="shared" si="202"/>
        <v>405</v>
      </c>
      <c r="BF226" s="24">
        <f t="shared" si="203"/>
        <v>405</v>
      </c>
      <c r="BG226" s="24">
        <f t="shared" si="204"/>
        <v>0</v>
      </c>
      <c r="BH226" s="12"/>
      <c r="BI226" s="12"/>
      <c r="BJ226" s="12"/>
      <c r="BK226" s="12"/>
    </row>
    <row r="227" spans="1:63" s="8" customFormat="1" x14ac:dyDescent="0.25">
      <c r="A227" s="19" t="str">
        <f>[1]Input!T148</f>
        <v>Depreciation (Depn)</v>
      </c>
      <c r="B227" s="19" t="str">
        <f>[1]Input!U148</f>
        <v>Service Connection (30)</v>
      </c>
      <c r="C227" s="19" t="str">
        <f>[1]Input!V148</f>
        <v>Service Connections</v>
      </c>
      <c r="D227" s="20">
        <f>[1]Input!W148</f>
        <v>2001</v>
      </c>
      <c r="E227" s="21">
        <f t="shared" si="205"/>
        <v>30</v>
      </c>
      <c r="F227" s="22">
        <f t="shared" si="206"/>
        <v>0</v>
      </c>
      <c r="G227" s="23">
        <f>[1]Input!Z148</f>
        <v>390</v>
      </c>
      <c r="H227" s="24">
        <f t="shared" si="207"/>
        <v>0</v>
      </c>
      <c r="I227" s="24">
        <f t="shared" si="166"/>
        <v>390</v>
      </c>
      <c r="J227" s="24">
        <f t="shared" si="167"/>
        <v>390</v>
      </c>
      <c r="K227" s="24">
        <f t="shared" si="168"/>
        <v>0</v>
      </c>
      <c r="L227" s="24">
        <f t="shared" si="208"/>
        <v>0</v>
      </c>
      <c r="M227" s="24">
        <f t="shared" si="169"/>
        <v>390</v>
      </c>
      <c r="N227" s="24">
        <f t="shared" si="170"/>
        <v>390</v>
      </c>
      <c r="O227" s="24">
        <f t="shared" si="171"/>
        <v>0</v>
      </c>
      <c r="P227" s="24">
        <f t="shared" si="209"/>
        <v>0</v>
      </c>
      <c r="Q227" s="24">
        <f t="shared" si="172"/>
        <v>390</v>
      </c>
      <c r="R227" s="24">
        <f t="shared" si="173"/>
        <v>390</v>
      </c>
      <c r="S227" s="24">
        <f t="shared" si="174"/>
        <v>0</v>
      </c>
      <c r="T227" s="24">
        <f t="shared" si="210"/>
        <v>0</v>
      </c>
      <c r="U227" s="24">
        <f t="shared" si="175"/>
        <v>390</v>
      </c>
      <c r="V227" s="24">
        <f t="shared" si="176"/>
        <v>390</v>
      </c>
      <c r="W227" s="24">
        <f t="shared" si="177"/>
        <v>0</v>
      </c>
      <c r="X227" s="24">
        <f t="shared" si="211"/>
        <v>0</v>
      </c>
      <c r="Y227" s="24">
        <f t="shared" si="178"/>
        <v>390</v>
      </c>
      <c r="Z227" s="24">
        <f t="shared" si="179"/>
        <v>390</v>
      </c>
      <c r="AA227" s="24">
        <f t="shared" si="180"/>
        <v>0</v>
      </c>
      <c r="AB227" s="24">
        <f t="shared" si="212"/>
        <v>0</v>
      </c>
      <c r="AC227" s="24">
        <f t="shared" si="181"/>
        <v>390</v>
      </c>
      <c r="AD227" s="24">
        <f t="shared" si="182"/>
        <v>390</v>
      </c>
      <c r="AE227" s="24">
        <f t="shared" si="183"/>
        <v>0</v>
      </c>
      <c r="AF227" s="24">
        <f t="shared" si="213"/>
        <v>0</v>
      </c>
      <c r="AG227" s="24">
        <f t="shared" si="184"/>
        <v>390</v>
      </c>
      <c r="AH227" s="24">
        <f t="shared" si="185"/>
        <v>390</v>
      </c>
      <c r="AI227" s="24">
        <f t="shared" si="186"/>
        <v>0</v>
      </c>
      <c r="AJ227" s="24">
        <f t="shared" si="214"/>
        <v>0</v>
      </c>
      <c r="AK227" s="24">
        <f t="shared" si="187"/>
        <v>390</v>
      </c>
      <c r="AL227" s="24">
        <f t="shared" si="188"/>
        <v>390</v>
      </c>
      <c r="AM227" s="24">
        <f t="shared" si="189"/>
        <v>0</v>
      </c>
      <c r="AN227" s="24">
        <f t="shared" si="215"/>
        <v>0</v>
      </c>
      <c r="AO227" s="24">
        <f t="shared" si="190"/>
        <v>390</v>
      </c>
      <c r="AP227" s="24">
        <f t="shared" si="191"/>
        <v>390</v>
      </c>
      <c r="AQ227" s="24">
        <f t="shared" si="192"/>
        <v>0</v>
      </c>
      <c r="AR227" s="24">
        <f t="shared" si="216"/>
        <v>0</v>
      </c>
      <c r="AS227" s="24">
        <f t="shared" si="193"/>
        <v>390</v>
      </c>
      <c r="AT227" s="24">
        <f t="shared" si="194"/>
        <v>390</v>
      </c>
      <c r="AU227" s="24">
        <f t="shared" si="195"/>
        <v>0</v>
      </c>
      <c r="AV227" s="24">
        <f t="shared" si="217"/>
        <v>0</v>
      </c>
      <c r="AW227" s="24">
        <f t="shared" si="196"/>
        <v>390</v>
      </c>
      <c r="AX227" s="24">
        <f t="shared" si="197"/>
        <v>390</v>
      </c>
      <c r="AY227" s="24">
        <f t="shared" si="198"/>
        <v>0</v>
      </c>
      <c r="AZ227" s="24">
        <f t="shared" si="218"/>
        <v>0</v>
      </c>
      <c r="BA227" s="24">
        <f t="shared" si="199"/>
        <v>390</v>
      </c>
      <c r="BB227" s="24">
        <f t="shared" si="200"/>
        <v>390</v>
      </c>
      <c r="BC227" s="24">
        <f t="shared" si="201"/>
        <v>0</v>
      </c>
      <c r="BD227" s="24">
        <f t="shared" si="219"/>
        <v>0</v>
      </c>
      <c r="BE227" s="24">
        <f t="shared" si="202"/>
        <v>390</v>
      </c>
      <c r="BF227" s="24">
        <f t="shared" si="203"/>
        <v>390</v>
      </c>
      <c r="BG227" s="24">
        <f t="shared" si="204"/>
        <v>0</v>
      </c>
      <c r="BH227" s="12"/>
      <c r="BI227" s="12"/>
      <c r="BJ227" s="12"/>
      <c r="BK227" s="12"/>
    </row>
    <row r="228" spans="1:63" s="8" customFormat="1" x14ac:dyDescent="0.25">
      <c r="A228" s="19" t="str">
        <f>[1]Input!T149</f>
        <v>Depreciation (Depn)</v>
      </c>
      <c r="B228" s="19" t="str">
        <f>[1]Input!U149</f>
        <v>Pumping and Water Treatment (20)</v>
      </c>
      <c r="C228" s="19" t="str">
        <f>[1]Input!V149</f>
        <v>Meters</v>
      </c>
      <c r="D228" s="20">
        <f>[1]Input!W149</f>
        <v>2001</v>
      </c>
      <c r="E228" s="21">
        <f t="shared" si="205"/>
        <v>20</v>
      </c>
      <c r="F228" s="22">
        <f t="shared" si="206"/>
        <v>0</v>
      </c>
      <c r="G228" s="23">
        <f>[1]Input!Z149</f>
        <v>559</v>
      </c>
      <c r="H228" s="24">
        <f t="shared" si="207"/>
        <v>0</v>
      </c>
      <c r="I228" s="24">
        <f t="shared" si="166"/>
        <v>559</v>
      </c>
      <c r="J228" s="24">
        <f t="shared" si="167"/>
        <v>559</v>
      </c>
      <c r="K228" s="24">
        <f t="shared" si="168"/>
        <v>0</v>
      </c>
      <c r="L228" s="24">
        <f t="shared" si="208"/>
        <v>0</v>
      </c>
      <c r="M228" s="24">
        <f t="shared" si="169"/>
        <v>559</v>
      </c>
      <c r="N228" s="24">
        <f t="shared" si="170"/>
        <v>559</v>
      </c>
      <c r="O228" s="24">
        <f t="shared" si="171"/>
        <v>0</v>
      </c>
      <c r="P228" s="24">
        <f t="shared" si="209"/>
        <v>0</v>
      </c>
      <c r="Q228" s="24">
        <f t="shared" si="172"/>
        <v>559</v>
      </c>
      <c r="R228" s="24">
        <f t="shared" si="173"/>
        <v>559</v>
      </c>
      <c r="S228" s="24">
        <f t="shared" si="174"/>
        <v>0</v>
      </c>
      <c r="T228" s="24">
        <f t="shared" si="210"/>
        <v>0</v>
      </c>
      <c r="U228" s="24">
        <f t="shared" si="175"/>
        <v>559</v>
      </c>
      <c r="V228" s="24">
        <f t="shared" si="176"/>
        <v>559</v>
      </c>
      <c r="W228" s="24">
        <f t="shared" si="177"/>
        <v>0</v>
      </c>
      <c r="X228" s="24">
        <f t="shared" si="211"/>
        <v>0</v>
      </c>
      <c r="Y228" s="24">
        <f t="shared" si="178"/>
        <v>559</v>
      </c>
      <c r="Z228" s="24">
        <f t="shared" si="179"/>
        <v>559</v>
      </c>
      <c r="AA228" s="24">
        <f t="shared" si="180"/>
        <v>0</v>
      </c>
      <c r="AB228" s="24">
        <f t="shared" si="212"/>
        <v>0</v>
      </c>
      <c r="AC228" s="24">
        <f t="shared" si="181"/>
        <v>559</v>
      </c>
      <c r="AD228" s="24">
        <f t="shared" si="182"/>
        <v>559</v>
      </c>
      <c r="AE228" s="24">
        <f t="shared" si="183"/>
        <v>0</v>
      </c>
      <c r="AF228" s="24">
        <f t="shared" si="213"/>
        <v>0</v>
      </c>
      <c r="AG228" s="24">
        <f t="shared" si="184"/>
        <v>559</v>
      </c>
      <c r="AH228" s="24">
        <f t="shared" si="185"/>
        <v>559</v>
      </c>
      <c r="AI228" s="24">
        <f t="shared" si="186"/>
        <v>0</v>
      </c>
      <c r="AJ228" s="24">
        <f t="shared" si="214"/>
        <v>0</v>
      </c>
      <c r="AK228" s="24">
        <f t="shared" si="187"/>
        <v>559</v>
      </c>
      <c r="AL228" s="24">
        <f t="shared" si="188"/>
        <v>559</v>
      </c>
      <c r="AM228" s="24">
        <f t="shared" si="189"/>
        <v>0</v>
      </c>
      <c r="AN228" s="24">
        <f t="shared" si="215"/>
        <v>0</v>
      </c>
      <c r="AO228" s="24">
        <f t="shared" si="190"/>
        <v>559</v>
      </c>
      <c r="AP228" s="24">
        <f t="shared" si="191"/>
        <v>559</v>
      </c>
      <c r="AQ228" s="24">
        <f t="shared" si="192"/>
        <v>0</v>
      </c>
      <c r="AR228" s="24">
        <f t="shared" si="216"/>
        <v>0</v>
      </c>
      <c r="AS228" s="24">
        <f t="shared" si="193"/>
        <v>559</v>
      </c>
      <c r="AT228" s="24">
        <f t="shared" si="194"/>
        <v>559</v>
      </c>
      <c r="AU228" s="24">
        <f t="shared" si="195"/>
        <v>0</v>
      </c>
      <c r="AV228" s="24">
        <f t="shared" si="217"/>
        <v>0</v>
      </c>
      <c r="AW228" s="24">
        <f t="shared" si="196"/>
        <v>559</v>
      </c>
      <c r="AX228" s="24">
        <f t="shared" si="197"/>
        <v>559</v>
      </c>
      <c r="AY228" s="24">
        <f t="shared" si="198"/>
        <v>0</v>
      </c>
      <c r="AZ228" s="24">
        <f t="shared" si="218"/>
        <v>0</v>
      </c>
      <c r="BA228" s="24">
        <f t="shared" si="199"/>
        <v>559</v>
      </c>
      <c r="BB228" s="24">
        <f t="shared" si="200"/>
        <v>559</v>
      </c>
      <c r="BC228" s="24">
        <f t="shared" si="201"/>
        <v>0</v>
      </c>
      <c r="BD228" s="24">
        <f t="shared" si="219"/>
        <v>0</v>
      </c>
      <c r="BE228" s="24">
        <f t="shared" si="202"/>
        <v>559</v>
      </c>
      <c r="BF228" s="24">
        <f t="shared" si="203"/>
        <v>559</v>
      </c>
      <c r="BG228" s="24">
        <f t="shared" si="204"/>
        <v>0</v>
      </c>
      <c r="BH228" s="12"/>
      <c r="BI228" s="12"/>
      <c r="BJ228" s="12"/>
      <c r="BK228" s="12"/>
    </row>
    <row r="229" spans="1:63" s="8" customFormat="1" x14ac:dyDescent="0.25">
      <c r="A229" s="19" t="str">
        <f>[1]Input!T150</f>
        <v>Depreciation (Depn)</v>
      </c>
      <c r="B229" s="19" t="str">
        <f>[1]Input!U150</f>
        <v>Service Connection (30)</v>
      </c>
      <c r="C229" s="19" t="str">
        <f>[1]Input!V150</f>
        <v>Service Connections</v>
      </c>
      <c r="D229" s="20">
        <f>[1]Input!W150</f>
        <v>2002</v>
      </c>
      <c r="E229" s="21">
        <f t="shared" si="205"/>
        <v>30</v>
      </c>
      <c r="F229" s="22">
        <f t="shared" si="206"/>
        <v>0</v>
      </c>
      <c r="G229" s="23">
        <f>[1]Input!Z150</f>
        <v>9697</v>
      </c>
      <c r="H229" s="24">
        <f t="shared" si="207"/>
        <v>0</v>
      </c>
      <c r="I229" s="24">
        <f t="shared" si="166"/>
        <v>9697</v>
      </c>
      <c r="J229" s="24">
        <f t="shared" si="167"/>
        <v>9697</v>
      </c>
      <c r="K229" s="24">
        <f t="shared" si="168"/>
        <v>0</v>
      </c>
      <c r="L229" s="24">
        <f t="shared" si="208"/>
        <v>0</v>
      </c>
      <c r="M229" s="24">
        <f t="shared" si="169"/>
        <v>9697</v>
      </c>
      <c r="N229" s="24">
        <f t="shared" si="170"/>
        <v>9697</v>
      </c>
      <c r="O229" s="24">
        <f t="shared" si="171"/>
        <v>0</v>
      </c>
      <c r="P229" s="24">
        <f t="shared" si="209"/>
        <v>0</v>
      </c>
      <c r="Q229" s="24">
        <f t="shared" si="172"/>
        <v>9697</v>
      </c>
      <c r="R229" s="24">
        <f t="shared" si="173"/>
        <v>9697</v>
      </c>
      <c r="S229" s="24">
        <f t="shared" si="174"/>
        <v>0</v>
      </c>
      <c r="T229" s="24">
        <f t="shared" si="210"/>
        <v>0</v>
      </c>
      <c r="U229" s="24">
        <f t="shared" si="175"/>
        <v>9697</v>
      </c>
      <c r="V229" s="24">
        <f t="shared" si="176"/>
        <v>9697</v>
      </c>
      <c r="W229" s="24">
        <f t="shared" si="177"/>
        <v>0</v>
      </c>
      <c r="X229" s="24">
        <f t="shared" si="211"/>
        <v>0</v>
      </c>
      <c r="Y229" s="24">
        <f t="shared" si="178"/>
        <v>9697</v>
      </c>
      <c r="Z229" s="24">
        <f t="shared" si="179"/>
        <v>9697</v>
      </c>
      <c r="AA229" s="24">
        <f t="shared" si="180"/>
        <v>0</v>
      </c>
      <c r="AB229" s="24">
        <f t="shared" si="212"/>
        <v>0</v>
      </c>
      <c r="AC229" s="24">
        <f t="shared" si="181"/>
        <v>9697</v>
      </c>
      <c r="AD229" s="24">
        <f t="shared" si="182"/>
        <v>9697</v>
      </c>
      <c r="AE229" s="24">
        <f t="shared" si="183"/>
        <v>0</v>
      </c>
      <c r="AF229" s="24">
        <f t="shared" si="213"/>
        <v>0</v>
      </c>
      <c r="AG229" s="24">
        <f t="shared" si="184"/>
        <v>9697</v>
      </c>
      <c r="AH229" s="24">
        <f t="shared" si="185"/>
        <v>9697</v>
      </c>
      <c r="AI229" s="24">
        <f t="shared" si="186"/>
        <v>0</v>
      </c>
      <c r="AJ229" s="24">
        <f t="shared" si="214"/>
        <v>0</v>
      </c>
      <c r="AK229" s="24">
        <f t="shared" si="187"/>
        <v>9697</v>
      </c>
      <c r="AL229" s="24">
        <f t="shared" si="188"/>
        <v>9697</v>
      </c>
      <c r="AM229" s="24">
        <f t="shared" si="189"/>
        <v>0</v>
      </c>
      <c r="AN229" s="24">
        <f t="shared" si="215"/>
        <v>0</v>
      </c>
      <c r="AO229" s="24">
        <f t="shared" si="190"/>
        <v>9697</v>
      </c>
      <c r="AP229" s="24">
        <f t="shared" si="191"/>
        <v>9697</v>
      </c>
      <c r="AQ229" s="24">
        <f t="shared" si="192"/>
        <v>0</v>
      </c>
      <c r="AR229" s="24">
        <f t="shared" si="216"/>
        <v>0</v>
      </c>
      <c r="AS229" s="24">
        <f t="shared" si="193"/>
        <v>9697</v>
      </c>
      <c r="AT229" s="24">
        <f t="shared" si="194"/>
        <v>9697</v>
      </c>
      <c r="AU229" s="24">
        <f t="shared" si="195"/>
        <v>0</v>
      </c>
      <c r="AV229" s="24">
        <f t="shared" si="217"/>
        <v>0</v>
      </c>
      <c r="AW229" s="24">
        <f t="shared" si="196"/>
        <v>9697</v>
      </c>
      <c r="AX229" s="24">
        <f t="shared" si="197"/>
        <v>9697</v>
      </c>
      <c r="AY229" s="24">
        <f t="shared" si="198"/>
        <v>0</v>
      </c>
      <c r="AZ229" s="24">
        <f t="shared" si="218"/>
        <v>0</v>
      </c>
      <c r="BA229" s="24">
        <f t="shared" si="199"/>
        <v>9697</v>
      </c>
      <c r="BB229" s="24">
        <f t="shared" si="200"/>
        <v>9697</v>
      </c>
      <c r="BC229" s="24">
        <f t="shared" si="201"/>
        <v>0</v>
      </c>
      <c r="BD229" s="24">
        <f t="shared" si="219"/>
        <v>0</v>
      </c>
      <c r="BE229" s="24">
        <f t="shared" si="202"/>
        <v>9697</v>
      </c>
      <c r="BF229" s="24">
        <f t="shared" si="203"/>
        <v>9697</v>
      </c>
      <c r="BG229" s="24">
        <f t="shared" si="204"/>
        <v>0</v>
      </c>
      <c r="BH229" s="12"/>
      <c r="BI229" s="12"/>
      <c r="BJ229" s="12"/>
      <c r="BK229" s="12"/>
    </row>
    <row r="230" spans="1:63" s="8" customFormat="1" ht="15" customHeight="1" x14ac:dyDescent="0.25">
      <c r="A230" s="19" t="str">
        <f>[1]Input!T151</f>
        <v>Depreciation (Depn)</v>
      </c>
      <c r="B230" s="19" t="str">
        <f>[1]Input!U151</f>
        <v>Pumping and Water Treatment (20)</v>
      </c>
      <c r="C230" s="19" t="str">
        <f>[1]Input!V151</f>
        <v>Meters</v>
      </c>
      <c r="D230" s="20">
        <f>[1]Input!W151</f>
        <v>2002</v>
      </c>
      <c r="E230" s="21">
        <f t="shared" si="205"/>
        <v>20</v>
      </c>
      <c r="F230" s="22">
        <f t="shared" si="206"/>
        <v>0</v>
      </c>
      <c r="G230" s="23">
        <f>[1]Input!Z151</f>
        <v>209</v>
      </c>
      <c r="H230" s="24">
        <f t="shared" si="207"/>
        <v>0</v>
      </c>
      <c r="I230" s="24">
        <f t="shared" si="166"/>
        <v>209</v>
      </c>
      <c r="J230" s="24">
        <f t="shared" si="167"/>
        <v>209</v>
      </c>
      <c r="K230" s="24">
        <f t="shared" si="168"/>
        <v>0</v>
      </c>
      <c r="L230" s="24">
        <f t="shared" si="208"/>
        <v>0</v>
      </c>
      <c r="M230" s="24">
        <f t="shared" si="169"/>
        <v>209</v>
      </c>
      <c r="N230" s="24">
        <f t="shared" si="170"/>
        <v>209</v>
      </c>
      <c r="O230" s="24">
        <f t="shared" si="171"/>
        <v>0</v>
      </c>
      <c r="P230" s="24">
        <f t="shared" si="209"/>
        <v>0</v>
      </c>
      <c r="Q230" s="24">
        <f t="shared" si="172"/>
        <v>209</v>
      </c>
      <c r="R230" s="24">
        <f t="shared" si="173"/>
        <v>209</v>
      </c>
      <c r="S230" s="24">
        <f t="shared" si="174"/>
        <v>0</v>
      </c>
      <c r="T230" s="24">
        <f t="shared" si="210"/>
        <v>0</v>
      </c>
      <c r="U230" s="24">
        <f t="shared" si="175"/>
        <v>209</v>
      </c>
      <c r="V230" s="24">
        <f t="shared" si="176"/>
        <v>209</v>
      </c>
      <c r="W230" s="24">
        <f t="shared" si="177"/>
        <v>0</v>
      </c>
      <c r="X230" s="24">
        <f t="shared" si="211"/>
        <v>0</v>
      </c>
      <c r="Y230" s="24">
        <f t="shared" si="178"/>
        <v>209</v>
      </c>
      <c r="Z230" s="24">
        <f t="shared" si="179"/>
        <v>209</v>
      </c>
      <c r="AA230" s="24">
        <f t="shared" si="180"/>
        <v>0</v>
      </c>
      <c r="AB230" s="24">
        <f t="shared" si="212"/>
        <v>0</v>
      </c>
      <c r="AC230" s="24">
        <f t="shared" si="181"/>
        <v>209</v>
      </c>
      <c r="AD230" s="24">
        <f t="shared" si="182"/>
        <v>209</v>
      </c>
      <c r="AE230" s="24">
        <f t="shared" si="183"/>
        <v>0</v>
      </c>
      <c r="AF230" s="24">
        <f t="shared" si="213"/>
        <v>0</v>
      </c>
      <c r="AG230" s="24">
        <f t="shared" si="184"/>
        <v>209</v>
      </c>
      <c r="AH230" s="24">
        <f t="shared" si="185"/>
        <v>209</v>
      </c>
      <c r="AI230" s="24">
        <f t="shared" si="186"/>
        <v>0</v>
      </c>
      <c r="AJ230" s="24">
        <f t="shared" si="214"/>
        <v>0</v>
      </c>
      <c r="AK230" s="24">
        <f t="shared" si="187"/>
        <v>209</v>
      </c>
      <c r="AL230" s="24">
        <f t="shared" si="188"/>
        <v>209</v>
      </c>
      <c r="AM230" s="24">
        <f t="shared" si="189"/>
        <v>0</v>
      </c>
      <c r="AN230" s="24">
        <f t="shared" si="215"/>
        <v>0</v>
      </c>
      <c r="AO230" s="24">
        <f t="shared" si="190"/>
        <v>209</v>
      </c>
      <c r="AP230" s="24">
        <f t="shared" si="191"/>
        <v>209</v>
      </c>
      <c r="AQ230" s="24">
        <f t="shared" si="192"/>
        <v>0</v>
      </c>
      <c r="AR230" s="24">
        <f t="shared" si="216"/>
        <v>0</v>
      </c>
      <c r="AS230" s="24">
        <f t="shared" si="193"/>
        <v>209</v>
      </c>
      <c r="AT230" s="24">
        <f t="shared" si="194"/>
        <v>209</v>
      </c>
      <c r="AU230" s="24">
        <f t="shared" si="195"/>
        <v>0</v>
      </c>
      <c r="AV230" s="24">
        <f t="shared" si="217"/>
        <v>0</v>
      </c>
      <c r="AW230" s="24">
        <f t="shared" si="196"/>
        <v>209</v>
      </c>
      <c r="AX230" s="24">
        <f t="shared" si="197"/>
        <v>209</v>
      </c>
      <c r="AY230" s="24">
        <f t="shared" si="198"/>
        <v>0</v>
      </c>
      <c r="AZ230" s="24">
        <f t="shared" si="218"/>
        <v>0</v>
      </c>
      <c r="BA230" s="24">
        <f t="shared" si="199"/>
        <v>209</v>
      </c>
      <c r="BB230" s="24">
        <f t="shared" si="200"/>
        <v>209</v>
      </c>
      <c r="BC230" s="24">
        <f t="shared" si="201"/>
        <v>0</v>
      </c>
      <c r="BD230" s="24">
        <f t="shared" si="219"/>
        <v>0</v>
      </c>
      <c r="BE230" s="24">
        <f t="shared" si="202"/>
        <v>209</v>
      </c>
      <c r="BF230" s="24">
        <f t="shared" si="203"/>
        <v>209</v>
      </c>
      <c r="BG230" s="24">
        <f t="shared" si="204"/>
        <v>0</v>
      </c>
      <c r="BH230" s="12"/>
      <c r="BI230" s="12"/>
      <c r="BJ230" s="12"/>
      <c r="BK230" s="12"/>
    </row>
    <row r="231" spans="1:63" s="8" customFormat="1" x14ac:dyDescent="0.25">
      <c r="A231" s="19" t="str">
        <f>[1]Input!T152</f>
        <v>Depreciation (Depn)</v>
      </c>
      <c r="B231" s="19" t="str">
        <f>[1]Input!U152</f>
        <v>Service Connection (30)</v>
      </c>
      <c r="C231" s="19" t="str">
        <f>[1]Input!V152</f>
        <v>Service Connections</v>
      </c>
      <c r="D231" s="20">
        <f>[1]Input!W152</f>
        <v>2003</v>
      </c>
      <c r="E231" s="21">
        <f t="shared" si="205"/>
        <v>30</v>
      </c>
      <c r="F231" s="22">
        <f t="shared" si="206"/>
        <v>0</v>
      </c>
      <c r="G231" s="23">
        <f>[1]Input!Z152</f>
        <v>2713</v>
      </c>
      <c r="H231" s="24">
        <f t="shared" si="207"/>
        <v>0</v>
      </c>
      <c r="I231" s="24">
        <f t="shared" si="166"/>
        <v>2713</v>
      </c>
      <c r="J231" s="24">
        <f t="shared" si="167"/>
        <v>2713</v>
      </c>
      <c r="K231" s="24">
        <f t="shared" si="168"/>
        <v>0</v>
      </c>
      <c r="L231" s="24">
        <f t="shared" si="208"/>
        <v>0</v>
      </c>
      <c r="M231" s="24">
        <f t="shared" si="169"/>
        <v>2713</v>
      </c>
      <c r="N231" s="24">
        <f t="shared" si="170"/>
        <v>2713</v>
      </c>
      <c r="O231" s="24">
        <f t="shared" si="171"/>
        <v>0</v>
      </c>
      <c r="P231" s="24">
        <f t="shared" si="209"/>
        <v>0</v>
      </c>
      <c r="Q231" s="24">
        <f t="shared" si="172"/>
        <v>2713</v>
      </c>
      <c r="R231" s="24">
        <f t="shared" si="173"/>
        <v>2713</v>
      </c>
      <c r="S231" s="24">
        <f t="shared" si="174"/>
        <v>0</v>
      </c>
      <c r="T231" s="24">
        <f t="shared" si="210"/>
        <v>0</v>
      </c>
      <c r="U231" s="24">
        <f t="shared" si="175"/>
        <v>2713</v>
      </c>
      <c r="V231" s="24">
        <f t="shared" si="176"/>
        <v>2713</v>
      </c>
      <c r="W231" s="24">
        <f t="shared" si="177"/>
        <v>0</v>
      </c>
      <c r="X231" s="24">
        <f t="shared" si="211"/>
        <v>0</v>
      </c>
      <c r="Y231" s="24">
        <f t="shared" si="178"/>
        <v>2713</v>
      </c>
      <c r="Z231" s="24">
        <f t="shared" si="179"/>
        <v>2713</v>
      </c>
      <c r="AA231" s="24">
        <f t="shared" si="180"/>
        <v>0</v>
      </c>
      <c r="AB231" s="24">
        <f t="shared" si="212"/>
        <v>0</v>
      </c>
      <c r="AC231" s="24">
        <f t="shared" si="181"/>
        <v>2713</v>
      </c>
      <c r="AD231" s="24">
        <f t="shared" si="182"/>
        <v>2713</v>
      </c>
      <c r="AE231" s="24">
        <f t="shared" si="183"/>
        <v>0</v>
      </c>
      <c r="AF231" s="24">
        <f t="shared" si="213"/>
        <v>0</v>
      </c>
      <c r="AG231" s="24">
        <f t="shared" si="184"/>
        <v>2713</v>
      </c>
      <c r="AH231" s="24">
        <f t="shared" si="185"/>
        <v>2713</v>
      </c>
      <c r="AI231" s="24">
        <f t="shared" si="186"/>
        <v>0</v>
      </c>
      <c r="AJ231" s="24">
        <f t="shared" si="214"/>
        <v>0</v>
      </c>
      <c r="AK231" s="24">
        <f t="shared" si="187"/>
        <v>2713</v>
      </c>
      <c r="AL231" s="24">
        <f t="shared" si="188"/>
        <v>2713</v>
      </c>
      <c r="AM231" s="24">
        <f t="shared" si="189"/>
        <v>0</v>
      </c>
      <c r="AN231" s="24">
        <f t="shared" si="215"/>
        <v>0</v>
      </c>
      <c r="AO231" s="24">
        <f t="shared" si="190"/>
        <v>2713</v>
      </c>
      <c r="AP231" s="24">
        <f t="shared" si="191"/>
        <v>2713</v>
      </c>
      <c r="AQ231" s="24">
        <f t="shared" si="192"/>
        <v>0</v>
      </c>
      <c r="AR231" s="24">
        <f t="shared" si="216"/>
        <v>0</v>
      </c>
      <c r="AS231" s="24">
        <f t="shared" si="193"/>
        <v>2713</v>
      </c>
      <c r="AT231" s="24">
        <f t="shared" si="194"/>
        <v>2713</v>
      </c>
      <c r="AU231" s="24">
        <f t="shared" si="195"/>
        <v>0</v>
      </c>
      <c r="AV231" s="24">
        <f t="shared" si="217"/>
        <v>0</v>
      </c>
      <c r="AW231" s="24">
        <f t="shared" si="196"/>
        <v>2713</v>
      </c>
      <c r="AX231" s="24">
        <f t="shared" si="197"/>
        <v>2713</v>
      </c>
      <c r="AY231" s="24">
        <f t="shared" si="198"/>
        <v>0</v>
      </c>
      <c r="AZ231" s="24">
        <f t="shared" si="218"/>
        <v>0</v>
      </c>
      <c r="BA231" s="24">
        <f t="shared" si="199"/>
        <v>2713</v>
      </c>
      <c r="BB231" s="24">
        <f t="shared" si="200"/>
        <v>2713</v>
      </c>
      <c r="BC231" s="24">
        <f t="shared" si="201"/>
        <v>0</v>
      </c>
      <c r="BD231" s="24">
        <f t="shared" si="219"/>
        <v>0</v>
      </c>
      <c r="BE231" s="24">
        <f t="shared" si="202"/>
        <v>2713</v>
      </c>
      <c r="BF231" s="24">
        <f t="shared" si="203"/>
        <v>2713</v>
      </c>
      <c r="BG231" s="24">
        <f t="shared" si="204"/>
        <v>0</v>
      </c>
      <c r="BH231" s="12"/>
      <c r="BI231" s="12"/>
      <c r="BJ231" s="12"/>
      <c r="BK231" s="12"/>
    </row>
    <row r="232" spans="1:63" s="8" customFormat="1" x14ac:dyDescent="0.25">
      <c r="A232" s="19" t="str">
        <f>[1]Input!T153</f>
        <v>Depreciation (Depn)</v>
      </c>
      <c r="B232" s="19" t="str">
        <f>[1]Input!U153</f>
        <v>Pumping and Water Treatment (20)</v>
      </c>
      <c r="C232" s="19" t="str">
        <f>[1]Input!V153</f>
        <v>Meters</v>
      </c>
      <c r="D232" s="20">
        <f>[1]Input!W153</f>
        <v>2003</v>
      </c>
      <c r="E232" s="21">
        <f t="shared" si="205"/>
        <v>20</v>
      </c>
      <c r="F232" s="22">
        <f t="shared" si="206"/>
        <v>0</v>
      </c>
      <c r="G232" s="23">
        <f>[1]Input!Z153</f>
        <v>284</v>
      </c>
      <c r="H232" s="24">
        <f t="shared" si="207"/>
        <v>0</v>
      </c>
      <c r="I232" s="24">
        <f t="shared" si="166"/>
        <v>284</v>
      </c>
      <c r="J232" s="24">
        <f t="shared" si="167"/>
        <v>284</v>
      </c>
      <c r="K232" s="24">
        <f t="shared" si="168"/>
        <v>0</v>
      </c>
      <c r="L232" s="24">
        <f t="shared" si="208"/>
        <v>0</v>
      </c>
      <c r="M232" s="24">
        <f t="shared" si="169"/>
        <v>284</v>
      </c>
      <c r="N232" s="24">
        <f t="shared" si="170"/>
        <v>284</v>
      </c>
      <c r="O232" s="24">
        <f t="shared" si="171"/>
        <v>0</v>
      </c>
      <c r="P232" s="24">
        <f t="shared" si="209"/>
        <v>0</v>
      </c>
      <c r="Q232" s="24">
        <f t="shared" si="172"/>
        <v>284</v>
      </c>
      <c r="R232" s="24">
        <f t="shared" si="173"/>
        <v>284</v>
      </c>
      <c r="S232" s="24">
        <f t="shared" si="174"/>
        <v>0</v>
      </c>
      <c r="T232" s="24">
        <f t="shared" si="210"/>
        <v>0</v>
      </c>
      <c r="U232" s="24">
        <f t="shared" si="175"/>
        <v>284</v>
      </c>
      <c r="V232" s="24">
        <f t="shared" si="176"/>
        <v>284</v>
      </c>
      <c r="W232" s="24">
        <f t="shared" si="177"/>
        <v>0</v>
      </c>
      <c r="X232" s="24">
        <f t="shared" si="211"/>
        <v>0</v>
      </c>
      <c r="Y232" s="24">
        <f t="shared" si="178"/>
        <v>284</v>
      </c>
      <c r="Z232" s="24">
        <f t="shared" si="179"/>
        <v>284</v>
      </c>
      <c r="AA232" s="24">
        <f t="shared" si="180"/>
        <v>0</v>
      </c>
      <c r="AB232" s="24">
        <f t="shared" si="212"/>
        <v>0</v>
      </c>
      <c r="AC232" s="24">
        <f t="shared" si="181"/>
        <v>284</v>
      </c>
      <c r="AD232" s="24">
        <f t="shared" si="182"/>
        <v>284</v>
      </c>
      <c r="AE232" s="24">
        <f t="shared" si="183"/>
        <v>0</v>
      </c>
      <c r="AF232" s="24">
        <f t="shared" si="213"/>
        <v>0</v>
      </c>
      <c r="AG232" s="24">
        <f t="shared" si="184"/>
        <v>284</v>
      </c>
      <c r="AH232" s="24">
        <f t="shared" si="185"/>
        <v>284</v>
      </c>
      <c r="AI232" s="24">
        <f t="shared" si="186"/>
        <v>0</v>
      </c>
      <c r="AJ232" s="24">
        <f t="shared" si="214"/>
        <v>0</v>
      </c>
      <c r="AK232" s="24">
        <f t="shared" si="187"/>
        <v>284</v>
      </c>
      <c r="AL232" s="24">
        <f t="shared" si="188"/>
        <v>284</v>
      </c>
      <c r="AM232" s="24">
        <f t="shared" si="189"/>
        <v>0</v>
      </c>
      <c r="AN232" s="24">
        <f t="shared" si="215"/>
        <v>0</v>
      </c>
      <c r="AO232" s="24">
        <f t="shared" si="190"/>
        <v>284</v>
      </c>
      <c r="AP232" s="24">
        <f t="shared" si="191"/>
        <v>284</v>
      </c>
      <c r="AQ232" s="24">
        <f t="shared" si="192"/>
        <v>0</v>
      </c>
      <c r="AR232" s="24">
        <f t="shared" si="216"/>
        <v>0</v>
      </c>
      <c r="AS232" s="24">
        <f t="shared" si="193"/>
        <v>284</v>
      </c>
      <c r="AT232" s="24">
        <f t="shared" si="194"/>
        <v>284</v>
      </c>
      <c r="AU232" s="24">
        <f t="shared" si="195"/>
        <v>0</v>
      </c>
      <c r="AV232" s="24">
        <f t="shared" si="217"/>
        <v>0</v>
      </c>
      <c r="AW232" s="24">
        <f t="shared" si="196"/>
        <v>284</v>
      </c>
      <c r="AX232" s="24">
        <f t="shared" si="197"/>
        <v>284</v>
      </c>
      <c r="AY232" s="24">
        <f t="shared" si="198"/>
        <v>0</v>
      </c>
      <c r="AZ232" s="24">
        <f t="shared" si="218"/>
        <v>0</v>
      </c>
      <c r="BA232" s="24">
        <f t="shared" si="199"/>
        <v>284</v>
      </c>
      <c r="BB232" s="24">
        <f t="shared" si="200"/>
        <v>284</v>
      </c>
      <c r="BC232" s="24">
        <f t="shared" si="201"/>
        <v>0</v>
      </c>
      <c r="BD232" s="24">
        <f t="shared" si="219"/>
        <v>0</v>
      </c>
      <c r="BE232" s="24">
        <f t="shared" si="202"/>
        <v>284</v>
      </c>
      <c r="BF232" s="24">
        <f t="shared" si="203"/>
        <v>284</v>
      </c>
      <c r="BG232" s="24">
        <f t="shared" si="204"/>
        <v>0</v>
      </c>
      <c r="BH232" s="12"/>
      <c r="BI232" s="12"/>
      <c r="BJ232" s="12"/>
      <c r="BK232" s="12"/>
    </row>
    <row r="233" spans="1:63" s="8" customFormat="1" x14ac:dyDescent="0.25">
      <c r="A233" s="19" t="str">
        <f>[1]Input!T154</f>
        <v>Depreciation (Depn)</v>
      </c>
      <c r="B233" s="19" t="str">
        <f>[1]Input!U154</f>
        <v>Mains and Reservoirs (50)</v>
      </c>
      <c r="C233" s="19" t="str">
        <f>[1]Input!V154</f>
        <v>Trans &amp; Dist Mains</v>
      </c>
      <c r="D233" s="20">
        <f>[1]Input!W154</f>
        <v>2004</v>
      </c>
      <c r="E233" s="21">
        <f t="shared" si="205"/>
        <v>50</v>
      </c>
      <c r="F233" s="22">
        <f t="shared" si="206"/>
        <v>0</v>
      </c>
      <c r="G233" s="23">
        <f>[1]Input!Z154</f>
        <v>81650</v>
      </c>
      <c r="H233" s="24">
        <f t="shared" si="207"/>
        <v>0</v>
      </c>
      <c r="I233" s="24">
        <f t="shared" si="166"/>
        <v>81650</v>
      </c>
      <c r="J233" s="24">
        <f t="shared" si="167"/>
        <v>81650</v>
      </c>
      <c r="K233" s="24">
        <f t="shared" si="168"/>
        <v>0</v>
      </c>
      <c r="L233" s="24">
        <f t="shared" si="208"/>
        <v>0</v>
      </c>
      <c r="M233" s="24">
        <f t="shared" si="169"/>
        <v>81650</v>
      </c>
      <c r="N233" s="24">
        <f t="shared" si="170"/>
        <v>81650</v>
      </c>
      <c r="O233" s="24">
        <f t="shared" si="171"/>
        <v>0</v>
      </c>
      <c r="P233" s="24">
        <f t="shared" si="209"/>
        <v>0</v>
      </c>
      <c r="Q233" s="24">
        <f t="shared" si="172"/>
        <v>81650</v>
      </c>
      <c r="R233" s="24">
        <f t="shared" si="173"/>
        <v>81650</v>
      </c>
      <c r="S233" s="24">
        <f t="shared" si="174"/>
        <v>0</v>
      </c>
      <c r="T233" s="24">
        <f t="shared" si="210"/>
        <v>0</v>
      </c>
      <c r="U233" s="24">
        <f t="shared" si="175"/>
        <v>81650</v>
      </c>
      <c r="V233" s="24">
        <f t="shared" si="176"/>
        <v>81650</v>
      </c>
      <c r="W233" s="24">
        <f t="shared" si="177"/>
        <v>0</v>
      </c>
      <c r="X233" s="24">
        <f t="shared" si="211"/>
        <v>0</v>
      </c>
      <c r="Y233" s="24">
        <f t="shared" si="178"/>
        <v>81650</v>
      </c>
      <c r="Z233" s="24">
        <f t="shared" si="179"/>
        <v>81650</v>
      </c>
      <c r="AA233" s="24">
        <f t="shared" si="180"/>
        <v>0</v>
      </c>
      <c r="AB233" s="24">
        <f t="shared" si="212"/>
        <v>0</v>
      </c>
      <c r="AC233" s="24">
        <f t="shared" si="181"/>
        <v>81650</v>
      </c>
      <c r="AD233" s="24">
        <f t="shared" si="182"/>
        <v>81650</v>
      </c>
      <c r="AE233" s="24">
        <f t="shared" si="183"/>
        <v>0</v>
      </c>
      <c r="AF233" s="24">
        <f t="shared" si="213"/>
        <v>0</v>
      </c>
      <c r="AG233" s="24">
        <f t="shared" si="184"/>
        <v>81650</v>
      </c>
      <c r="AH233" s="24">
        <f t="shared" si="185"/>
        <v>81650</v>
      </c>
      <c r="AI233" s="24">
        <f t="shared" si="186"/>
        <v>0</v>
      </c>
      <c r="AJ233" s="24">
        <f t="shared" si="214"/>
        <v>0</v>
      </c>
      <c r="AK233" s="24">
        <f t="shared" si="187"/>
        <v>81650</v>
      </c>
      <c r="AL233" s="24">
        <f t="shared" si="188"/>
        <v>81650</v>
      </c>
      <c r="AM233" s="24">
        <f t="shared" si="189"/>
        <v>0</v>
      </c>
      <c r="AN233" s="24">
        <f t="shared" si="215"/>
        <v>0</v>
      </c>
      <c r="AO233" s="24">
        <f t="shared" si="190"/>
        <v>81650</v>
      </c>
      <c r="AP233" s="24">
        <f t="shared" si="191"/>
        <v>81650</v>
      </c>
      <c r="AQ233" s="24">
        <f t="shared" si="192"/>
        <v>0</v>
      </c>
      <c r="AR233" s="24">
        <f t="shared" si="216"/>
        <v>0</v>
      </c>
      <c r="AS233" s="24">
        <f t="shared" si="193"/>
        <v>81650</v>
      </c>
      <c r="AT233" s="24">
        <f t="shared" si="194"/>
        <v>81650</v>
      </c>
      <c r="AU233" s="24">
        <f t="shared" si="195"/>
        <v>0</v>
      </c>
      <c r="AV233" s="24">
        <f t="shared" si="217"/>
        <v>0</v>
      </c>
      <c r="AW233" s="24">
        <f t="shared" si="196"/>
        <v>81650</v>
      </c>
      <c r="AX233" s="24">
        <f t="shared" si="197"/>
        <v>81650</v>
      </c>
      <c r="AY233" s="24">
        <f t="shared" si="198"/>
        <v>0</v>
      </c>
      <c r="AZ233" s="24">
        <f t="shared" si="218"/>
        <v>0</v>
      </c>
      <c r="BA233" s="24">
        <f t="shared" si="199"/>
        <v>81650</v>
      </c>
      <c r="BB233" s="24">
        <f t="shared" si="200"/>
        <v>81650</v>
      </c>
      <c r="BC233" s="24">
        <f t="shared" si="201"/>
        <v>0</v>
      </c>
      <c r="BD233" s="24">
        <f t="shared" si="219"/>
        <v>0</v>
      </c>
      <c r="BE233" s="24">
        <f t="shared" si="202"/>
        <v>81650</v>
      </c>
      <c r="BF233" s="24">
        <f t="shared" si="203"/>
        <v>81650</v>
      </c>
      <c r="BG233" s="24">
        <f t="shared" si="204"/>
        <v>0</v>
      </c>
      <c r="BH233" s="12"/>
      <c r="BI233" s="12"/>
      <c r="BJ233" s="12"/>
      <c r="BK233" s="12"/>
    </row>
    <row r="234" spans="1:63" s="8" customFormat="1" x14ac:dyDescent="0.25">
      <c r="A234" s="19" t="str">
        <f>[1]Input!T155</f>
        <v>Depreciation (Depn)</v>
      </c>
      <c r="B234" s="19" t="str">
        <f>[1]Input!U155</f>
        <v>Pumping and Water Treatment (20)</v>
      </c>
      <c r="C234" s="19" t="str">
        <f>[1]Input!V155</f>
        <v>Valves</v>
      </c>
      <c r="D234" s="20">
        <f>[1]Input!W155</f>
        <v>2004</v>
      </c>
      <c r="E234" s="21">
        <f t="shared" si="205"/>
        <v>20</v>
      </c>
      <c r="F234" s="22">
        <f t="shared" si="206"/>
        <v>0</v>
      </c>
      <c r="G234" s="23">
        <f>[1]Input!Z155</f>
        <v>2100</v>
      </c>
      <c r="H234" s="24">
        <f t="shared" si="207"/>
        <v>0</v>
      </c>
      <c r="I234" s="24">
        <f t="shared" si="166"/>
        <v>2100</v>
      </c>
      <c r="J234" s="24">
        <f t="shared" si="167"/>
        <v>2100</v>
      </c>
      <c r="K234" s="24">
        <f t="shared" si="168"/>
        <v>0</v>
      </c>
      <c r="L234" s="24">
        <f t="shared" si="208"/>
        <v>0</v>
      </c>
      <c r="M234" s="24">
        <f t="shared" si="169"/>
        <v>2100</v>
      </c>
      <c r="N234" s="24">
        <f t="shared" si="170"/>
        <v>2100</v>
      </c>
      <c r="O234" s="24">
        <f t="shared" si="171"/>
        <v>0</v>
      </c>
      <c r="P234" s="24">
        <f t="shared" si="209"/>
        <v>0</v>
      </c>
      <c r="Q234" s="24">
        <f t="shared" si="172"/>
        <v>2100</v>
      </c>
      <c r="R234" s="24">
        <f t="shared" si="173"/>
        <v>2100</v>
      </c>
      <c r="S234" s="24">
        <f t="shared" si="174"/>
        <v>0</v>
      </c>
      <c r="T234" s="24">
        <f t="shared" si="210"/>
        <v>0</v>
      </c>
      <c r="U234" s="24">
        <f t="shared" si="175"/>
        <v>2100</v>
      </c>
      <c r="V234" s="24">
        <f t="shared" si="176"/>
        <v>2100</v>
      </c>
      <c r="W234" s="24">
        <f t="shared" si="177"/>
        <v>0</v>
      </c>
      <c r="X234" s="24">
        <f t="shared" si="211"/>
        <v>0</v>
      </c>
      <c r="Y234" s="24">
        <f t="shared" si="178"/>
        <v>2100</v>
      </c>
      <c r="Z234" s="24">
        <f t="shared" si="179"/>
        <v>2100</v>
      </c>
      <c r="AA234" s="24">
        <f t="shared" si="180"/>
        <v>0</v>
      </c>
      <c r="AB234" s="24">
        <f t="shared" si="212"/>
        <v>0</v>
      </c>
      <c r="AC234" s="24">
        <f t="shared" si="181"/>
        <v>2100</v>
      </c>
      <c r="AD234" s="24">
        <f t="shared" si="182"/>
        <v>2100</v>
      </c>
      <c r="AE234" s="24">
        <f t="shared" si="183"/>
        <v>0</v>
      </c>
      <c r="AF234" s="24">
        <f t="shared" si="213"/>
        <v>0</v>
      </c>
      <c r="AG234" s="24">
        <f t="shared" si="184"/>
        <v>2100</v>
      </c>
      <c r="AH234" s="24">
        <f t="shared" si="185"/>
        <v>2100</v>
      </c>
      <c r="AI234" s="24">
        <f t="shared" si="186"/>
        <v>0</v>
      </c>
      <c r="AJ234" s="24">
        <f t="shared" si="214"/>
        <v>0</v>
      </c>
      <c r="AK234" s="24">
        <f t="shared" si="187"/>
        <v>2100</v>
      </c>
      <c r="AL234" s="24">
        <f t="shared" si="188"/>
        <v>2100</v>
      </c>
      <c r="AM234" s="24">
        <f t="shared" si="189"/>
        <v>0</v>
      </c>
      <c r="AN234" s="24">
        <f t="shared" si="215"/>
        <v>0</v>
      </c>
      <c r="AO234" s="24">
        <f t="shared" si="190"/>
        <v>2100</v>
      </c>
      <c r="AP234" s="24">
        <f t="shared" si="191"/>
        <v>2100</v>
      </c>
      <c r="AQ234" s="24">
        <f t="shared" si="192"/>
        <v>0</v>
      </c>
      <c r="AR234" s="24">
        <f t="shared" si="216"/>
        <v>0</v>
      </c>
      <c r="AS234" s="24">
        <f t="shared" si="193"/>
        <v>2100</v>
      </c>
      <c r="AT234" s="24">
        <f t="shared" si="194"/>
        <v>2100</v>
      </c>
      <c r="AU234" s="24">
        <f t="shared" si="195"/>
        <v>0</v>
      </c>
      <c r="AV234" s="24">
        <f t="shared" si="217"/>
        <v>0</v>
      </c>
      <c r="AW234" s="24">
        <f t="shared" si="196"/>
        <v>2100</v>
      </c>
      <c r="AX234" s="24">
        <f t="shared" si="197"/>
        <v>2100</v>
      </c>
      <c r="AY234" s="24">
        <f t="shared" si="198"/>
        <v>0</v>
      </c>
      <c r="AZ234" s="24">
        <f t="shared" si="218"/>
        <v>0</v>
      </c>
      <c r="BA234" s="24">
        <f t="shared" si="199"/>
        <v>2100</v>
      </c>
      <c r="BB234" s="24">
        <f t="shared" si="200"/>
        <v>2100</v>
      </c>
      <c r="BC234" s="24">
        <f t="shared" si="201"/>
        <v>0</v>
      </c>
      <c r="BD234" s="24">
        <f t="shared" si="219"/>
        <v>0</v>
      </c>
      <c r="BE234" s="24">
        <f t="shared" si="202"/>
        <v>2100</v>
      </c>
      <c r="BF234" s="24">
        <f t="shared" si="203"/>
        <v>2100</v>
      </c>
      <c r="BG234" s="24">
        <f t="shared" si="204"/>
        <v>0</v>
      </c>
      <c r="BH234" s="12"/>
      <c r="BI234" s="12"/>
      <c r="BJ234" s="12"/>
      <c r="BK234" s="12"/>
    </row>
    <row r="235" spans="1:63" s="8" customFormat="1" x14ac:dyDescent="0.25">
      <c r="A235" s="19" t="str">
        <f>[1]Input!T156</f>
        <v>Depreciation (Depn)</v>
      </c>
      <c r="B235" s="19" t="str">
        <f>[1]Input!U156</f>
        <v>Service Connection (30)</v>
      </c>
      <c r="C235" s="19" t="str">
        <f>[1]Input!V156</f>
        <v>Service Connections</v>
      </c>
      <c r="D235" s="20">
        <f>[1]Input!W156</f>
        <v>2004</v>
      </c>
      <c r="E235" s="21">
        <f t="shared" si="205"/>
        <v>30</v>
      </c>
      <c r="F235" s="22">
        <f t="shared" si="206"/>
        <v>0</v>
      </c>
      <c r="G235" s="23">
        <f>[1]Input!Z156</f>
        <v>3750</v>
      </c>
      <c r="H235" s="24">
        <f t="shared" si="207"/>
        <v>0</v>
      </c>
      <c r="I235" s="24">
        <f t="shared" si="166"/>
        <v>3750</v>
      </c>
      <c r="J235" s="24">
        <f t="shared" si="167"/>
        <v>3750</v>
      </c>
      <c r="K235" s="24">
        <f t="shared" si="168"/>
        <v>0</v>
      </c>
      <c r="L235" s="24">
        <f t="shared" si="208"/>
        <v>0</v>
      </c>
      <c r="M235" s="24">
        <f t="shared" si="169"/>
        <v>3750</v>
      </c>
      <c r="N235" s="24">
        <f t="shared" si="170"/>
        <v>3750</v>
      </c>
      <c r="O235" s="24">
        <f t="shared" si="171"/>
        <v>0</v>
      </c>
      <c r="P235" s="24">
        <f t="shared" si="209"/>
        <v>0</v>
      </c>
      <c r="Q235" s="24">
        <f t="shared" si="172"/>
        <v>3750</v>
      </c>
      <c r="R235" s="24">
        <f t="shared" si="173"/>
        <v>3750</v>
      </c>
      <c r="S235" s="24">
        <f t="shared" si="174"/>
        <v>0</v>
      </c>
      <c r="T235" s="24">
        <f t="shared" si="210"/>
        <v>0</v>
      </c>
      <c r="U235" s="24">
        <f t="shared" si="175"/>
        <v>3750</v>
      </c>
      <c r="V235" s="24">
        <f t="shared" si="176"/>
        <v>3750</v>
      </c>
      <c r="W235" s="24">
        <f t="shared" si="177"/>
        <v>0</v>
      </c>
      <c r="X235" s="24">
        <f t="shared" si="211"/>
        <v>0</v>
      </c>
      <c r="Y235" s="24">
        <f t="shared" si="178"/>
        <v>3750</v>
      </c>
      <c r="Z235" s="24">
        <f t="shared" si="179"/>
        <v>3750</v>
      </c>
      <c r="AA235" s="24">
        <f t="shared" si="180"/>
        <v>0</v>
      </c>
      <c r="AB235" s="24">
        <f t="shared" si="212"/>
        <v>0</v>
      </c>
      <c r="AC235" s="24">
        <f t="shared" si="181"/>
        <v>3750</v>
      </c>
      <c r="AD235" s="24">
        <f t="shared" si="182"/>
        <v>3750</v>
      </c>
      <c r="AE235" s="24">
        <f t="shared" si="183"/>
        <v>0</v>
      </c>
      <c r="AF235" s="24">
        <f t="shared" si="213"/>
        <v>0</v>
      </c>
      <c r="AG235" s="24">
        <f t="shared" si="184"/>
        <v>3750</v>
      </c>
      <c r="AH235" s="24">
        <f t="shared" si="185"/>
        <v>3750</v>
      </c>
      <c r="AI235" s="24">
        <f t="shared" si="186"/>
        <v>0</v>
      </c>
      <c r="AJ235" s="24">
        <f t="shared" si="214"/>
        <v>0</v>
      </c>
      <c r="AK235" s="24">
        <f t="shared" si="187"/>
        <v>3750</v>
      </c>
      <c r="AL235" s="24">
        <f t="shared" si="188"/>
        <v>3750</v>
      </c>
      <c r="AM235" s="24">
        <f t="shared" si="189"/>
        <v>0</v>
      </c>
      <c r="AN235" s="24">
        <f t="shared" si="215"/>
        <v>0</v>
      </c>
      <c r="AO235" s="24">
        <f t="shared" si="190"/>
        <v>3750</v>
      </c>
      <c r="AP235" s="24">
        <f t="shared" si="191"/>
        <v>3750</v>
      </c>
      <c r="AQ235" s="24">
        <f t="shared" si="192"/>
        <v>0</v>
      </c>
      <c r="AR235" s="24">
        <f t="shared" si="216"/>
        <v>0</v>
      </c>
      <c r="AS235" s="24">
        <f t="shared" si="193"/>
        <v>3750</v>
      </c>
      <c r="AT235" s="24">
        <f t="shared" si="194"/>
        <v>3750</v>
      </c>
      <c r="AU235" s="24">
        <f t="shared" si="195"/>
        <v>0</v>
      </c>
      <c r="AV235" s="24">
        <f t="shared" si="217"/>
        <v>0</v>
      </c>
      <c r="AW235" s="24">
        <f t="shared" si="196"/>
        <v>3750</v>
      </c>
      <c r="AX235" s="24">
        <f t="shared" si="197"/>
        <v>3750</v>
      </c>
      <c r="AY235" s="24">
        <f t="shared" si="198"/>
        <v>0</v>
      </c>
      <c r="AZ235" s="24">
        <f t="shared" si="218"/>
        <v>0</v>
      </c>
      <c r="BA235" s="24">
        <f t="shared" si="199"/>
        <v>3750</v>
      </c>
      <c r="BB235" s="24">
        <f t="shared" si="200"/>
        <v>3750</v>
      </c>
      <c r="BC235" s="24">
        <f t="shared" si="201"/>
        <v>0</v>
      </c>
      <c r="BD235" s="24">
        <f t="shared" si="219"/>
        <v>0</v>
      </c>
      <c r="BE235" s="24">
        <f t="shared" si="202"/>
        <v>3750</v>
      </c>
      <c r="BF235" s="24">
        <f t="shared" si="203"/>
        <v>3750</v>
      </c>
      <c r="BG235" s="24">
        <f t="shared" si="204"/>
        <v>0</v>
      </c>
      <c r="BH235" s="12"/>
      <c r="BI235" s="12"/>
      <c r="BJ235" s="12"/>
      <c r="BK235" s="12"/>
    </row>
    <row r="236" spans="1:63" s="8" customFormat="1" ht="15" customHeight="1" x14ac:dyDescent="0.25">
      <c r="A236" s="19" t="str">
        <f>[1]Input!T157</f>
        <v>Depreciation (Depn)</v>
      </c>
      <c r="B236" s="19" t="str">
        <f>[1]Input!U157</f>
        <v>Pumping and Water Treatment (20)</v>
      </c>
      <c r="C236" s="19" t="str">
        <f>[1]Input!V157</f>
        <v>Meters</v>
      </c>
      <c r="D236" s="20">
        <f>[1]Input!W157</f>
        <v>2004</v>
      </c>
      <c r="E236" s="21">
        <f t="shared" si="205"/>
        <v>20</v>
      </c>
      <c r="F236" s="22">
        <f t="shared" si="206"/>
        <v>0</v>
      </c>
      <c r="G236" s="23">
        <f>[1]Input!Z157</f>
        <v>3755</v>
      </c>
      <c r="H236" s="24">
        <f t="shared" si="207"/>
        <v>0</v>
      </c>
      <c r="I236" s="24">
        <f t="shared" si="166"/>
        <v>3755</v>
      </c>
      <c r="J236" s="24">
        <f t="shared" si="167"/>
        <v>3755</v>
      </c>
      <c r="K236" s="24">
        <f t="shared" si="168"/>
        <v>0</v>
      </c>
      <c r="L236" s="24">
        <f t="shared" si="208"/>
        <v>0</v>
      </c>
      <c r="M236" s="24">
        <f t="shared" si="169"/>
        <v>3755</v>
      </c>
      <c r="N236" s="24">
        <f t="shared" si="170"/>
        <v>3755</v>
      </c>
      <c r="O236" s="24">
        <f t="shared" si="171"/>
        <v>0</v>
      </c>
      <c r="P236" s="24">
        <f t="shared" si="209"/>
        <v>0</v>
      </c>
      <c r="Q236" s="24">
        <f t="shared" si="172"/>
        <v>3755</v>
      </c>
      <c r="R236" s="24">
        <f t="shared" si="173"/>
        <v>3755</v>
      </c>
      <c r="S236" s="24">
        <f t="shared" si="174"/>
        <v>0</v>
      </c>
      <c r="T236" s="24">
        <f t="shared" si="210"/>
        <v>0</v>
      </c>
      <c r="U236" s="24">
        <f t="shared" si="175"/>
        <v>3755</v>
      </c>
      <c r="V236" s="24">
        <f t="shared" si="176"/>
        <v>3755</v>
      </c>
      <c r="W236" s="24">
        <f t="shared" si="177"/>
        <v>0</v>
      </c>
      <c r="X236" s="24">
        <f t="shared" si="211"/>
        <v>0</v>
      </c>
      <c r="Y236" s="24">
        <f t="shared" si="178"/>
        <v>3755</v>
      </c>
      <c r="Z236" s="24">
        <f t="shared" si="179"/>
        <v>3755</v>
      </c>
      <c r="AA236" s="24">
        <f t="shared" si="180"/>
        <v>0</v>
      </c>
      <c r="AB236" s="24">
        <f t="shared" si="212"/>
        <v>0</v>
      </c>
      <c r="AC236" s="24">
        <f t="shared" si="181"/>
        <v>3755</v>
      </c>
      <c r="AD236" s="24">
        <f t="shared" si="182"/>
        <v>3755</v>
      </c>
      <c r="AE236" s="24">
        <f t="shared" si="183"/>
        <v>0</v>
      </c>
      <c r="AF236" s="24">
        <f t="shared" si="213"/>
        <v>0</v>
      </c>
      <c r="AG236" s="24">
        <f t="shared" si="184"/>
        <v>3755</v>
      </c>
      <c r="AH236" s="24">
        <f t="shared" si="185"/>
        <v>3755</v>
      </c>
      <c r="AI236" s="24">
        <f t="shared" si="186"/>
        <v>0</v>
      </c>
      <c r="AJ236" s="24">
        <f t="shared" si="214"/>
        <v>0</v>
      </c>
      <c r="AK236" s="24">
        <f t="shared" si="187"/>
        <v>3755</v>
      </c>
      <c r="AL236" s="24">
        <f t="shared" si="188"/>
        <v>3755</v>
      </c>
      <c r="AM236" s="24">
        <f t="shared" si="189"/>
        <v>0</v>
      </c>
      <c r="AN236" s="24">
        <f t="shared" si="215"/>
        <v>0</v>
      </c>
      <c r="AO236" s="24">
        <f t="shared" si="190"/>
        <v>3755</v>
      </c>
      <c r="AP236" s="24">
        <f t="shared" si="191"/>
        <v>3755</v>
      </c>
      <c r="AQ236" s="24">
        <f t="shared" si="192"/>
        <v>0</v>
      </c>
      <c r="AR236" s="24">
        <f t="shared" si="216"/>
        <v>0</v>
      </c>
      <c r="AS236" s="24">
        <f t="shared" si="193"/>
        <v>3755</v>
      </c>
      <c r="AT236" s="24">
        <f t="shared" si="194"/>
        <v>3755</v>
      </c>
      <c r="AU236" s="24">
        <f t="shared" si="195"/>
        <v>0</v>
      </c>
      <c r="AV236" s="24">
        <f t="shared" si="217"/>
        <v>0</v>
      </c>
      <c r="AW236" s="24">
        <f t="shared" si="196"/>
        <v>3755</v>
      </c>
      <c r="AX236" s="24">
        <f t="shared" si="197"/>
        <v>3755</v>
      </c>
      <c r="AY236" s="24">
        <f t="shared" si="198"/>
        <v>0</v>
      </c>
      <c r="AZ236" s="24">
        <f t="shared" si="218"/>
        <v>0</v>
      </c>
      <c r="BA236" s="24">
        <f t="shared" si="199"/>
        <v>3755</v>
      </c>
      <c r="BB236" s="24">
        <f t="shared" si="200"/>
        <v>3755</v>
      </c>
      <c r="BC236" s="24">
        <f t="shared" si="201"/>
        <v>0</v>
      </c>
      <c r="BD236" s="24">
        <f t="shared" si="219"/>
        <v>0</v>
      </c>
      <c r="BE236" s="24">
        <f t="shared" si="202"/>
        <v>3755</v>
      </c>
      <c r="BF236" s="24">
        <f t="shared" si="203"/>
        <v>3755</v>
      </c>
      <c r="BG236" s="24">
        <f t="shared" si="204"/>
        <v>0</v>
      </c>
      <c r="BH236" s="12"/>
      <c r="BI236" s="12"/>
      <c r="BJ236" s="12"/>
      <c r="BK236" s="12"/>
    </row>
    <row r="237" spans="1:63" s="8" customFormat="1" x14ac:dyDescent="0.25">
      <c r="A237" s="19" t="str">
        <f>[1]Input!T158</f>
        <v>Depreciation (Depn)</v>
      </c>
      <c r="B237" s="19" t="str">
        <f>[1]Input!U158</f>
        <v>Plant, Other (40)</v>
      </c>
      <c r="C237" s="19" t="str">
        <f>[1]Input!V158</f>
        <v>Hydrants</v>
      </c>
      <c r="D237" s="20">
        <f>[1]Input!W158</f>
        <v>2004</v>
      </c>
      <c r="E237" s="21">
        <f t="shared" si="205"/>
        <v>40</v>
      </c>
      <c r="F237" s="22">
        <f t="shared" si="206"/>
        <v>0</v>
      </c>
      <c r="G237" s="23">
        <f>[1]Input!Z158</f>
        <v>7500</v>
      </c>
      <c r="H237" s="24">
        <f t="shared" si="207"/>
        <v>0</v>
      </c>
      <c r="I237" s="24">
        <f t="shared" si="166"/>
        <v>7500</v>
      </c>
      <c r="J237" s="24">
        <f t="shared" si="167"/>
        <v>7500</v>
      </c>
      <c r="K237" s="24">
        <f t="shared" si="168"/>
        <v>0</v>
      </c>
      <c r="L237" s="24">
        <f t="shared" si="208"/>
        <v>0</v>
      </c>
      <c r="M237" s="24">
        <f t="shared" si="169"/>
        <v>7500</v>
      </c>
      <c r="N237" s="24">
        <f t="shared" si="170"/>
        <v>7500</v>
      </c>
      <c r="O237" s="24">
        <f t="shared" si="171"/>
        <v>0</v>
      </c>
      <c r="P237" s="24">
        <f t="shared" si="209"/>
        <v>0</v>
      </c>
      <c r="Q237" s="24">
        <f t="shared" si="172"/>
        <v>7500</v>
      </c>
      <c r="R237" s="24">
        <f t="shared" si="173"/>
        <v>7500</v>
      </c>
      <c r="S237" s="24">
        <f t="shared" si="174"/>
        <v>0</v>
      </c>
      <c r="T237" s="24">
        <f t="shared" si="210"/>
        <v>0</v>
      </c>
      <c r="U237" s="24">
        <f t="shared" si="175"/>
        <v>7500</v>
      </c>
      <c r="V237" s="24">
        <f t="shared" si="176"/>
        <v>7500</v>
      </c>
      <c r="W237" s="24">
        <f t="shared" si="177"/>
        <v>0</v>
      </c>
      <c r="X237" s="24">
        <f t="shared" si="211"/>
        <v>0</v>
      </c>
      <c r="Y237" s="24">
        <f t="shared" si="178"/>
        <v>7500</v>
      </c>
      <c r="Z237" s="24">
        <f t="shared" si="179"/>
        <v>7500</v>
      </c>
      <c r="AA237" s="24">
        <f t="shared" si="180"/>
        <v>0</v>
      </c>
      <c r="AB237" s="24">
        <f t="shared" si="212"/>
        <v>0</v>
      </c>
      <c r="AC237" s="24">
        <f t="shared" si="181"/>
        <v>7500</v>
      </c>
      <c r="AD237" s="24">
        <f t="shared" si="182"/>
        <v>7500</v>
      </c>
      <c r="AE237" s="24">
        <f t="shared" si="183"/>
        <v>0</v>
      </c>
      <c r="AF237" s="24">
        <f t="shared" si="213"/>
        <v>0</v>
      </c>
      <c r="AG237" s="24">
        <f t="shared" si="184"/>
        <v>7500</v>
      </c>
      <c r="AH237" s="24">
        <f t="shared" si="185"/>
        <v>7500</v>
      </c>
      <c r="AI237" s="24">
        <f t="shared" si="186"/>
        <v>0</v>
      </c>
      <c r="AJ237" s="24">
        <f t="shared" si="214"/>
        <v>0</v>
      </c>
      <c r="AK237" s="24">
        <f t="shared" si="187"/>
        <v>7500</v>
      </c>
      <c r="AL237" s="24">
        <f t="shared" si="188"/>
        <v>7500</v>
      </c>
      <c r="AM237" s="24">
        <f t="shared" si="189"/>
        <v>0</v>
      </c>
      <c r="AN237" s="24">
        <f t="shared" si="215"/>
        <v>0</v>
      </c>
      <c r="AO237" s="24">
        <f t="shared" si="190"/>
        <v>7500</v>
      </c>
      <c r="AP237" s="24">
        <f t="shared" si="191"/>
        <v>7500</v>
      </c>
      <c r="AQ237" s="24">
        <f t="shared" si="192"/>
        <v>0</v>
      </c>
      <c r="AR237" s="24">
        <f t="shared" si="216"/>
        <v>0</v>
      </c>
      <c r="AS237" s="24">
        <f t="shared" si="193"/>
        <v>7500</v>
      </c>
      <c r="AT237" s="24">
        <f t="shared" si="194"/>
        <v>7500</v>
      </c>
      <c r="AU237" s="24">
        <f t="shared" si="195"/>
        <v>0</v>
      </c>
      <c r="AV237" s="24">
        <f t="shared" si="217"/>
        <v>0</v>
      </c>
      <c r="AW237" s="24">
        <f t="shared" si="196"/>
        <v>7500</v>
      </c>
      <c r="AX237" s="24">
        <f t="shared" si="197"/>
        <v>7500</v>
      </c>
      <c r="AY237" s="24">
        <f t="shared" si="198"/>
        <v>0</v>
      </c>
      <c r="AZ237" s="24">
        <f t="shared" si="218"/>
        <v>0</v>
      </c>
      <c r="BA237" s="24">
        <f t="shared" si="199"/>
        <v>7500</v>
      </c>
      <c r="BB237" s="24">
        <f t="shared" si="200"/>
        <v>7500</v>
      </c>
      <c r="BC237" s="24">
        <f t="shared" si="201"/>
        <v>0</v>
      </c>
      <c r="BD237" s="24">
        <f t="shared" si="219"/>
        <v>0</v>
      </c>
      <c r="BE237" s="24">
        <f t="shared" si="202"/>
        <v>7500</v>
      </c>
      <c r="BF237" s="24">
        <f t="shared" si="203"/>
        <v>7500</v>
      </c>
      <c r="BG237" s="24">
        <f t="shared" si="204"/>
        <v>0</v>
      </c>
      <c r="BH237" s="12"/>
      <c r="BI237" s="12"/>
      <c r="BJ237" s="12"/>
      <c r="BK237" s="12"/>
    </row>
    <row r="238" spans="1:63" s="8" customFormat="1" x14ac:dyDescent="0.25">
      <c r="A238" s="19" t="str">
        <f>[1]Input!T159</f>
        <v>Depreciation (Depn)</v>
      </c>
      <c r="B238" s="19" t="str">
        <f>[1]Input!U159</f>
        <v>Mains and Reservoirs (50)</v>
      </c>
      <c r="C238" s="19" t="str">
        <f>[1]Input!V159</f>
        <v>Trans &amp; Dist Mains</v>
      </c>
      <c r="D238" s="20">
        <f>[1]Input!W159</f>
        <v>2005</v>
      </c>
      <c r="E238" s="21">
        <f t="shared" si="205"/>
        <v>50</v>
      </c>
      <c r="F238" s="22">
        <f t="shared" si="206"/>
        <v>0</v>
      </c>
      <c r="G238" s="23">
        <f>[1]Input!Z159</f>
        <v>10070</v>
      </c>
      <c r="H238" s="24">
        <f t="shared" si="207"/>
        <v>0</v>
      </c>
      <c r="I238" s="24">
        <f t="shared" si="166"/>
        <v>10070</v>
      </c>
      <c r="J238" s="24">
        <f t="shared" si="167"/>
        <v>10070</v>
      </c>
      <c r="K238" s="24">
        <f t="shared" si="168"/>
        <v>0</v>
      </c>
      <c r="L238" s="24">
        <f t="shared" si="208"/>
        <v>0</v>
      </c>
      <c r="M238" s="24">
        <f t="shared" si="169"/>
        <v>10070</v>
      </c>
      <c r="N238" s="24">
        <f t="shared" si="170"/>
        <v>10070</v>
      </c>
      <c r="O238" s="24">
        <f t="shared" si="171"/>
        <v>0</v>
      </c>
      <c r="P238" s="24">
        <f t="shared" si="209"/>
        <v>0</v>
      </c>
      <c r="Q238" s="24">
        <f t="shared" si="172"/>
        <v>10070</v>
      </c>
      <c r="R238" s="24">
        <f t="shared" si="173"/>
        <v>10070</v>
      </c>
      <c r="S238" s="24">
        <f t="shared" si="174"/>
        <v>0</v>
      </c>
      <c r="T238" s="24">
        <f t="shared" si="210"/>
        <v>0</v>
      </c>
      <c r="U238" s="24">
        <f t="shared" si="175"/>
        <v>10070</v>
      </c>
      <c r="V238" s="24">
        <f t="shared" si="176"/>
        <v>10070</v>
      </c>
      <c r="W238" s="24">
        <f t="shared" si="177"/>
        <v>0</v>
      </c>
      <c r="X238" s="24">
        <f t="shared" si="211"/>
        <v>0</v>
      </c>
      <c r="Y238" s="24">
        <f t="shared" si="178"/>
        <v>10070</v>
      </c>
      <c r="Z238" s="24">
        <f t="shared" si="179"/>
        <v>10070</v>
      </c>
      <c r="AA238" s="24">
        <f t="shared" si="180"/>
        <v>0</v>
      </c>
      <c r="AB238" s="24">
        <f t="shared" si="212"/>
        <v>0</v>
      </c>
      <c r="AC238" s="24">
        <f t="shared" si="181"/>
        <v>10070</v>
      </c>
      <c r="AD238" s="24">
        <f t="shared" si="182"/>
        <v>10070</v>
      </c>
      <c r="AE238" s="24">
        <f t="shared" si="183"/>
        <v>0</v>
      </c>
      <c r="AF238" s="24">
        <f t="shared" si="213"/>
        <v>0</v>
      </c>
      <c r="AG238" s="24">
        <f t="shared" si="184"/>
        <v>10070</v>
      </c>
      <c r="AH238" s="24">
        <f t="shared" si="185"/>
        <v>10070</v>
      </c>
      <c r="AI238" s="24">
        <f t="shared" si="186"/>
        <v>0</v>
      </c>
      <c r="AJ238" s="24">
        <f t="shared" si="214"/>
        <v>0</v>
      </c>
      <c r="AK238" s="24">
        <f t="shared" si="187"/>
        <v>10070</v>
      </c>
      <c r="AL238" s="24">
        <f t="shared" si="188"/>
        <v>10070</v>
      </c>
      <c r="AM238" s="24">
        <f t="shared" si="189"/>
        <v>0</v>
      </c>
      <c r="AN238" s="24">
        <f t="shared" si="215"/>
        <v>0</v>
      </c>
      <c r="AO238" s="24">
        <f t="shared" si="190"/>
        <v>10070</v>
      </c>
      <c r="AP238" s="24">
        <f t="shared" si="191"/>
        <v>10070</v>
      </c>
      <c r="AQ238" s="24">
        <f t="shared" si="192"/>
        <v>0</v>
      </c>
      <c r="AR238" s="24">
        <f t="shared" si="216"/>
        <v>0</v>
      </c>
      <c r="AS238" s="24">
        <f t="shared" si="193"/>
        <v>10070</v>
      </c>
      <c r="AT238" s="24">
        <f t="shared" si="194"/>
        <v>10070</v>
      </c>
      <c r="AU238" s="24">
        <f t="shared" si="195"/>
        <v>0</v>
      </c>
      <c r="AV238" s="24">
        <f t="shared" si="217"/>
        <v>0</v>
      </c>
      <c r="AW238" s="24">
        <f t="shared" si="196"/>
        <v>10070</v>
      </c>
      <c r="AX238" s="24">
        <f t="shared" si="197"/>
        <v>10070</v>
      </c>
      <c r="AY238" s="24">
        <f t="shared" si="198"/>
        <v>0</v>
      </c>
      <c r="AZ238" s="24">
        <f t="shared" si="218"/>
        <v>0</v>
      </c>
      <c r="BA238" s="24">
        <f t="shared" si="199"/>
        <v>10070</v>
      </c>
      <c r="BB238" s="24">
        <f t="shared" si="200"/>
        <v>10070</v>
      </c>
      <c r="BC238" s="24">
        <f t="shared" si="201"/>
        <v>0</v>
      </c>
      <c r="BD238" s="24">
        <f t="shared" si="219"/>
        <v>0</v>
      </c>
      <c r="BE238" s="24">
        <f t="shared" si="202"/>
        <v>10070</v>
      </c>
      <c r="BF238" s="24">
        <f t="shared" si="203"/>
        <v>10070</v>
      </c>
      <c r="BG238" s="24">
        <f t="shared" si="204"/>
        <v>0</v>
      </c>
      <c r="BH238" s="12"/>
      <c r="BI238" s="12"/>
      <c r="BJ238" s="12"/>
      <c r="BK238" s="12"/>
    </row>
    <row r="239" spans="1:63" s="8" customFormat="1" x14ac:dyDescent="0.25">
      <c r="A239" s="19" t="str">
        <f>[1]Input!T160</f>
        <v>Depreciation (Depn)</v>
      </c>
      <c r="B239" s="19" t="str">
        <f>[1]Input!U160</f>
        <v>Service Connection (30)</v>
      </c>
      <c r="C239" s="19" t="str">
        <f>[1]Input!V160</f>
        <v>Service Connections</v>
      </c>
      <c r="D239" s="20">
        <f>[1]Input!W160</f>
        <v>2005</v>
      </c>
      <c r="E239" s="21">
        <f t="shared" si="205"/>
        <v>30</v>
      </c>
      <c r="F239" s="22">
        <f t="shared" si="206"/>
        <v>0</v>
      </c>
      <c r="G239" s="23">
        <f>[1]Input!Z160</f>
        <v>650</v>
      </c>
      <c r="H239" s="24">
        <f t="shared" si="207"/>
        <v>0</v>
      </c>
      <c r="I239" s="24">
        <f t="shared" si="166"/>
        <v>650</v>
      </c>
      <c r="J239" s="24">
        <f t="shared" si="167"/>
        <v>650</v>
      </c>
      <c r="K239" s="24">
        <f t="shared" si="168"/>
        <v>0</v>
      </c>
      <c r="L239" s="24">
        <f t="shared" si="208"/>
        <v>0</v>
      </c>
      <c r="M239" s="24">
        <f t="shared" si="169"/>
        <v>650</v>
      </c>
      <c r="N239" s="24">
        <f t="shared" si="170"/>
        <v>650</v>
      </c>
      <c r="O239" s="24">
        <f t="shared" si="171"/>
        <v>0</v>
      </c>
      <c r="P239" s="24">
        <f t="shared" si="209"/>
        <v>0</v>
      </c>
      <c r="Q239" s="24">
        <f t="shared" si="172"/>
        <v>650</v>
      </c>
      <c r="R239" s="24">
        <f t="shared" si="173"/>
        <v>650</v>
      </c>
      <c r="S239" s="24">
        <f t="shared" si="174"/>
        <v>0</v>
      </c>
      <c r="T239" s="24">
        <f t="shared" si="210"/>
        <v>0</v>
      </c>
      <c r="U239" s="24">
        <f t="shared" si="175"/>
        <v>650</v>
      </c>
      <c r="V239" s="24">
        <f t="shared" si="176"/>
        <v>650</v>
      </c>
      <c r="W239" s="24">
        <f t="shared" si="177"/>
        <v>0</v>
      </c>
      <c r="X239" s="24">
        <f t="shared" si="211"/>
        <v>0</v>
      </c>
      <c r="Y239" s="24">
        <f t="shared" si="178"/>
        <v>650</v>
      </c>
      <c r="Z239" s="24">
        <f t="shared" si="179"/>
        <v>650</v>
      </c>
      <c r="AA239" s="24">
        <f t="shared" si="180"/>
        <v>0</v>
      </c>
      <c r="AB239" s="24">
        <f t="shared" si="212"/>
        <v>0</v>
      </c>
      <c r="AC239" s="24">
        <f t="shared" si="181"/>
        <v>650</v>
      </c>
      <c r="AD239" s="24">
        <f t="shared" si="182"/>
        <v>650</v>
      </c>
      <c r="AE239" s="24">
        <f t="shared" si="183"/>
        <v>0</v>
      </c>
      <c r="AF239" s="24">
        <f t="shared" si="213"/>
        <v>0</v>
      </c>
      <c r="AG239" s="24">
        <f t="shared" si="184"/>
        <v>650</v>
      </c>
      <c r="AH239" s="24">
        <f t="shared" si="185"/>
        <v>650</v>
      </c>
      <c r="AI239" s="24">
        <f t="shared" si="186"/>
        <v>0</v>
      </c>
      <c r="AJ239" s="24">
        <f t="shared" si="214"/>
        <v>0</v>
      </c>
      <c r="AK239" s="24">
        <f t="shared" si="187"/>
        <v>650</v>
      </c>
      <c r="AL239" s="24">
        <f t="shared" si="188"/>
        <v>650</v>
      </c>
      <c r="AM239" s="24">
        <f t="shared" si="189"/>
        <v>0</v>
      </c>
      <c r="AN239" s="24">
        <f t="shared" si="215"/>
        <v>0</v>
      </c>
      <c r="AO239" s="24">
        <f t="shared" si="190"/>
        <v>650</v>
      </c>
      <c r="AP239" s="24">
        <f t="shared" si="191"/>
        <v>650</v>
      </c>
      <c r="AQ239" s="24">
        <f t="shared" si="192"/>
        <v>0</v>
      </c>
      <c r="AR239" s="24">
        <f t="shared" si="216"/>
        <v>0</v>
      </c>
      <c r="AS239" s="24">
        <f t="shared" si="193"/>
        <v>650</v>
      </c>
      <c r="AT239" s="24">
        <f t="shared" si="194"/>
        <v>650</v>
      </c>
      <c r="AU239" s="24">
        <f t="shared" si="195"/>
        <v>0</v>
      </c>
      <c r="AV239" s="24">
        <f t="shared" si="217"/>
        <v>0</v>
      </c>
      <c r="AW239" s="24">
        <f t="shared" si="196"/>
        <v>650</v>
      </c>
      <c r="AX239" s="24">
        <f t="shared" si="197"/>
        <v>650</v>
      </c>
      <c r="AY239" s="24">
        <f t="shared" si="198"/>
        <v>0</v>
      </c>
      <c r="AZ239" s="24">
        <f t="shared" si="218"/>
        <v>0</v>
      </c>
      <c r="BA239" s="24">
        <f t="shared" si="199"/>
        <v>650</v>
      </c>
      <c r="BB239" s="24">
        <f t="shared" si="200"/>
        <v>650</v>
      </c>
      <c r="BC239" s="24">
        <f t="shared" si="201"/>
        <v>0</v>
      </c>
      <c r="BD239" s="24">
        <f t="shared" si="219"/>
        <v>0</v>
      </c>
      <c r="BE239" s="24">
        <f t="shared" si="202"/>
        <v>650</v>
      </c>
      <c r="BF239" s="24">
        <f t="shared" si="203"/>
        <v>650</v>
      </c>
      <c r="BG239" s="24">
        <f t="shared" si="204"/>
        <v>0</v>
      </c>
      <c r="BH239" s="12"/>
      <c r="BI239" s="12"/>
      <c r="BJ239" s="12"/>
      <c r="BK239" s="12"/>
    </row>
    <row r="240" spans="1:63" s="8" customFormat="1" x14ac:dyDescent="0.25">
      <c r="A240" s="19" t="str">
        <f>[1]Input!T161</f>
        <v>Depreciation (Depn)</v>
      </c>
      <c r="B240" s="19" t="str">
        <f>[1]Input!U161</f>
        <v>Pumping and Water Treatment (20)</v>
      </c>
      <c r="C240" s="19" t="str">
        <f>[1]Input!V161</f>
        <v>Meters</v>
      </c>
      <c r="D240" s="20">
        <f>[1]Input!W161</f>
        <v>2005</v>
      </c>
      <c r="E240" s="21">
        <f t="shared" si="205"/>
        <v>20</v>
      </c>
      <c r="F240" s="22">
        <f t="shared" si="206"/>
        <v>0</v>
      </c>
      <c r="G240" s="23">
        <f>[1]Input!Z161</f>
        <v>184</v>
      </c>
      <c r="H240" s="24">
        <f t="shared" si="207"/>
        <v>0</v>
      </c>
      <c r="I240" s="24">
        <f t="shared" si="166"/>
        <v>184</v>
      </c>
      <c r="J240" s="24">
        <f t="shared" si="167"/>
        <v>184</v>
      </c>
      <c r="K240" s="24">
        <f t="shared" si="168"/>
        <v>0</v>
      </c>
      <c r="L240" s="24">
        <f t="shared" si="208"/>
        <v>0</v>
      </c>
      <c r="M240" s="24">
        <f t="shared" si="169"/>
        <v>184</v>
      </c>
      <c r="N240" s="24">
        <f t="shared" si="170"/>
        <v>184</v>
      </c>
      <c r="O240" s="24">
        <f t="shared" si="171"/>
        <v>0</v>
      </c>
      <c r="P240" s="24">
        <f t="shared" si="209"/>
        <v>0</v>
      </c>
      <c r="Q240" s="24">
        <f t="shared" si="172"/>
        <v>184</v>
      </c>
      <c r="R240" s="24">
        <f t="shared" si="173"/>
        <v>184</v>
      </c>
      <c r="S240" s="24">
        <f t="shared" si="174"/>
        <v>0</v>
      </c>
      <c r="T240" s="24">
        <f t="shared" si="210"/>
        <v>0</v>
      </c>
      <c r="U240" s="24">
        <f t="shared" si="175"/>
        <v>184</v>
      </c>
      <c r="V240" s="24">
        <f t="shared" si="176"/>
        <v>184</v>
      </c>
      <c r="W240" s="24">
        <f t="shared" si="177"/>
        <v>0</v>
      </c>
      <c r="X240" s="24">
        <f t="shared" si="211"/>
        <v>0</v>
      </c>
      <c r="Y240" s="24">
        <f t="shared" si="178"/>
        <v>184</v>
      </c>
      <c r="Z240" s="24">
        <f t="shared" si="179"/>
        <v>184</v>
      </c>
      <c r="AA240" s="24">
        <f t="shared" si="180"/>
        <v>0</v>
      </c>
      <c r="AB240" s="24">
        <f t="shared" si="212"/>
        <v>0</v>
      </c>
      <c r="AC240" s="24">
        <f t="shared" si="181"/>
        <v>184</v>
      </c>
      <c r="AD240" s="24">
        <f t="shared" si="182"/>
        <v>184</v>
      </c>
      <c r="AE240" s="24">
        <f t="shared" si="183"/>
        <v>0</v>
      </c>
      <c r="AF240" s="24">
        <f t="shared" si="213"/>
        <v>0</v>
      </c>
      <c r="AG240" s="24">
        <f t="shared" si="184"/>
        <v>184</v>
      </c>
      <c r="AH240" s="24">
        <f t="shared" si="185"/>
        <v>184</v>
      </c>
      <c r="AI240" s="24">
        <f t="shared" si="186"/>
        <v>0</v>
      </c>
      <c r="AJ240" s="24">
        <f t="shared" si="214"/>
        <v>0</v>
      </c>
      <c r="AK240" s="24">
        <f t="shared" si="187"/>
        <v>184</v>
      </c>
      <c r="AL240" s="24">
        <f t="shared" si="188"/>
        <v>184</v>
      </c>
      <c r="AM240" s="24">
        <f t="shared" si="189"/>
        <v>0</v>
      </c>
      <c r="AN240" s="24">
        <f t="shared" si="215"/>
        <v>0</v>
      </c>
      <c r="AO240" s="24">
        <f t="shared" si="190"/>
        <v>184</v>
      </c>
      <c r="AP240" s="24">
        <f t="shared" si="191"/>
        <v>184</v>
      </c>
      <c r="AQ240" s="24">
        <f t="shared" si="192"/>
        <v>0</v>
      </c>
      <c r="AR240" s="24">
        <f t="shared" si="216"/>
        <v>0</v>
      </c>
      <c r="AS240" s="24">
        <f t="shared" si="193"/>
        <v>184</v>
      </c>
      <c r="AT240" s="24">
        <f t="shared" si="194"/>
        <v>184</v>
      </c>
      <c r="AU240" s="24">
        <f t="shared" si="195"/>
        <v>0</v>
      </c>
      <c r="AV240" s="24">
        <f t="shared" si="217"/>
        <v>0</v>
      </c>
      <c r="AW240" s="24">
        <f t="shared" si="196"/>
        <v>184</v>
      </c>
      <c r="AX240" s="24">
        <f t="shared" si="197"/>
        <v>184</v>
      </c>
      <c r="AY240" s="24">
        <f t="shared" si="198"/>
        <v>0</v>
      </c>
      <c r="AZ240" s="24">
        <f t="shared" si="218"/>
        <v>0</v>
      </c>
      <c r="BA240" s="24">
        <f t="shared" si="199"/>
        <v>184</v>
      </c>
      <c r="BB240" s="24">
        <f t="shared" si="200"/>
        <v>184</v>
      </c>
      <c r="BC240" s="24">
        <f t="shared" si="201"/>
        <v>0</v>
      </c>
      <c r="BD240" s="24">
        <f t="shared" si="219"/>
        <v>0</v>
      </c>
      <c r="BE240" s="24">
        <f t="shared" si="202"/>
        <v>184</v>
      </c>
      <c r="BF240" s="24">
        <f t="shared" si="203"/>
        <v>184</v>
      </c>
      <c r="BG240" s="24">
        <f t="shared" si="204"/>
        <v>0</v>
      </c>
      <c r="BH240" s="12"/>
      <c r="BI240" s="12"/>
      <c r="BJ240" s="12"/>
      <c r="BK240" s="12"/>
    </row>
    <row r="241" spans="1:63" s="8" customFormat="1" x14ac:dyDescent="0.25">
      <c r="A241" s="19" t="str">
        <f>[1]Input!T162</f>
        <v>Depreciation (Depn)</v>
      </c>
      <c r="B241" s="19" t="str">
        <f>[1]Input!U162</f>
        <v>Mains and Reservoirs (50)</v>
      </c>
      <c r="C241" s="19" t="str">
        <f>[1]Input!V162</f>
        <v>Hydrants</v>
      </c>
      <c r="D241" s="20">
        <f>[1]Input!W162</f>
        <v>2005</v>
      </c>
      <c r="E241" s="21">
        <f t="shared" si="205"/>
        <v>50</v>
      </c>
      <c r="F241" s="22">
        <f t="shared" si="206"/>
        <v>0</v>
      </c>
      <c r="G241" s="23">
        <f>[1]Input!Z162</f>
        <v>1500</v>
      </c>
      <c r="H241" s="24">
        <f t="shared" si="207"/>
        <v>0</v>
      </c>
      <c r="I241" s="24">
        <f t="shared" si="166"/>
        <v>1500</v>
      </c>
      <c r="J241" s="24">
        <f t="shared" si="167"/>
        <v>1500</v>
      </c>
      <c r="K241" s="24">
        <f t="shared" si="168"/>
        <v>0</v>
      </c>
      <c r="L241" s="24">
        <f t="shared" si="208"/>
        <v>0</v>
      </c>
      <c r="M241" s="24">
        <f t="shared" si="169"/>
        <v>1500</v>
      </c>
      <c r="N241" s="24">
        <f t="shared" si="170"/>
        <v>1500</v>
      </c>
      <c r="O241" s="24">
        <f t="shared" si="171"/>
        <v>0</v>
      </c>
      <c r="P241" s="24">
        <f t="shared" si="209"/>
        <v>0</v>
      </c>
      <c r="Q241" s="24">
        <f t="shared" si="172"/>
        <v>1500</v>
      </c>
      <c r="R241" s="24">
        <f t="shared" si="173"/>
        <v>1500</v>
      </c>
      <c r="S241" s="24">
        <f t="shared" si="174"/>
        <v>0</v>
      </c>
      <c r="T241" s="24">
        <f t="shared" si="210"/>
        <v>0</v>
      </c>
      <c r="U241" s="24">
        <f t="shared" si="175"/>
        <v>1500</v>
      </c>
      <c r="V241" s="24">
        <f t="shared" si="176"/>
        <v>1500</v>
      </c>
      <c r="W241" s="24">
        <f t="shared" si="177"/>
        <v>0</v>
      </c>
      <c r="X241" s="24">
        <f t="shared" si="211"/>
        <v>0</v>
      </c>
      <c r="Y241" s="24">
        <f t="shared" si="178"/>
        <v>1500</v>
      </c>
      <c r="Z241" s="24">
        <f t="shared" si="179"/>
        <v>1500</v>
      </c>
      <c r="AA241" s="24">
        <f t="shared" si="180"/>
        <v>0</v>
      </c>
      <c r="AB241" s="24">
        <f t="shared" si="212"/>
        <v>0</v>
      </c>
      <c r="AC241" s="24">
        <f t="shared" si="181"/>
        <v>1500</v>
      </c>
      <c r="AD241" s="24">
        <f t="shared" si="182"/>
        <v>1500</v>
      </c>
      <c r="AE241" s="24">
        <f t="shared" si="183"/>
        <v>0</v>
      </c>
      <c r="AF241" s="24">
        <f t="shared" si="213"/>
        <v>0</v>
      </c>
      <c r="AG241" s="24">
        <f t="shared" si="184"/>
        <v>1500</v>
      </c>
      <c r="AH241" s="24">
        <f t="shared" si="185"/>
        <v>1500</v>
      </c>
      <c r="AI241" s="24">
        <f t="shared" si="186"/>
        <v>0</v>
      </c>
      <c r="AJ241" s="24">
        <f t="shared" si="214"/>
        <v>0</v>
      </c>
      <c r="AK241" s="24">
        <f t="shared" si="187"/>
        <v>1500</v>
      </c>
      <c r="AL241" s="24">
        <f t="shared" si="188"/>
        <v>1500</v>
      </c>
      <c r="AM241" s="24">
        <f t="shared" si="189"/>
        <v>0</v>
      </c>
      <c r="AN241" s="24">
        <f t="shared" si="215"/>
        <v>0</v>
      </c>
      <c r="AO241" s="24">
        <f t="shared" si="190"/>
        <v>1500</v>
      </c>
      <c r="AP241" s="24">
        <f t="shared" si="191"/>
        <v>1500</v>
      </c>
      <c r="AQ241" s="24">
        <f t="shared" si="192"/>
        <v>0</v>
      </c>
      <c r="AR241" s="24">
        <f t="shared" si="216"/>
        <v>0</v>
      </c>
      <c r="AS241" s="24">
        <f t="shared" si="193"/>
        <v>1500</v>
      </c>
      <c r="AT241" s="24">
        <f t="shared" si="194"/>
        <v>1500</v>
      </c>
      <c r="AU241" s="24">
        <f t="shared" si="195"/>
        <v>0</v>
      </c>
      <c r="AV241" s="24">
        <f t="shared" si="217"/>
        <v>0</v>
      </c>
      <c r="AW241" s="24">
        <f t="shared" si="196"/>
        <v>1500</v>
      </c>
      <c r="AX241" s="24">
        <f t="shared" si="197"/>
        <v>1500</v>
      </c>
      <c r="AY241" s="24">
        <f t="shared" si="198"/>
        <v>0</v>
      </c>
      <c r="AZ241" s="24">
        <f t="shared" si="218"/>
        <v>0</v>
      </c>
      <c r="BA241" s="24">
        <f t="shared" si="199"/>
        <v>1500</v>
      </c>
      <c r="BB241" s="24">
        <f t="shared" si="200"/>
        <v>1500</v>
      </c>
      <c r="BC241" s="24">
        <f t="shared" si="201"/>
        <v>0</v>
      </c>
      <c r="BD241" s="24">
        <f t="shared" si="219"/>
        <v>0</v>
      </c>
      <c r="BE241" s="24">
        <f t="shared" si="202"/>
        <v>1500</v>
      </c>
      <c r="BF241" s="24">
        <f t="shared" si="203"/>
        <v>1500</v>
      </c>
      <c r="BG241" s="24">
        <f t="shared" si="204"/>
        <v>0</v>
      </c>
      <c r="BH241" s="12"/>
      <c r="BI241" s="12"/>
      <c r="BJ241" s="12"/>
      <c r="BK241" s="12"/>
    </row>
    <row r="242" spans="1:63" s="8" customFormat="1" ht="15" customHeight="1" x14ac:dyDescent="0.25">
      <c r="A242" s="19" t="str">
        <f>[1]Input!T163</f>
        <v>Depreciation (Depn)</v>
      </c>
      <c r="B242" s="19" t="str">
        <f>[1]Input!U163</f>
        <v>Service Connection (30)</v>
      </c>
      <c r="C242" s="19" t="str">
        <f>[1]Input!V163</f>
        <v>Service Connections</v>
      </c>
      <c r="D242" s="20">
        <f>[1]Input!W163</f>
        <v>2006</v>
      </c>
      <c r="E242" s="21">
        <f t="shared" si="205"/>
        <v>30</v>
      </c>
      <c r="F242" s="22">
        <f t="shared" si="206"/>
        <v>0</v>
      </c>
      <c r="G242" s="23">
        <f>[1]Input!Z163</f>
        <v>5633</v>
      </c>
      <c r="H242" s="24">
        <f t="shared" si="207"/>
        <v>0</v>
      </c>
      <c r="I242" s="24">
        <f t="shared" si="166"/>
        <v>5633</v>
      </c>
      <c r="J242" s="24">
        <f t="shared" si="167"/>
        <v>5633</v>
      </c>
      <c r="K242" s="24">
        <f t="shared" si="168"/>
        <v>0</v>
      </c>
      <c r="L242" s="24">
        <f t="shared" si="208"/>
        <v>0</v>
      </c>
      <c r="M242" s="24">
        <f t="shared" si="169"/>
        <v>5633</v>
      </c>
      <c r="N242" s="24">
        <f t="shared" si="170"/>
        <v>5633</v>
      </c>
      <c r="O242" s="24">
        <f t="shared" si="171"/>
        <v>0</v>
      </c>
      <c r="P242" s="24">
        <f t="shared" si="209"/>
        <v>0</v>
      </c>
      <c r="Q242" s="24">
        <f t="shared" si="172"/>
        <v>5633</v>
      </c>
      <c r="R242" s="24">
        <f t="shared" si="173"/>
        <v>5633</v>
      </c>
      <c r="S242" s="24">
        <f t="shared" si="174"/>
        <v>0</v>
      </c>
      <c r="T242" s="24">
        <f t="shared" si="210"/>
        <v>0</v>
      </c>
      <c r="U242" s="24">
        <f t="shared" si="175"/>
        <v>5633</v>
      </c>
      <c r="V242" s="24">
        <f t="shared" si="176"/>
        <v>5633</v>
      </c>
      <c r="W242" s="24">
        <f t="shared" si="177"/>
        <v>0</v>
      </c>
      <c r="X242" s="24">
        <f t="shared" si="211"/>
        <v>0</v>
      </c>
      <c r="Y242" s="24">
        <f t="shared" si="178"/>
        <v>5633</v>
      </c>
      <c r="Z242" s="24">
        <f t="shared" si="179"/>
        <v>5633</v>
      </c>
      <c r="AA242" s="24">
        <f t="shared" si="180"/>
        <v>0</v>
      </c>
      <c r="AB242" s="24">
        <f t="shared" si="212"/>
        <v>0</v>
      </c>
      <c r="AC242" s="24">
        <f t="shared" si="181"/>
        <v>5633</v>
      </c>
      <c r="AD242" s="24">
        <f t="shared" si="182"/>
        <v>5633</v>
      </c>
      <c r="AE242" s="24">
        <f t="shared" si="183"/>
        <v>0</v>
      </c>
      <c r="AF242" s="24">
        <f t="shared" si="213"/>
        <v>0</v>
      </c>
      <c r="AG242" s="24">
        <f t="shared" si="184"/>
        <v>5633</v>
      </c>
      <c r="AH242" s="24">
        <f t="shared" si="185"/>
        <v>5633</v>
      </c>
      <c r="AI242" s="24">
        <f t="shared" si="186"/>
        <v>0</v>
      </c>
      <c r="AJ242" s="24">
        <f t="shared" si="214"/>
        <v>0</v>
      </c>
      <c r="AK242" s="24">
        <f t="shared" si="187"/>
        <v>5633</v>
      </c>
      <c r="AL242" s="24">
        <f t="shared" si="188"/>
        <v>5633</v>
      </c>
      <c r="AM242" s="24">
        <f t="shared" si="189"/>
        <v>0</v>
      </c>
      <c r="AN242" s="24">
        <f t="shared" si="215"/>
        <v>0</v>
      </c>
      <c r="AO242" s="24">
        <f t="shared" si="190"/>
        <v>5633</v>
      </c>
      <c r="AP242" s="24">
        <f t="shared" si="191"/>
        <v>5633</v>
      </c>
      <c r="AQ242" s="24">
        <f t="shared" si="192"/>
        <v>0</v>
      </c>
      <c r="AR242" s="24">
        <f t="shared" si="216"/>
        <v>0</v>
      </c>
      <c r="AS242" s="24">
        <f t="shared" si="193"/>
        <v>5633</v>
      </c>
      <c r="AT242" s="24">
        <f t="shared" si="194"/>
        <v>5633</v>
      </c>
      <c r="AU242" s="24">
        <f t="shared" si="195"/>
        <v>0</v>
      </c>
      <c r="AV242" s="24">
        <f t="shared" si="217"/>
        <v>0</v>
      </c>
      <c r="AW242" s="24">
        <f t="shared" si="196"/>
        <v>5633</v>
      </c>
      <c r="AX242" s="24">
        <f t="shared" si="197"/>
        <v>5633</v>
      </c>
      <c r="AY242" s="24">
        <f t="shared" si="198"/>
        <v>0</v>
      </c>
      <c r="AZ242" s="24">
        <f t="shared" si="218"/>
        <v>0</v>
      </c>
      <c r="BA242" s="24">
        <f t="shared" si="199"/>
        <v>5633</v>
      </c>
      <c r="BB242" s="24">
        <f t="shared" si="200"/>
        <v>5633</v>
      </c>
      <c r="BC242" s="24">
        <f t="shared" si="201"/>
        <v>0</v>
      </c>
      <c r="BD242" s="24">
        <f t="shared" si="219"/>
        <v>0</v>
      </c>
      <c r="BE242" s="24">
        <f t="shared" si="202"/>
        <v>5633</v>
      </c>
      <c r="BF242" s="24">
        <f t="shared" si="203"/>
        <v>5633</v>
      </c>
      <c r="BG242" s="24">
        <f t="shared" si="204"/>
        <v>0</v>
      </c>
      <c r="BH242" s="12"/>
      <c r="BI242" s="12"/>
      <c r="BJ242" s="12"/>
      <c r="BK242" s="12"/>
    </row>
    <row r="243" spans="1:63" s="8" customFormat="1" x14ac:dyDescent="0.25">
      <c r="A243" s="19" t="str">
        <f>[1]Input!T164</f>
        <v>Depreciation (Depn)</v>
      </c>
      <c r="B243" s="19" t="str">
        <f>[1]Input!U164</f>
        <v>Mains and Reservoirs (50)</v>
      </c>
      <c r="C243" s="19" t="str">
        <f>[1]Input!V164</f>
        <v>Trans &amp; Dist Mains</v>
      </c>
      <c r="D243" s="20">
        <f>[1]Input!W164</f>
        <v>2008</v>
      </c>
      <c r="E243" s="21">
        <f t="shared" si="205"/>
        <v>50</v>
      </c>
      <c r="F243" s="22">
        <f t="shared" si="206"/>
        <v>0</v>
      </c>
      <c r="G243" s="23">
        <f>[1]Input!Z164</f>
        <v>9247</v>
      </c>
      <c r="H243" s="24">
        <f t="shared" si="207"/>
        <v>0</v>
      </c>
      <c r="I243" s="24">
        <f t="shared" si="166"/>
        <v>9247</v>
      </c>
      <c r="J243" s="24">
        <f t="shared" si="167"/>
        <v>9247</v>
      </c>
      <c r="K243" s="24">
        <f t="shared" si="168"/>
        <v>0</v>
      </c>
      <c r="L243" s="24">
        <f t="shared" si="208"/>
        <v>0</v>
      </c>
      <c r="M243" s="24">
        <f t="shared" si="169"/>
        <v>9247</v>
      </c>
      <c r="N243" s="24">
        <f t="shared" si="170"/>
        <v>9247</v>
      </c>
      <c r="O243" s="24">
        <f t="shared" si="171"/>
        <v>0</v>
      </c>
      <c r="P243" s="24">
        <f t="shared" si="209"/>
        <v>0</v>
      </c>
      <c r="Q243" s="24">
        <f t="shared" si="172"/>
        <v>9247</v>
      </c>
      <c r="R243" s="24">
        <f t="shared" si="173"/>
        <v>9247</v>
      </c>
      <c r="S243" s="24">
        <f t="shared" si="174"/>
        <v>0</v>
      </c>
      <c r="T243" s="24">
        <f t="shared" si="210"/>
        <v>0</v>
      </c>
      <c r="U243" s="24">
        <f t="shared" si="175"/>
        <v>9247</v>
      </c>
      <c r="V243" s="24">
        <f t="shared" si="176"/>
        <v>9247</v>
      </c>
      <c r="W243" s="24">
        <f t="shared" si="177"/>
        <v>0</v>
      </c>
      <c r="X243" s="24">
        <f t="shared" si="211"/>
        <v>0</v>
      </c>
      <c r="Y243" s="24">
        <f t="shared" si="178"/>
        <v>9247</v>
      </c>
      <c r="Z243" s="24">
        <f t="shared" si="179"/>
        <v>9247</v>
      </c>
      <c r="AA243" s="24">
        <f t="shared" si="180"/>
        <v>0</v>
      </c>
      <c r="AB243" s="24">
        <f t="shared" si="212"/>
        <v>0</v>
      </c>
      <c r="AC243" s="24">
        <f t="shared" si="181"/>
        <v>9247</v>
      </c>
      <c r="AD243" s="24">
        <f t="shared" si="182"/>
        <v>9247</v>
      </c>
      <c r="AE243" s="24">
        <f t="shared" si="183"/>
        <v>0</v>
      </c>
      <c r="AF243" s="24">
        <f t="shared" si="213"/>
        <v>0</v>
      </c>
      <c r="AG243" s="24">
        <f t="shared" si="184"/>
        <v>9247</v>
      </c>
      <c r="AH243" s="24">
        <f t="shared" si="185"/>
        <v>9247</v>
      </c>
      <c r="AI243" s="24">
        <f t="shared" si="186"/>
        <v>0</v>
      </c>
      <c r="AJ243" s="24">
        <f t="shared" si="214"/>
        <v>0</v>
      </c>
      <c r="AK243" s="24">
        <f t="shared" si="187"/>
        <v>9247</v>
      </c>
      <c r="AL243" s="24">
        <f t="shared" si="188"/>
        <v>9247</v>
      </c>
      <c r="AM243" s="24">
        <f t="shared" si="189"/>
        <v>0</v>
      </c>
      <c r="AN243" s="24">
        <f t="shared" si="215"/>
        <v>0</v>
      </c>
      <c r="AO243" s="24">
        <f t="shared" si="190"/>
        <v>9247</v>
      </c>
      <c r="AP243" s="24">
        <f t="shared" si="191"/>
        <v>9247</v>
      </c>
      <c r="AQ243" s="24">
        <f t="shared" si="192"/>
        <v>0</v>
      </c>
      <c r="AR243" s="24">
        <f t="shared" si="216"/>
        <v>0</v>
      </c>
      <c r="AS243" s="24">
        <f t="shared" si="193"/>
        <v>9247</v>
      </c>
      <c r="AT243" s="24">
        <f t="shared" si="194"/>
        <v>9247</v>
      </c>
      <c r="AU243" s="24">
        <f t="shared" si="195"/>
        <v>0</v>
      </c>
      <c r="AV243" s="24">
        <f t="shared" si="217"/>
        <v>0</v>
      </c>
      <c r="AW243" s="24">
        <f t="shared" si="196"/>
        <v>9247</v>
      </c>
      <c r="AX243" s="24">
        <f t="shared" si="197"/>
        <v>9247</v>
      </c>
      <c r="AY243" s="24">
        <f t="shared" si="198"/>
        <v>0</v>
      </c>
      <c r="AZ243" s="24">
        <f t="shared" si="218"/>
        <v>0</v>
      </c>
      <c r="BA243" s="24">
        <f t="shared" si="199"/>
        <v>9247</v>
      </c>
      <c r="BB243" s="24">
        <f t="shared" si="200"/>
        <v>9247</v>
      </c>
      <c r="BC243" s="24">
        <f t="shared" si="201"/>
        <v>0</v>
      </c>
      <c r="BD243" s="24">
        <f t="shared" si="219"/>
        <v>0</v>
      </c>
      <c r="BE243" s="24">
        <f t="shared" si="202"/>
        <v>9247</v>
      </c>
      <c r="BF243" s="24">
        <f t="shared" si="203"/>
        <v>9247</v>
      </c>
      <c r="BG243" s="24">
        <f t="shared" si="204"/>
        <v>0</v>
      </c>
      <c r="BH243" s="12"/>
      <c r="BI243" s="12"/>
      <c r="BJ243" s="12"/>
      <c r="BK243" s="12"/>
    </row>
    <row r="244" spans="1:63" s="8" customFormat="1" x14ac:dyDescent="0.25">
      <c r="A244" s="19" t="str">
        <f>[1]Input!T165</f>
        <v>Depreciation (Depn)</v>
      </c>
      <c r="B244" s="19" t="str">
        <f>[1]Input!U165</f>
        <v>Pumping and Water Treatment (20)</v>
      </c>
      <c r="C244" s="19" t="str">
        <f>[1]Input!V165</f>
        <v>Valves</v>
      </c>
      <c r="D244" s="20">
        <f>[1]Input!W165</f>
        <v>2009</v>
      </c>
      <c r="E244" s="21">
        <f t="shared" si="205"/>
        <v>20</v>
      </c>
      <c r="F244" s="22">
        <f t="shared" si="206"/>
        <v>0</v>
      </c>
      <c r="G244" s="23">
        <f>[1]Input!Z165</f>
        <v>4066</v>
      </c>
      <c r="H244" s="24">
        <f t="shared" si="207"/>
        <v>0</v>
      </c>
      <c r="I244" s="24">
        <f t="shared" si="166"/>
        <v>4066</v>
      </c>
      <c r="J244" s="24">
        <f t="shared" si="167"/>
        <v>4066</v>
      </c>
      <c r="K244" s="24">
        <f t="shared" si="168"/>
        <v>0</v>
      </c>
      <c r="L244" s="24">
        <f t="shared" si="208"/>
        <v>0</v>
      </c>
      <c r="M244" s="24">
        <f t="shared" si="169"/>
        <v>4066</v>
      </c>
      <c r="N244" s="24">
        <f t="shared" si="170"/>
        <v>4066</v>
      </c>
      <c r="O244" s="24">
        <f t="shared" si="171"/>
        <v>0</v>
      </c>
      <c r="P244" s="24">
        <f t="shared" si="209"/>
        <v>0</v>
      </c>
      <c r="Q244" s="24">
        <f t="shared" si="172"/>
        <v>4066</v>
      </c>
      <c r="R244" s="24">
        <f t="shared" si="173"/>
        <v>4066</v>
      </c>
      <c r="S244" s="24">
        <f t="shared" si="174"/>
        <v>0</v>
      </c>
      <c r="T244" s="24">
        <f t="shared" si="210"/>
        <v>0</v>
      </c>
      <c r="U244" s="24">
        <f t="shared" si="175"/>
        <v>4066</v>
      </c>
      <c r="V244" s="24">
        <f t="shared" si="176"/>
        <v>4066</v>
      </c>
      <c r="W244" s="24">
        <f t="shared" si="177"/>
        <v>0</v>
      </c>
      <c r="X244" s="24">
        <f t="shared" si="211"/>
        <v>0</v>
      </c>
      <c r="Y244" s="24">
        <f t="shared" si="178"/>
        <v>4066</v>
      </c>
      <c r="Z244" s="24">
        <f t="shared" si="179"/>
        <v>4066</v>
      </c>
      <c r="AA244" s="24">
        <f t="shared" si="180"/>
        <v>0</v>
      </c>
      <c r="AB244" s="24">
        <f t="shared" si="212"/>
        <v>0</v>
      </c>
      <c r="AC244" s="24">
        <f t="shared" si="181"/>
        <v>4066</v>
      </c>
      <c r="AD244" s="24">
        <f t="shared" si="182"/>
        <v>4066</v>
      </c>
      <c r="AE244" s="24">
        <f t="shared" si="183"/>
        <v>0</v>
      </c>
      <c r="AF244" s="24">
        <f t="shared" si="213"/>
        <v>0</v>
      </c>
      <c r="AG244" s="24">
        <f t="shared" si="184"/>
        <v>4066</v>
      </c>
      <c r="AH244" s="24">
        <f t="shared" si="185"/>
        <v>4066</v>
      </c>
      <c r="AI244" s="24">
        <f t="shared" si="186"/>
        <v>0</v>
      </c>
      <c r="AJ244" s="24">
        <f t="shared" si="214"/>
        <v>0</v>
      </c>
      <c r="AK244" s="24">
        <f t="shared" si="187"/>
        <v>4066</v>
      </c>
      <c r="AL244" s="24">
        <f t="shared" si="188"/>
        <v>4066</v>
      </c>
      <c r="AM244" s="24">
        <f t="shared" si="189"/>
        <v>0</v>
      </c>
      <c r="AN244" s="24">
        <f t="shared" si="215"/>
        <v>0</v>
      </c>
      <c r="AO244" s="24">
        <f t="shared" si="190"/>
        <v>4066</v>
      </c>
      <c r="AP244" s="24">
        <f t="shared" si="191"/>
        <v>4066</v>
      </c>
      <c r="AQ244" s="24">
        <f t="shared" si="192"/>
        <v>0</v>
      </c>
      <c r="AR244" s="24">
        <f t="shared" si="216"/>
        <v>0</v>
      </c>
      <c r="AS244" s="24">
        <f t="shared" si="193"/>
        <v>4066</v>
      </c>
      <c r="AT244" s="24">
        <f t="shared" si="194"/>
        <v>4066</v>
      </c>
      <c r="AU244" s="24">
        <f t="shared" si="195"/>
        <v>0</v>
      </c>
      <c r="AV244" s="24">
        <f t="shared" si="217"/>
        <v>0</v>
      </c>
      <c r="AW244" s="24">
        <f t="shared" si="196"/>
        <v>4066</v>
      </c>
      <c r="AX244" s="24">
        <f t="shared" si="197"/>
        <v>4066</v>
      </c>
      <c r="AY244" s="24">
        <f t="shared" si="198"/>
        <v>0</v>
      </c>
      <c r="AZ244" s="24">
        <f t="shared" si="218"/>
        <v>0</v>
      </c>
      <c r="BA244" s="24">
        <f t="shared" si="199"/>
        <v>4066</v>
      </c>
      <c r="BB244" s="24">
        <f t="shared" si="200"/>
        <v>4066</v>
      </c>
      <c r="BC244" s="24">
        <f t="shared" si="201"/>
        <v>0</v>
      </c>
      <c r="BD244" s="24">
        <f t="shared" si="219"/>
        <v>0</v>
      </c>
      <c r="BE244" s="24">
        <f t="shared" si="202"/>
        <v>4066</v>
      </c>
      <c r="BF244" s="24">
        <f t="shared" si="203"/>
        <v>4066</v>
      </c>
      <c r="BG244" s="24">
        <f t="shared" si="204"/>
        <v>0</v>
      </c>
      <c r="BH244" s="12"/>
      <c r="BI244" s="12"/>
      <c r="BJ244" s="12"/>
      <c r="BK244" s="12"/>
    </row>
    <row r="245" spans="1:63" s="8" customFormat="1" x14ac:dyDescent="0.25">
      <c r="A245" s="19" t="str">
        <f>[1]Input!T166</f>
        <v>Contribution in Aid of Construction (CIAC)</v>
      </c>
      <c r="B245" s="19">
        <f>[1]Input!U166</f>
        <v>0</v>
      </c>
      <c r="C245" s="19">
        <f>[1]Input!V166</f>
        <v>0</v>
      </c>
      <c r="D245" s="20">
        <f>[1]Input!W166</f>
        <v>2005</v>
      </c>
      <c r="E245" s="21" t="e">
        <f t="shared" si="205"/>
        <v>#N/A</v>
      </c>
      <c r="F245" s="22">
        <f t="shared" si="206"/>
        <v>0</v>
      </c>
      <c r="G245" s="23">
        <f>[1]Input!Z166</f>
        <v>22486</v>
      </c>
      <c r="H245" s="24" t="e">
        <f t="shared" si="207"/>
        <v>#N/A</v>
      </c>
      <c r="I245" s="24" t="e">
        <f t="shared" si="166"/>
        <v>#N/A</v>
      </c>
      <c r="J245" s="24" t="e">
        <f t="shared" si="167"/>
        <v>#N/A</v>
      </c>
      <c r="K245" s="24" t="e">
        <f t="shared" si="168"/>
        <v>#N/A</v>
      </c>
      <c r="L245" s="24" t="e">
        <f t="shared" si="208"/>
        <v>#N/A</v>
      </c>
      <c r="M245" s="24" t="e">
        <f t="shared" si="169"/>
        <v>#N/A</v>
      </c>
      <c r="N245" s="24" t="e">
        <f t="shared" si="170"/>
        <v>#N/A</v>
      </c>
      <c r="O245" s="24" t="e">
        <f t="shared" si="171"/>
        <v>#N/A</v>
      </c>
      <c r="P245" s="24" t="e">
        <f t="shared" si="209"/>
        <v>#N/A</v>
      </c>
      <c r="Q245" s="24" t="e">
        <f t="shared" si="172"/>
        <v>#N/A</v>
      </c>
      <c r="R245" s="24" t="e">
        <f t="shared" si="173"/>
        <v>#N/A</v>
      </c>
      <c r="S245" s="24" t="e">
        <f t="shared" si="174"/>
        <v>#N/A</v>
      </c>
      <c r="T245" s="24" t="e">
        <f t="shared" si="210"/>
        <v>#N/A</v>
      </c>
      <c r="U245" s="24" t="e">
        <f t="shared" si="175"/>
        <v>#N/A</v>
      </c>
      <c r="V245" s="24" t="e">
        <f t="shared" si="176"/>
        <v>#N/A</v>
      </c>
      <c r="W245" s="24" t="e">
        <f t="shared" si="177"/>
        <v>#N/A</v>
      </c>
      <c r="X245" s="24" t="e">
        <f t="shared" si="211"/>
        <v>#N/A</v>
      </c>
      <c r="Y245" s="24" t="e">
        <f t="shared" si="178"/>
        <v>#N/A</v>
      </c>
      <c r="Z245" s="24" t="e">
        <f t="shared" si="179"/>
        <v>#N/A</v>
      </c>
      <c r="AA245" s="24" t="e">
        <f t="shared" si="180"/>
        <v>#N/A</v>
      </c>
      <c r="AB245" s="24" t="e">
        <f t="shared" si="212"/>
        <v>#N/A</v>
      </c>
      <c r="AC245" s="24" t="e">
        <f t="shared" si="181"/>
        <v>#N/A</v>
      </c>
      <c r="AD245" s="24" t="e">
        <f t="shared" si="182"/>
        <v>#N/A</v>
      </c>
      <c r="AE245" s="24" t="e">
        <f t="shared" si="183"/>
        <v>#N/A</v>
      </c>
      <c r="AF245" s="24" t="e">
        <f t="shared" si="213"/>
        <v>#N/A</v>
      </c>
      <c r="AG245" s="24" t="e">
        <f t="shared" si="184"/>
        <v>#N/A</v>
      </c>
      <c r="AH245" s="24" t="e">
        <f t="shared" si="185"/>
        <v>#N/A</v>
      </c>
      <c r="AI245" s="24" t="e">
        <f t="shared" si="186"/>
        <v>#N/A</v>
      </c>
      <c r="AJ245" s="24" t="e">
        <f t="shared" si="214"/>
        <v>#N/A</v>
      </c>
      <c r="AK245" s="24" t="e">
        <f t="shared" si="187"/>
        <v>#N/A</v>
      </c>
      <c r="AL245" s="24" t="e">
        <f t="shared" si="188"/>
        <v>#N/A</v>
      </c>
      <c r="AM245" s="24" t="e">
        <f t="shared" si="189"/>
        <v>#N/A</v>
      </c>
      <c r="AN245" s="24" t="e">
        <f t="shared" si="215"/>
        <v>#N/A</v>
      </c>
      <c r="AO245" s="24" t="e">
        <f t="shared" si="190"/>
        <v>#N/A</v>
      </c>
      <c r="AP245" s="24" t="e">
        <f t="shared" si="191"/>
        <v>#N/A</v>
      </c>
      <c r="AQ245" s="24" t="e">
        <f t="shared" si="192"/>
        <v>#N/A</v>
      </c>
      <c r="AR245" s="24" t="e">
        <f t="shared" si="216"/>
        <v>#N/A</v>
      </c>
      <c r="AS245" s="24" t="e">
        <f t="shared" si="193"/>
        <v>#N/A</v>
      </c>
      <c r="AT245" s="24" t="e">
        <f t="shared" si="194"/>
        <v>#N/A</v>
      </c>
      <c r="AU245" s="24" t="e">
        <f t="shared" si="195"/>
        <v>#N/A</v>
      </c>
      <c r="AV245" s="24" t="e">
        <f t="shared" si="217"/>
        <v>#N/A</v>
      </c>
      <c r="AW245" s="24" t="e">
        <f t="shared" si="196"/>
        <v>#N/A</v>
      </c>
      <c r="AX245" s="24" t="e">
        <f t="shared" si="197"/>
        <v>#N/A</v>
      </c>
      <c r="AY245" s="24" t="e">
        <f t="shared" si="198"/>
        <v>#N/A</v>
      </c>
      <c r="AZ245" s="24" t="e">
        <f t="shared" si="218"/>
        <v>#N/A</v>
      </c>
      <c r="BA245" s="24" t="e">
        <f t="shared" si="199"/>
        <v>#N/A</v>
      </c>
      <c r="BB245" s="24" t="e">
        <f t="shared" si="200"/>
        <v>#N/A</v>
      </c>
      <c r="BC245" s="24" t="e">
        <f t="shared" si="201"/>
        <v>#N/A</v>
      </c>
      <c r="BD245" s="24" t="e">
        <f t="shared" si="219"/>
        <v>#N/A</v>
      </c>
      <c r="BE245" s="24" t="e">
        <f t="shared" si="202"/>
        <v>#N/A</v>
      </c>
      <c r="BF245" s="24" t="e">
        <f t="shared" si="203"/>
        <v>#N/A</v>
      </c>
      <c r="BG245" s="24" t="e">
        <f t="shared" si="204"/>
        <v>#N/A</v>
      </c>
      <c r="BH245" s="12"/>
      <c r="BI245" s="12"/>
      <c r="BJ245" s="12"/>
      <c r="BK245" s="12"/>
    </row>
    <row r="246" spans="1:63" s="8" customFormat="1" x14ac:dyDescent="0.25">
      <c r="A246" s="19">
        <f>[1]Input!T167</f>
        <v>0</v>
      </c>
      <c r="B246" s="19">
        <f>[1]Input!U167</f>
        <v>0</v>
      </c>
      <c r="C246" s="19">
        <f>[1]Input!V167</f>
        <v>0</v>
      </c>
      <c r="D246" s="20">
        <f>[1]Input!W167</f>
        <v>2006</v>
      </c>
      <c r="E246" s="21" t="e">
        <f t="shared" si="205"/>
        <v>#N/A</v>
      </c>
      <c r="F246" s="22">
        <f t="shared" si="206"/>
        <v>0</v>
      </c>
      <c r="G246" s="23">
        <f>[1]Input!Z167</f>
        <v>7000</v>
      </c>
      <c r="H246" s="24" t="e">
        <f t="shared" si="207"/>
        <v>#N/A</v>
      </c>
      <c r="I246" s="24" t="e">
        <f t="shared" si="166"/>
        <v>#N/A</v>
      </c>
      <c r="J246" s="24" t="e">
        <f t="shared" si="167"/>
        <v>#N/A</v>
      </c>
      <c r="K246" s="24" t="e">
        <f t="shared" si="168"/>
        <v>#N/A</v>
      </c>
      <c r="L246" s="24" t="e">
        <f t="shared" si="208"/>
        <v>#N/A</v>
      </c>
      <c r="M246" s="24" t="e">
        <f t="shared" si="169"/>
        <v>#N/A</v>
      </c>
      <c r="N246" s="24" t="e">
        <f t="shared" si="170"/>
        <v>#N/A</v>
      </c>
      <c r="O246" s="24" t="e">
        <f t="shared" si="171"/>
        <v>#N/A</v>
      </c>
      <c r="P246" s="24" t="e">
        <f t="shared" si="209"/>
        <v>#N/A</v>
      </c>
      <c r="Q246" s="24" t="e">
        <f t="shared" si="172"/>
        <v>#N/A</v>
      </c>
      <c r="R246" s="24" t="e">
        <f t="shared" si="173"/>
        <v>#N/A</v>
      </c>
      <c r="S246" s="24" t="e">
        <f t="shared" si="174"/>
        <v>#N/A</v>
      </c>
      <c r="T246" s="24" t="e">
        <f t="shared" si="210"/>
        <v>#N/A</v>
      </c>
      <c r="U246" s="24" t="e">
        <f t="shared" si="175"/>
        <v>#N/A</v>
      </c>
      <c r="V246" s="24" t="e">
        <f t="shared" si="176"/>
        <v>#N/A</v>
      </c>
      <c r="W246" s="24" t="e">
        <f t="shared" si="177"/>
        <v>#N/A</v>
      </c>
      <c r="X246" s="24" t="e">
        <f t="shared" si="211"/>
        <v>#N/A</v>
      </c>
      <c r="Y246" s="24" t="e">
        <f t="shared" si="178"/>
        <v>#N/A</v>
      </c>
      <c r="Z246" s="24" t="e">
        <f t="shared" si="179"/>
        <v>#N/A</v>
      </c>
      <c r="AA246" s="24" t="e">
        <f t="shared" si="180"/>
        <v>#N/A</v>
      </c>
      <c r="AB246" s="24" t="e">
        <f t="shared" si="212"/>
        <v>#N/A</v>
      </c>
      <c r="AC246" s="24" t="e">
        <f t="shared" si="181"/>
        <v>#N/A</v>
      </c>
      <c r="AD246" s="24" t="e">
        <f t="shared" si="182"/>
        <v>#N/A</v>
      </c>
      <c r="AE246" s="24" t="e">
        <f t="shared" si="183"/>
        <v>#N/A</v>
      </c>
      <c r="AF246" s="24" t="e">
        <f t="shared" si="213"/>
        <v>#N/A</v>
      </c>
      <c r="AG246" s="24" t="e">
        <f t="shared" si="184"/>
        <v>#N/A</v>
      </c>
      <c r="AH246" s="24" t="e">
        <f t="shared" si="185"/>
        <v>#N/A</v>
      </c>
      <c r="AI246" s="24" t="e">
        <f t="shared" si="186"/>
        <v>#N/A</v>
      </c>
      <c r="AJ246" s="24" t="e">
        <f t="shared" si="214"/>
        <v>#N/A</v>
      </c>
      <c r="AK246" s="24" t="e">
        <f t="shared" si="187"/>
        <v>#N/A</v>
      </c>
      <c r="AL246" s="24" t="e">
        <f t="shared" si="188"/>
        <v>#N/A</v>
      </c>
      <c r="AM246" s="24" t="e">
        <f t="shared" si="189"/>
        <v>#N/A</v>
      </c>
      <c r="AN246" s="24" t="e">
        <f t="shared" si="215"/>
        <v>#N/A</v>
      </c>
      <c r="AO246" s="24" t="e">
        <f t="shared" si="190"/>
        <v>#N/A</v>
      </c>
      <c r="AP246" s="24" t="e">
        <f t="shared" si="191"/>
        <v>#N/A</v>
      </c>
      <c r="AQ246" s="24" t="e">
        <f t="shared" si="192"/>
        <v>#N/A</v>
      </c>
      <c r="AR246" s="24" t="e">
        <f t="shared" si="216"/>
        <v>#N/A</v>
      </c>
      <c r="AS246" s="24" t="e">
        <f t="shared" si="193"/>
        <v>#N/A</v>
      </c>
      <c r="AT246" s="24" t="e">
        <f t="shared" si="194"/>
        <v>#N/A</v>
      </c>
      <c r="AU246" s="24" t="e">
        <f t="shared" si="195"/>
        <v>#N/A</v>
      </c>
      <c r="AV246" s="24" t="e">
        <f t="shared" si="217"/>
        <v>#N/A</v>
      </c>
      <c r="AW246" s="24" t="e">
        <f t="shared" si="196"/>
        <v>#N/A</v>
      </c>
      <c r="AX246" s="24" t="e">
        <f t="shared" si="197"/>
        <v>#N/A</v>
      </c>
      <c r="AY246" s="24" t="e">
        <f t="shared" si="198"/>
        <v>#N/A</v>
      </c>
      <c r="AZ246" s="24" t="e">
        <f t="shared" si="218"/>
        <v>#N/A</v>
      </c>
      <c r="BA246" s="24" t="e">
        <f t="shared" si="199"/>
        <v>#N/A</v>
      </c>
      <c r="BB246" s="24" t="e">
        <f t="shared" si="200"/>
        <v>#N/A</v>
      </c>
      <c r="BC246" s="24" t="e">
        <f t="shared" si="201"/>
        <v>#N/A</v>
      </c>
      <c r="BD246" s="24" t="e">
        <f t="shared" si="219"/>
        <v>#N/A</v>
      </c>
      <c r="BE246" s="24" t="e">
        <f t="shared" si="202"/>
        <v>#N/A</v>
      </c>
      <c r="BF246" s="24" t="e">
        <f t="shared" si="203"/>
        <v>#N/A</v>
      </c>
      <c r="BG246" s="24" t="e">
        <f t="shared" si="204"/>
        <v>#N/A</v>
      </c>
      <c r="BH246" s="12"/>
      <c r="BI246" s="12"/>
      <c r="BJ246" s="12"/>
      <c r="BK246" s="12"/>
    </row>
    <row r="247" spans="1:63" s="8" customFormat="1" x14ac:dyDescent="0.25">
      <c r="A247" s="19">
        <f>[1]Input!T168</f>
        <v>0</v>
      </c>
      <c r="B247" s="19">
        <f>[1]Input!U168</f>
        <v>0</v>
      </c>
      <c r="C247" s="19">
        <f>[1]Input!V168</f>
        <v>0</v>
      </c>
      <c r="D247" s="20">
        <f>[1]Input!W168</f>
        <v>2007</v>
      </c>
      <c r="E247" s="21" t="e">
        <f t="shared" si="205"/>
        <v>#N/A</v>
      </c>
      <c r="F247" s="22">
        <f t="shared" si="206"/>
        <v>0</v>
      </c>
      <c r="G247" s="23">
        <f>[1]Input!Z168</f>
        <v>6120</v>
      </c>
      <c r="H247" s="24" t="e">
        <f t="shared" si="207"/>
        <v>#N/A</v>
      </c>
      <c r="I247" s="24" t="e">
        <f t="shared" si="166"/>
        <v>#N/A</v>
      </c>
      <c r="J247" s="24" t="e">
        <f t="shared" si="167"/>
        <v>#N/A</v>
      </c>
      <c r="K247" s="24" t="e">
        <f t="shared" si="168"/>
        <v>#N/A</v>
      </c>
      <c r="L247" s="24" t="e">
        <f t="shared" si="208"/>
        <v>#N/A</v>
      </c>
      <c r="M247" s="24" t="e">
        <f t="shared" si="169"/>
        <v>#N/A</v>
      </c>
      <c r="N247" s="24" t="e">
        <f t="shared" si="170"/>
        <v>#N/A</v>
      </c>
      <c r="O247" s="24" t="e">
        <f t="shared" si="171"/>
        <v>#N/A</v>
      </c>
      <c r="P247" s="24" t="e">
        <f t="shared" si="209"/>
        <v>#N/A</v>
      </c>
      <c r="Q247" s="24" t="e">
        <f t="shared" si="172"/>
        <v>#N/A</v>
      </c>
      <c r="R247" s="24" t="e">
        <f t="shared" si="173"/>
        <v>#N/A</v>
      </c>
      <c r="S247" s="24" t="e">
        <f t="shared" si="174"/>
        <v>#N/A</v>
      </c>
      <c r="T247" s="24" t="e">
        <f t="shared" si="210"/>
        <v>#N/A</v>
      </c>
      <c r="U247" s="24" t="e">
        <f t="shared" si="175"/>
        <v>#N/A</v>
      </c>
      <c r="V247" s="24" t="e">
        <f t="shared" si="176"/>
        <v>#N/A</v>
      </c>
      <c r="W247" s="24" t="e">
        <f t="shared" si="177"/>
        <v>#N/A</v>
      </c>
      <c r="X247" s="24" t="e">
        <f t="shared" si="211"/>
        <v>#N/A</v>
      </c>
      <c r="Y247" s="24" t="e">
        <f t="shared" si="178"/>
        <v>#N/A</v>
      </c>
      <c r="Z247" s="24" t="e">
        <f t="shared" si="179"/>
        <v>#N/A</v>
      </c>
      <c r="AA247" s="24" t="e">
        <f t="shared" si="180"/>
        <v>#N/A</v>
      </c>
      <c r="AB247" s="24" t="e">
        <f t="shared" si="212"/>
        <v>#N/A</v>
      </c>
      <c r="AC247" s="24" t="e">
        <f t="shared" si="181"/>
        <v>#N/A</v>
      </c>
      <c r="AD247" s="24" t="e">
        <f t="shared" si="182"/>
        <v>#N/A</v>
      </c>
      <c r="AE247" s="24" t="e">
        <f t="shared" si="183"/>
        <v>#N/A</v>
      </c>
      <c r="AF247" s="24" t="e">
        <f t="shared" si="213"/>
        <v>#N/A</v>
      </c>
      <c r="AG247" s="24" t="e">
        <f t="shared" si="184"/>
        <v>#N/A</v>
      </c>
      <c r="AH247" s="24" t="e">
        <f t="shared" si="185"/>
        <v>#N/A</v>
      </c>
      <c r="AI247" s="24" t="e">
        <f t="shared" si="186"/>
        <v>#N/A</v>
      </c>
      <c r="AJ247" s="24" t="e">
        <f t="shared" si="214"/>
        <v>#N/A</v>
      </c>
      <c r="AK247" s="24" t="e">
        <f t="shared" si="187"/>
        <v>#N/A</v>
      </c>
      <c r="AL247" s="24" t="e">
        <f t="shared" si="188"/>
        <v>#N/A</v>
      </c>
      <c r="AM247" s="24" t="e">
        <f t="shared" si="189"/>
        <v>#N/A</v>
      </c>
      <c r="AN247" s="24" t="e">
        <f t="shared" si="215"/>
        <v>#N/A</v>
      </c>
      <c r="AO247" s="24" t="e">
        <f t="shared" si="190"/>
        <v>#N/A</v>
      </c>
      <c r="AP247" s="24" t="e">
        <f t="shared" si="191"/>
        <v>#N/A</v>
      </c>
      <c r="AQ247" s="24" t="e">
        <f t="shared" si="192"/>
        <v>#N/A</v>
      </c>
      <c r="AR247" s="24" t="e">
        <f t="shared" si="216"/>
        <v>#N/A</v>
      </c>
      <c r="AS247" s="24" t="e">
        <f t="shared" si="193"/>
        <v>#N/A</v>
      </c>
      <c r="AT247" s="24" t="e">
        <f t="shared" si="194"/>
        <v>#N/A</v>
      </c>
      <c r="AU247" s="24" t="e">
        <f t="shared" si="195"/>
        <v>#N/A</v>
      </c>
      <c r="AV247" s="24" t="e">
        <f t="shared" si="217"/>
        <v>#N/A</v>
      </c>
      <c r="AW247" s="24" t="e">
        <f t="shared" si="196"/>
        <v>#N/A</v>
      </c>
      <c r="AX247" s="24" t="e">
        <f t="shared" si="197"/>
        <v>#N/A</v>
      </c>
      <c r="AY247" s="24" t="e">
        <f t="shared" si="198"/>
        <v>#N/A</v>
      </c>
      <c r="AZ247" s="24" t="e">
        <f t="shared" si="218"/>
        <v>#N/A</v>
      </c>
      <c r="BA247" s="24" t="e">
        <f t="shared" si="199"/>
        <v>#N/A</v>
      </c>
      <c r="BB247" s="24" t="e">
        <f t="shared" si="200"/>
        <v>#N/A</v>
      </c>
      <c r="BC247" s="24" t="e">
        <f t="shared" si="201"/>
        <v>#N/A</v>
      </c>
      <c r="BD247" s="24" t="e">
        <f t="shared" si="219"/>
        <v>#N/A</v>
      </c>
      <c r="BE247" s="24" t="e">
        <f t="shared" si="202"/>
        <v>#N/A</v>
      </c>
      <c r="BF247" s="24" t="e">
        <f t="shared" si="203"/>
        <v>#N/A</v>
      </c>
      <c r="BG247" s="24" t="e">
        <f t="shared" si="204"/>
        <v>#N/A</v>
      </c>
      <c r="BH247" s="12"/>
      <c r="BI247" s="12"/>
      <c r="BJ247" s="12"/>
      <c r="BK247" s="12"/>
    </row>
    <row r="248" spans="1:63" s="8" customFormat="1" ht="15" customHeight="1" x14ac:dyDescent="0.25">
      <c r="A248" s="19">
        <f>[1]Input!T169</f>
        <v>0</v>
      </c>
      <c r="B248" s="19">
        <f>[1]Input!U169</f>
        <v>0</v>
      </c>
      <c r="C248" s="19">
        <f>[1]Input!V169</f>
        <v>0</v>
      </c>
      <c r="D248" s="20">
        <f>[1]Input!W169</f>
        <v>2010</v>
      </c>
      <c r="E248" s="21" t="e">
        <f t="shared" si="205"/>
        <v>#N/A</v>
      </c>
      <c r="F248" s="22">
        <f t="shared" si="206"/>
        <v>0</v>
      </c>
      <c r="G248" s="23">
        <f>[1]Input!Z169</f>
        <v>11818</v>
      </c>
      <c r="H248" s="24" t="e">
        <f t="shared" si="207"/>
        <v>#N/A</v>
      </c>
      <c r="I248" s="24" t="e">
        <f t="shared" si="166"/>
        <v>#N/A</v>
      </c>
      <c r="J248" s="24" t="e">
        <f t="shared" si="167"/>
        <v>#N/A</v>
      </c>
      <c r="K248" s="24" t="e">
        <f t="shared" si="168"/>
        <v>#N/A</v>
      </c>
      <c r="L248" s="24" t="e">
        <f t="shared" si="208"/>
        <v>#N/A</v>
      </c>
      <c r="M248" s="24" t="e">
        <f t="shared" si="169"/>
        <v>#N/A</v>
      </c>
      <c r="N248" s="24" t="e">
        <f t="shared" si="170"/>
        <v>#N/A</v>
      </c>
      <c r="O248" s="24" t="e">
        <f t="shared" si="171"/>
        <v>#N/A</v>
      </c>
      <c r="P248" s="24" t="e">
        <f t="shared" si="209"/>
        <v>#N/A</v>
      </c>
      <c r="Q248" s="24" t="e">
        <f t="shared" si="172"/>
        <v>#N/A</v>
      </c>
      <c r="R248" s="24" t="e">
        <f t="shared" si="173"/>
        <v>#N/A</v>
      </c>
      <c r="S248" s="24" t="e">
        <f t="shared" si="174"/>
        <v>#N/A</v>
      </c>
      <c r="T248" s="24" t="e">
        <f t="shared" si="210"/>
        <v>#N/A</v>
      </c>
      <c r="U248" s="24" t="e">
        <f t="shared" si="175"/>
        <v>#N/A</v>
      </c>
      <c r="V248" s="24" t="e">
        <f t="shared" si="176"/>
        <v>#N/A</v>
      </c>
      <c r="W248" s="24" t="e">
        <f t="shared" si="177"/>
        <v>#N/A</v>
      </c>
      <c r="X248" s="24" t="e">
        <f t="shared" si="211"/>
        <v>#N/A</v>
      </c>
      <c r="Y248" s="24" t="e">
        <f t="shared" si="178"/>
        <v>#N/A</v>
      </c>
      <c r="Z248" s="24" t="e">
        <f t="shared" si="179"/>
        <v>#N/A</v>
      </c>
      <c r="AA248" s="24" t="e">
        <f t="shared" si="180"/>
        <v>#N/A</v>
      </c>
      <c r="AB248" s="24" t="e">
        <f t="shared" si="212"/>
        <v>#N/A</v>
      </c>
      <c r="AC248" s="24" t="e">
        <f t="shared" si="181"/>
        <v>#N/A</v>
      </c>
      <c r="AD248" s="24" t="e">
        <f t="shared" si="182"/>
        <v>#N/A</v>
      </c>
      <c r="AE248" s="24" t="e">
        <f t="shared" si="183"/>
        <v>#N/A</v>
      </c>
      <c r="AF248" s="24" t="e">
        <f t="shared" si="213"/>
        <v>#N/A</v>
      </c>
      <c r="AG248" s="24" t="e">
        <f t="shared" si="184"/>
        <v>#N/A</v>
      </c>
      <c r="AH248" s="24" t="e">
        <f t="shared" si="185"/>
        <v>#N/A</v>
      </c>
      <c r="AI248" s="24" t="e">
        <f t="shared" si="186"/>
        <v>#N/A</v>
      </c>
      <c r="AJ248" s="24" t="e">
        <f t="shared" si="214"/>
        <v>#N/A</v>
      </c>
      <c r="AK248" s="24" t="e">
        <f t="shared" si="187"/>
        <v>#N/A</v>
      </c>
      <c r="AL248" s="24" t="e">
        <f t="shared" si="188"/>
        <v>#N/A</v>
      </c>
      <c r="AM248" s="24" t="e">
        <f t="shared" si="189"/>
        <v>#N/A</v>
      </c>
      <c r="AN248" s="24" t="e">
        <f t="shared" si="215"/>
        <v>#N/A</v>
      </c>
      <c r="AO248" s="24" t="e">
        <f t="shared" si="190"/>
        <v>#N/A</v>
      </c>
      <c r="AP248" s="24" t="e">
        <f t="shared" si="191"/>
        <v>#N/A</v>
      </c>
      <c r="AQ248" s="24" t="e">
        <f t="shared" si="192"/>
        <v>#N/A</v>
      </c>
      <c r="AR248" s="24" t="e">
        <f t="shared" si="216"/>
        <v>#N/A</v>
      </c>
      <c r="AS248" s="24" t="e">
        <f t="shared" si="193"/>
        <v>#N/A</v>
      </c>
      <c r="AT248" s="24" t="e">
        <f t="shared" si="194"/>
        <v>#N/A</v>
      </c>
      <c r="AU248" s="24" t="e">
        <f t="shared" si="195"/>
        <v>#N/A</v>
      </c>
      <c r="AV248" s="24" t="e">
        <f t="shared" si="217"/>
        <v>#N/A</v>
      </c>
      <c r="AW248" s="24" t="e">
        <f t="shared" si="196"/>
        <v>#N/A</v>
      </c>
      <c r="AX248" s="24" t="e">
        <f t="shared" si="197"/>
        <v>#N/A</v>
      </c>
      <c r="AY248" s="24" t="e">
        <f t="shared" si="198"/>
        <v>#N/A</v>
      </c>
      <c r="AZ248" s="24" t="e">
        <f t="shared" si="218"/>
        <v>#N/A</v>
      </c>
      <c r="BA248" s="24" t="e">
        <f t="shared" si="199"/>
        <v>#N/A</v>
      </c>
      <c r="BB248" s="24" t="e">
        <f t="shared" si="200"/>
        <v>#N/A</v>
      </c>
      <c r="BC248" s="24" t="e">
        <f t="shared" si="201"/>
        <v>#N/A</v>
      </c>
      <c r="BD248" s="24" t="e">
        <f t="shared" si="219"/>
        <v>#N/A</v>
      </c>
      <c r="BE248" s="24" t="e">
        <f t="shared" si="202"/>
        <v>#N/A</v>
      </c>
      <c r="BF248" s="24" t="e">
        <f t="shared" si="203"/>
        <v>#N/A</v>
      </c>
      <c r="BG248" s="24" t="e">
        <f t="shared" si="204"/>
        <v>#N/A</v>
      </c>
      <c r="BH248" s="12"/>
      <c r="BI248" s="12"/>
      <c r="BJ248" s="12"/>
      <c r="BK248" s="12"/>
    </row>
    <row r="249" spans="1:63" s="8" customFormat="1" x14ac:dyDescent="0.25">
      <c r="A249" s="19" t="e">
        <f>[1]Input!#REF!</f>
        <v>#REF!</v>
      </c>
      <c r="B249" s="19" t="e">
        <f>[1]Input!#REF!</f>
        <v>#REF!</v>
      </c>
      <c r="C249" s="19" t="e">
        <f>[1]Input!#REF!</f>
        <v>#REF!</v>
      </c>
      <c r="D249" s="20" t="e">
        <f>[1]Input!#REF!</f>
        <v>#REF!</v>
      </c>
      <c r="E249" s="21" t="e">
        <f t="shared" si="205"/>
        <v>#REF!</v>
      </c>
      <c r="F249" s="22" t="e">
        <f t="shared" si="206"/>
        <v>#REF!</v>
      </c>
      <c r="G249" s="23" t="e">
        <f>[1]Input!#REF!</f>
        <v>#REF!</v>
      </c>
      <c r="H249" s="24" t="e">
        <f t="shared" si="207"/>
        <v>#REF!</v>
      </c>
      <c r="I249" s="24" t="e">
        <f t="shared" si="166"/>
        <v>#REF!</v>
      </c>
      <c r="J249" s="24" t="e">
        <f t="shared" si="167"/>
        <v>#REF!</v>
      </c>
      <c r="K249" s="24" t="e">
        <f t="shared" si="168"/>
        <v>#REF!</v>
      </c>
      <c r="L249" s="24" t="e">
        <f t="shared" si="208"/>
        <v>#REF!</v>
      </c>
      <c r="M249" s="24" t="e">
        <f t="shared" si="169"/>
        <v>#REF!</v>
      </c>
      <c r="N249" s="24" t="e">
        <f t="shared" si="170"/>
        <v>#REF!</v>
      </c>
      <c r="O249" s="24" t="e">
        <f t="shared" si="171"/>
        <v>#REF!</v>
      </c>
      <c r="P249" s="24" t="e">
        <f t="shared" si="209"/>
        <v>#REF!</v>
      </c>
      <c r="Q249" s="24" t="e">
        <f t="shared" si="172"/>
        <v>#REF!</v>
      </c>
      <c r="R249" s="24" t="e">
        <f t="shared" si="173"/>
        <v>#REF!</v>
      </c>
      <c r="S249" s="24" t="e">
        <f t="shared" si="174"/>
        <v>#REF!</v>
      </c>
      <c r="T249" s="24" t="e">
        <f t="shared" si="210"/>
        <v>#REF!</v>
      </c>
      <c r="U249" s="24" t="e">
        <f t="shared" si="175"/>
        <v>#REF!</v>
      </c>
      <c r="V249" s="24" t="e">
        <f t="shared" si="176"/>
        <v>#REF!</v>
      </c>
      <c r="W249" s="24" t="e">
        <f t="shared" si="177"/>
        <v>#REF!</v>
      </c>
      <c r="X249" s="24" t="e">
        <f t="shared" si="211"/>
        <v>#REF!</v>
      </c>
      <c r="Y249" s="24" t="e">
        <f t="shared" si="178"/>
        <v>#REF!</v>
      </c>
      <c r="Z249" s="24" t="e">
        <f t="shared" si="179"/>
        <v>#REF!</v>
      </c>
      <c r="AA249" s="24" t="e">
        <f t="shared" si="180"/>
        <v>#REF!</v>
      </c>
      <c r="AB249" s="24" t="e">
        <f t="shared" si="212"/>
        <v>#REF!</v>
      </c>
      <c r="AC249" s="24" t="e">
        <f t="shared" si="181"/>
        <v>#REF!</v>
      </c>
      <c r="AD249" s="24" t="e">
        <f t="shared" si="182"/>
        <v>#REF!</v>
      </c>
      <c r="AE249" s="24" t="e">
        <f t="shared" si="183"/>
        <v>#REF!</v>
      </c>
      <c r="AF249" s="24" t="e">
        <f t="shared" si="213"/>
        <v>#REF!</v>
      </c>
      <c r="AG249" s="24" t="e">
        <f t="shared" si="184"/>
        <v>#REF!</v>
      </c>
      <c r="AH249" s="24" t="e">
        <f t="shared" si="185"/>
        <v>#REF!</v>
      </c>
      <c r="AI249" s="24" t="e">
        <f t="shared" si="186"/>
        <v>#REF!</v>
      </c>
      <c r="AJ249" s="24" t="e">
        <f t="shared" si="214"/>
        <v>#REF!</v>
      </c>
      <c r="AK249" s="24" t="e">
        <f t="shared" si="187"/>
        <v>#REF!</v>
      </c>
      <c r="AL249" s="24" t="e">
        <f t="shared" si="188"/>
        <v>#REF!</v>
      </c>
      <c r="AM249" s="24" t="e">
        <f t="shared" si="189"/>
        <v>#REF!</v>
      </c>
      <c r="AN249" s="24" t="e">
        <f t="shared" si="215"/>
        <v>#REF!</v>
      </c>
      <c r="AO249" s="24" t="e">
        <f t="shared" si="190"/>
        <v>#REF!</v>
      </c>
      <c r="AP249" s="24" t="e">
        <f t="shared" si="191"/>
        <v>#REF!</v>
      </c>
      <c r="AQ249" s="24" t="e">
        <f t="shared" si="192"/>
        <v>#REF!</v>
      </c>
      <c r="AR249" s="24" t="e">
        <f t="shared" si="216"/>
        <v>#REF!</v>
      </c>
      <c r="AS249" s="24" t="e">
        <f t="shared" si="193"/>
        <v>#REF!</v>
      </c>
      <c r="AT249" s="24" t="e">
        <f t="shared" si="194"/>
        <v>#REF!</v>
      </c>
      <c r="AU249" s="24" t="e">
        <f t="shared" si="195"/>
        <v>#REF!</v>
      </c>
      <c r="AV249" s="24" t="e">
        <f t="shared" si="217"/>
        <v>#REF!</v>
      </c>
      <c r="AW249" s="24" t="e">
        <f t="shared" si="196"/>
        <v>#REF!</v>
      </c>
      <c r="AX249" s="24" t="e">
        <f t="shared" si="197"/>
        <v>#REF!</v>
      </c>
      <c r="AY249" s="24" t="e">
        <f t="shared" si="198"/>
        <v>#REF!</v>
      </c>
      <c r="AZ249" s="24" t="e">
        <f t="shared" si="218"/>
        <v>#REF!</v>
      </c>
      <c r="BA249" s="24" t="e">
        <f t="shared" si="199"/>
        <v>#REF!</v>
      </c>
      <c r="BB249" s="24" t="e">
        <f t="shared" si="200"/>
        <v>#REF!</v>
      </c>
      <c r="BC249" s="24" t="e">
        <f t="shared" si="201"/>
        <v>#REF!</v>
      </c>
      <c r="BD249" s="24" t="e">
        <f t="shared" si="219"/>
        <v>#REF!</v>
      </c>
      <c r="BE249" s="24" t="e">
        <f t="shared" si="202"/>
        <v>#REF!</v>
      </c>
      <c r="BF249" s="24" t="e">
        <f t="shared" si="203"/>
        <v>#REF!</v>
      </c>
      <c r="BG249" s="24" t="e">
        <f t="shared" si="204"/>
        <v>#REF!</v>
      </c>
      <c r="BH249" s="12"/>
      <c r="BI249" s="12"/>
      <c r="BJ249" s="12"/>
      <c r="BK249" s="12"/>
    </row>
    <row r="250" spans="1:63" s="8" customFormat="1" x14ac:dyDescent="0.25">
      <c r="A250" s="19" t="e">
        <f>[1]Input!#REF!</f>
        <v>#REF!</v>
      </c>
      <c r="B250" s="19" t="e">
        <f>[1]Input!#REF!</f>
        <v>#REF!</v>
      </c>
      <c r="C250" s="19" t="e">
        <f>[1]Input!#REF!</f>
        <v>#REF!</v>
      </c>
      <c r="D250" s="20" t="e">
        <f>[1]Input!#REF!</f>
        <v>#REF!</v>
      </c>
      <c r="E250" s="21" t="e">
        <f t="shared" si="205"/>
        <v>#REF!</v>
      </c>
      <c r="F250" s="22" t="e">
        <f t="shared" si="206"/>
        <v>#REF!</v>
      </c>
      <c r="G250" s="23" t="e">
        <f>[1]Input!#REF!</f>
        <v>#REF!</v>
      </c>
      <c r="H250" s="24" t="e">
        <f t="shared" si="207"/>
        <v>#REF!</v>
      </c>
      <c r="I250" s="24" t="e">
        <f t="shared" si="166"/>
        <v>#REF!</v>
      </c>
      <c r="J250" s="24" t="e">
        <f t="shared" si="167"/>
        <v>#REF!</v>
      </c>
      <c r="K250" s="24" t="e">
        <f t="shared" si="168"/>
        <v>#REF!</v>
      </c>
      <c r="L250" s="24" t="e">
        <f t="shared" si="208"/>
        <v>#REF!</v>
      </c>
      <c r="M250" s="24" t="e">
        <f t="shared" si="169"/>
        <v>#REF!</v>
      </c>
      <c r="N250" s="24" t="e">
        <f t="shared" si="170"/>
        <v>#REF!</v>
      </c>
      <c r="O250" s="24" t="e">
        <f t="shared" si="171"/>
        <v>#REF!</v>
      </c>
      <c r="P250" s="24" t="e">
        <f t="shared" si="209"/>
        <v>#REF!</v>
      </c>
      <c r="Q250" s="24" t="e">
        <f t="shared" si="172"/>
        <v>#REF!</v>
      </c>
      <c r="R250" s="24" t="e">
        <f t="shared" si="173"/>
        <v>#REF!</v>
      </c>
      <c r="S250" s="24" t="e">
        <f t="shared" si="174"/>
        <v>#REF!</v>
      </c>
      <c r="T250" s="24" t="e">
        <f t="shared" si="210"/>
        <v>#REF!</v>
      </c>
      <c r="U250" s="24" t="e">
        <f t="shared" si="175"/>
        <v>#REF!</v>
      </c>
      <c r="V250" s="24" t="e">
        <f t="shared" si="176"/>
        <v>#REF!</v>
      </c>
      <c r="W250" s="24" t="e">
        <f t="shared" si="177"/>
        <v>#REF!</v>
      </c>
      <c r="X250" s="24" t="e">
        <f t="shared" si="211"/>
        <v>#REF!</v>
      </c>
      <c r="Y250" s="24" t="e">
        <f t="shared" si="178"/>
        <v>#REF!</v>
      </c>
      <c r="Z250" s="24" t="e">
        <f t="shared" si="179"/>
        <v>#REF!</v>
      </c>
      <c r="AA250" s="24" t="e">
        <f t="shared" si="180"/>
        <v>#REF!</v>
      </c>
      <c r="AB250" s="24" t="e">
        <f t="shared" si="212"/>
        <v>#REF!</v>
      </c>
      <c r="AC250" s="24" t="e">
        <f t="shared" si="181"/>
        <v>#REF!</v>
      </c>
      <c r="AD250" s="24" t="e">
        <f t="shared" si="182"/>
        <v>#REF!</v>
      </c>
      <c r="AE250" s="24" t="e">
        <f t="shared" si="183"/>
        <v>#REF!</v>
      </c>
      <c r="AF250" s="24" t="e">
        <f t="shared" si="213"/>
        <v>#REF!</v>
      </c>
      <c r="AG250" s="24" t="e">
        <f t="shared" si="184"/>
        <v>#REF!</v>
      </c>
      <c r="AH250" s="24" t="e">
        <f t="shared" si="185"/>
        <v>#REF!</v>
      </c>
      <c r="AI250" s="24" t="e">
        <f t="shared" si="186"/>
        <v>#REF!</v>
      </c>
      <c r="AJ250" s="24" t="e">
        <f t="shared" si="214"/>
        <v>#REF!</v>
      </c>
      <c r="AK250" s="24" t="e">
        <f t="shared" si="187"/>
        <v>#REF!</v>
      </c>
      <c r="AL250" s="24" t="e">
        <f t="shared" si="188"/>
        <v>#REF!</v>
      </c>
      <c r="AM250" s="24" t="e">
        <f t="shared" si="189"/>
        <v>#REF!</v>
      </c>
      <c r="AN250" s="24" t="e">
        <f t="shared" si="215"/>
        <v>#REF!</v>
      </c>
      <c r="AO250" s="24" t="e">
        <f t="shared" si="190"/>
        <v>#REF!</v>
      </c>
      <c r="AP250" s="24" t="e">
        <f t="shared" si="191"/>
        <v>#REF!</v>
      </c>
      <c r="AQ250" s="24" t="e">
        <f t="shared" si="192"/>
        <v>#REF!</v>
      </c>
      <c r="AR250" s="24" t="e">
        <f t="shared" si="216"/>
        <v>#REF!</v>
      </c>
      <c r="AS250" s="24" t="e">
        <f t="shared" si="193"/>
        <v>#REF!</v>
      </c>
      <c r="AT250" s="24" t="e">
        <f t="shared" si="194"/>
        <v>#REF!</v>
      </c>
      <c r="AU250" s="24" t="e">
        <f t="shared" si="195"/>
        <v>#REF!</v>
      </c>
      <c r="AV250" s="24" t="e">
        <f t="shared" si="217"/>
        <v>#REF!</v>
      </c>
      <c r="AW250" s="24" t="e">
        <f t="shared" si="196"/>
        <v>#REF!</v>
      </c>
      <c r="AX250" s="24" t="e">
        <f t="shared" si="197"/>
        <v>#REF!</v>
      </c>
      <c r="AY250" s="24" t="e">
        <f t="shared" si="198"/>
        <v>#REF!</v>
      </c>
      <c r="AZ250" s="24" t="e">
        <f t="shared" si="218"/>
        <v>#REF!</v>
      </c>
      <c r="BA250" s="24" t="e">
        <f t="shared" si="199"/>
        <v>#REF!</v>
      </c>
      <c r="BB250" s="24" t="e">
        <f t="shared" si="200"/>
        <v>#REF!</v>
      </c>
      <c r="BC250" s="24" t="e">
        <f t="shared" si="201"/>
        <v>#REF!</v>
      </c>
      <c r="BD250" s="24" t="e">
        <f t="shared" si="219"/>
        <v>#REF!</v>
      </c>
      <c r="BE250" s="24" t="e">
        <f t="shared" si="202"/>
        <v>#REF!</v>
      </c>
      <c r="BF250" s="24" t="e">
        <f t="shared" si="203"/>
        <v>#REF!</v>
      </c>
      <c r="BG250" s="24" t="e">
        <f t="shared" si="204"/>
        <v>#REF!</v>
      </c>
      <c r="BH250" s="12"/>
      <c r="BI250" s="12"/>
      <c r="BJ250" s="12"/>
      <c r="BK250" s="12"/>
    </row>
    <row r="251" spans="1:63" s="8" customFormat="1" x14ac:dyDescent="0.25">
      <c r="A251" s="19" t="str">
        <f>[1]Input!T170</f>
        <v>Depreciation (Depn)</v>
      </c>
      <c r="B251" s="19" t="str">
        <f>[1]Input!U170</f>
        <v>Pumping and Water Treatment (20)</v>
      </c>
      <c r="C251" s="19" t="str">
        <f>[1]Input!V170</f>
        <v>Trans &amp; Dist Mains</v>
      </c>
      <c r="D251" s="20">
        <f>[1]Input!W170</f>
        <v>34586</v>
      </c>
      <c r="E251" s="21">
        <f t="shared" si="205"/>
        <v>20</v>
      </c>
      <c r="F251" s="22">
        <f t="shared" si="206"/>
        <v>0</v>
      </c>
      <c r="G251" s="23">
        <f>[1]Input!Z170</f>
        <v>55222</v>
      </c>
      <c r="H251" s="24">
        <f t="shared" si="207"/>
        <v>0</v>
      </c>
      <c r="I251" s="24">
        <f t="shared" si="166"/>
        <v>55222</v>
      </c>
      <c r="J251" s="24">
        <f t="shared" si="167"/>
        <v>55222</v>
      </c>
      <c r="K251" s="24">
        <f t="shared" si="168"/>
        <v>0</v>
      </c>
      <c r="L251" s="24">
        <f t="shared" si="208"/>
        <v>0</v>
      </c>
      <c r="M251" s="24">
        <f t="shared" si="169"/>
        <v>55222</v>
      </c>
      <c r="N251" s="24">
        <f t="shared" si="170"/>
        <v>55222</v>
      </c>
      <c r="O251" s="24">
        <f t="shared" si="171"/>
        <v>0</v>
      </c>
      <c r="P251" s="24">
        <f t="shared" si="209"/>
        <v>0</v>
      </c>
      <c r="Q251" s="24">
        <f t="shared" si="172"/>
        <v>55222</v>
      </c>
      <c r="R251" s="24">
        <f t="shared" si="173"/>
        <v>55222</v>
      </c>
      <c r="S251" s="24">
        <f t="shared" si="174"/>
        <v>0</v>
      </c>
      <c r="T251" s="24">
        <f t="shared" si="210"/>
        <v>0</v>
      </c>
      <c r="U251" s="24">
        <f t="shared" si="175"/>
        <v>55222</v>
      </c>
      <c r="V251" s="24">
        <f t="shared" si="176"/>
        <v>55222</v>
      </c>
      <c r="W251" s="24">
        <f t="shared" si="177"/>
        <v>0</v>
      </c>
      <c r="X251" s="24">
        <f t="shared" si="211"/>
        <v>0</v>
      </c>
      <c r="Y251" s="24">
        <f t="shared" si="178"/>
        <v>55222</v>
      </c>
      <c r="Z251" s="24">
        <f t="shared" si="179"/>
        <v>55222</v>
      </c>
      <c r="AA251" s="24">
        <f t="shared" si="180"/>
        <v>0</v>
      </c>
      <c r="AB251" s="24">
        <f t="shared" si="212"/>
        <v>0</v>
      </c>
      <c r="AC251" s="24">
        <f t="shared" si="181"/>
        <v>55222</v>
      </c>
      <c r="AD251" s="24">
        <f t="shared" si="182"/>
        <v>55222</v>
      </c>
      <c r="AE251" s="24">
        <f t="shared" si="183"/>
        <v>0</v>
      </c>
      <c r="AF251" s="24">
        <f t="shared" si="213"/>
        <v>0</v>
      </c>
      <c r="AG251" s="24">
        <f t="shared" si="184"/>
        <v>55222</v>
      </c>
      <c r="AH251" s="24">
        <f t="shared" si="185"/>
        <v>55222</v>
      </c>
      <c r="AI251" s="24">
        <f t="shared" si="186"/>
        <v>0</v>
      </c>
      <c r="AJ251" s="24">
        <f t="shared" si="214"/>
        <v>0</v>
      </c>
      <c r="AK251" s="24">
        <f t="shared" si="187"/>
        <v>55222</v>
      </c>
      <c r="AL251" s="24">
        <f t="shared" si="188"/>
        <v>55222</v>
      </c>
      <c r="AM251" s="24">
        <f t="shared" si="189"/>
        <v>0</v>
      </c>
      <c r="AN251" s="24">
        <f t="shared" si="215"/>
        <v>0</v>
      </c>
      <c r="AO251" s="24">
        <f t="shared" si="190"/>
        <v>55222</v>
      </c>
      <c r="AP251" s="24">
        <f t="shared" si="191"/>
        <v>55222</v>
      </c>
      <c r="AQ251" s="24">
        <f t="shared" si="192"/>
        <v>0</v>
      </c>
      <c r="AR251" s="24">
        <f t="shared" si="216"/>
        <v>0</v>
      </c>
      <c r="AS251" s="24">
        <f t="shared" si="193"/>
        <v>55222</v>
      </c>
      <c r="AT251" s="24">
        <f t="shared" si="194"/>
        <v>55222</v>
      </c>
      <c r="AU251" s="24">
        <f t="shared" si="195"/>
        <v>0</v>
      </c>
      <c r="AV251" s="24">
        <f t="shared" si="217"/>
        <v>0</v>
      </c>
      <c r="AW251" s="24">
        <f t="shared" si="196"/>
        <v>55222</v>
      </c>
      <c r="AX251" s="24">
        <f t="shared" si="197"/>
        <v>55222</v>
      </c>
      <c r="AY251" s="24">
        <f t="shared" si="198"/>
        <v>0</v>
      </c>
      <c r="AZ251" s="24">
        <f t="shared" si="218"/>
        <v>0</v>
      </c>
      <c r="BA251" s="24">
        <f t="shared" si="199"/>
        <v>55222</v>
      </c>
      <c r="BB251" s="24">
        <f t="shared" si="200"/>
        <v>55222</v>
      </c>
      <c r="BC251" s="24">
        <f t="shared" si="201"/>
        <v>0</v>
      </c>
      <c r="BD251" s="24">
        <f t="shared" si="219"/>
        <v>0</v>
      </c>
      <c r="BE251" s="24">
        <f t="shared" si="202"/>
        <v>55222</v>
      </c>
      <c r="BF251" s="24">
        <f t="shared" si="203"/>
        <v>55222</v>
      </c>
      <c r="BG251" s="24">
        <f t="shared" si="204"/>
        <v>0</v>
      </c>
      <c r="BH251" s="12"/>
      <c r="BI251" s="12"/>
      <c r="BJ251" s="12"/>
      <c r="BK251" s="12"/>
    </row>
    <row r="252" spans="1:63" s="8" customFormat="1" x14ac:dyDescent="0.25">
      <c r="A252" s="19" t="str">
        <f>[1]Input!T171</f>
        <v>Depreciation (Depn)</v>
      </c>
      <c r="B252" s="19" t="str">
        <f>[1]Input!U171</f>
        <v>Pumping and Water Treatment (20)</v>
      </c>
      <c r="C252" s="19" t="str">
        <f>[1]Input!V171</f>
        <v>Valves</v>
      </c>
      <c r="D252" s="20">
        <f>[1]Input!W171</f>
        <v>34586</v>
      </c>
      <c r="E252" s="21">
        <f t="shared" si="205"/>
        <v>20</v>
      </c>
      <c r="F252" s="22">
        <f t="shared" si="206"/>
        <v>0</v>
      </c>
      <c r="G252" s="23">
        <f>[1]Input!Z171</f>
        <v>2150</v>
      </c>
      <c r="H252" s="24">
        <f t="shared" si="207"/>
        <v>0</v>
      </c>
      <c r="I252" s="24">
        <f t="shared" si="166"/>
        <v>2150</v>
      </c>
      <c r="J252" s="24">
        <f t="shared" si="167"/>
        <v>2150</v>
      </c>
      <c r="K252" s="24">
        <f t="shared" si="168"/>
        <v>0</v>
      </c>
      <c r="L252" s="24">
        <f t="shared" si="208"/>
        <v>0</v>
      </c>
      <c r="M252" s="24">
        <f t="shared" si="169"/>
        <v>2150</v>
      </c>
      <c r="N252" s="24">
        <f t="shared" si="170"/>
        <v>2150</v>
      </c>
      <c r="O252" s="24">
        <f t="shared" si="171"/>
        <v>0</v>
      </c>
      <c r="P252" s="24">
        <f t="shared" si="209"/>
        <v>0</v>
      </c>
      <c r="Q252" s="24">
        <f t="shared" si="172"/>
        <v>2150</v>
      </c>
      <c r="R252" s="24">
        <f t="shared" si="173"/>
        <v>2150</v>
      </c>
      <c r="S252" s="24">
        <f t="shared" si="174"/>
        <v>0</v>
      </c>
      <c r="T252" s="24">
        <f t="shared" si="210"/>
        <v>0</v>
      </c>
      <c r="U252" s="24">
        <f t="shared" si="175"/>
        <v>2150</v>
      </c>
      <c r="V252" s="24">
        <f t="shared" si="176"/>
        <v>2150</v>
      </c>
      <c r="W252" s="24">
        <f t="shared" si="177"/>
        <v>0</v>
      </c>
      <c r="X252" s="24">
        <f t="shared" si="211"/>
        <v>0</v>
      </c>
      <c r="Y252" s="24">
        <f t="shared" si="178"/>
        <v>2150</v>
      </c>
      <c r="Z252" s="24">
        <f t="shared" si="179"/>
        <v>2150</v>
      </c>
      <c r="AA252" s="24">
        <f t="shared" si="180"/>
        <v>0</v>
      </c>
      <c r="AB252" s="24">
        <f t="shared" si="212"/>
        <v>0</v>
      </c>
      <c r="AC252" s="24">
        <f t="shared" si="181"/>
        <v>2150</v>
      </c>
      <c r="AD252" s="24">
        <f t="shared" si="182"/>
        <v>2150</v>
      </c>
      <c r="AE252" s="24">
        <f t="shared" si="183"/>
        <v>0</v>
      </c>
      <c r="AF252" s="24">
        <f t="shared" si="213"/>
        <v>0</v>
      </c>
      <c r="AG252" s="24">
        <f t="shared" si="184"/>
        <v>2150</v>
      </c>
      <c r="AH252" s="24">
        <f t="shared" si="185"/>
        <v>2150</v>
      </c>
      <c r="AI252" s="24">
        <f t="shared" si="186"/>
        <v>0</v>
      </c>
      <c r="AJ252" s="24">
        <f t="shared" si="214"/>
        <v>0</v>
      </c>
      <c r="AK252" s="24">
        <f t="shared" si="187"/>
        <v>2150</v>
      </c>
      <c r="AL252" s="24">
        <f t="shared" si="188"/>
        <v>2150</v>
      </c>
      <c r="AM252" s="24">
        <f t="shared" si="189"/>
        <v>0</v>
      </c>
      <c r="AN252" s="24">
        <f t="shared" si="215"/>
        <v>0</v>
      </c>
      <c r="AO252" s="24">
        <f t="shared" si="190"/>
        <v>2150</v>
      </c>
      <c r="AP252" s="24">
        <f t="shared" si="191"/>
        <v>2150</v>
      </c>
      <c r="AQ252" s="24">
        <f t="shared" si="192"/>
        <v>0</v>
      </c>
      <c r="AR252" s="24">
        <f t="shared" si="216"/>
        <v>0</v>
      </c>
      <c r="AS252" s="24">
        <f t="shared" si="193"/>
        <v>2150</v>
      </c>
      <c r="AT252" s="24">
        <f t="shared" si="194"/>
        <v>2150</v>
      </c>
      <c r="AU252" s="24">
        <f t="shared" si="195"/>
        <v>0</v>
      </c>
      <c r="AV252" s="24">
        <f t="shared" si="217"/>
        <v>0</v>
      </c>
      <c r="AW252" s="24">
        <f t="shared" si="196"/>
        <v>2150</v>
      </c>
      <c r="AX252" s="24">
        <f t="shared" si="197"/>
        <v>2150</v>
      </c>
      <c r="AY252" s="24">
        <f t="shared" si="198"/>
        <v>0</v>
      </c>
      <c r="AZ252" s="24">
        <f t="shared" si="218"/>
        <v>0</v>
      </c>
      <c r="BA252" s="24">
        <f t="shared" si="199"/>
        <v>2150</v>
      </c>
      <c r="BB252" s="24">
        <f t="shared" si="200"/>
        <v>2150</v>
      </c>
      <c r="BC252" s="24">
        <f t="shared" si="201"/>
        <v>0</v>
      </c>
      <c r="BD252" s="24">
        <f t="shared" si="219"/>
        <v>0</v>
      </c>
      <c r="BE252" s="24">
        <f t="shared" si="202"/>
        <v>2150</v>
      </c>
      <c r="BF252" s="24">
        <f t="shared" si="203"/>
        <v>2150</v>
      </c>
      <c r="BG252" s="24">
        <f t="shared" si="204"/>
        <v>0</v>
      </c>
      <c r="BH252" s="12"/>
      <c r="BI252" s="12"/>
      <c r="BJ252" s="12"/>
      <c r="BK252" s="12"/>
    </row>
    <row r="253" spans="1:63" s="8" customFormat="1" x14ac:dyDescent="0.25">
      <c r="A253" s="19" t="str">
        <f>[1]Input!T172</f>
        <v>Depreciation (Depn)</v>
      </c>
      <c r="B253" s="19" t="str">
        <f>[1]Input!U172</f>
        <v>Service Connection (30)</v>
      </c>
      <c r="C253" s="19" t="str">
        <f>[1]Input!V172</f>
        <v>Service Connections</v>
      </c>
      <c r="D253" s="20">
        <f>[1]Input!W172</f>
        <v>34586</v>
      </c>
      <c r="E253" s="21">
        <f t="shared" si="205"/>
        <v>30</v>
      </c>
      <c r="F253" s="22">
        <f t="shared" si="206"/>
        <v>0</v>
      </c>
      <c r="G253" s="23">
        <f>[1]Input!Z172</f>
        <v>2500</v>
      </c>
      <c r="H253" s="24">
        <f t="shared" si="207"/>
        <v>83.333333333333258</v>
      </c>
      <c r="I253" s="24">
        <f t="shared" si="166"/>
        <v>1749.3150684931506</v>
      </c>
      <c r="J253" s="24">
        <f t="shared" si="167"/>
        <v>1832.6484018264839</v>
      </c>
      <c r="K253" s="24">
        <f t="shared" si="168"/>
        <v>667.35159817351609</v>
      </c>
      <c r="L253" s="24">
        <f t="shared" si="208"/>
        <v>83.333333333333258</v>
      </c>
      <c r="M253" s="24">
        <f t="shared" si="169"/>
        <v>1742.2374429223744</v>
      </c>
      <c r="N253" s="24">
        <f t="shared" si="170"/>
        <v>1825.5707762557076</v>
      </c>
      <c r="O253" s="24">
        <f t="shared" si="171"/>
        <v>674.42922374429236</v>
      </c>
      <c r="P253" s="24">
        <f t="shared" si="209"/>
        <v>83.333333333333258</v>
      </c>
      <c r="Q253" s="24">
        <f t="shared" si="172"/>
        <v>1735.1598173515981</v>
      </c>
      <c r="R253" s="24">
        <f t="shared" si="173"/>
        <v>1818.4931506849314</v>
      </c>
      <c r="S253" s="24">
        <f t="shared" si="174"/>
        <v>681.50684931506862</v>
      </c>
      <c r="T253" s="24">
        <f t="shared" si="210"/>
        <v>83.333333333333485</v>
      </c>
      <c r="U253" s="24">
        <f t="shared" si="175"/>
        <v>1728.3105022831048</v>
      </c>
      <c r="V253" s="24">
        <f t="shared" si="176"/>
        <v>1811.6438356164383</v>
      </c>
      <c r="W253" s="24">
        <f t="shared" si="177"/>
        <v>688.35616438356169</v>
      </c>
      <c r="X253" s="24">
        <f t="shared" si="211"/>
        <v>83.333333333333485</v>
      </c>
      <c r="Y253" s="24">
        <f t="shared" si="178"/>
        <v>1721.2328767123286</v>
      </c>
      <c r="Z253" s="24">
        <f t="shared" si="179"/>
        <v>1804.566210045662</v>
      </c>
      <c r="AA253" s="24">
        <f t="shared" si="180"/>
        <v>695.43378995433795</v>
      </c>
      <c r="AB253" s="24">
        <f t="shared" si="212"/>
        <v>83.333333333333258</v>
      </c>
      <c r="AC253" s="24">
        <f t="shared" si="181"/>
        <v>1714.3835616438355</v>
      </c>
      <c r="AD253" s="24">
        <f t="shared" si="182"/>
        <v>1797.7168949771687</v>
      </c>
      <c r="AE253" s="24">
        <f t="shared" si="183"/>
        <v>702.28310502283125</v>
      </c>
      <c r="AF253" s="24">
        <f t="shared" si="213"/>
        <v>83.333333333333258</v>
      </c>
      <c r="AG253" s="24">
        <f t="shared" si="184"/>
        <v>1707.3059360730592</v>
      </c>
      <c r="AH253" s="24">
        <f t="shared" si="185"/>
        <v>1790.6392694063925</v>
      </c>
      <c r="AI253" s="24">
        <f t="shared" si="186"/>
        <v>709.36073059360751</v>
      </c>
      <c r="AJ253" s="24">
        <f t="shared" si="214"/>
        <v>83.333333333333485</v>
      </c>
      <c r="AK253" s="24">
        <f t="shared" si="187"/>
        <v>1700.6849315068491</v>
      </c>
      <c r="AL253" s="24">
        <f t="shared" si="188"/>
        <v>1784.0182648401826</v>
      </c>
      <c r="AM253" s="24">
        <f t="shared" si="189"/>
        <v>715.98173515981739</v>
      </c>
      <c r="AN253" s="24">
        <f t="shared" si="215"/>
        <v>83.333333333333485</v>
      </c>
      <c r="AO253" s="24">
        <f t="shared" si="190"/>
        <v>1693.6073059360729</v>
      </c>
      <c r="AP253" s="24">
        <f t="shared" si="191"/>
        <v>1776.9406392694063</v>
      </c>
      <c r="AQ253" s="24">
        <f t="shared" si="192"/>
        <v>723.05936073059365</v>
      </c>
      <c r="AR253" s="24">
        <f t="shared" si="216"/>
        <v>83.333333333333485</v>
      </c>
      <c r="AS253" s="24">
        <f t="shared" si="193"/>
        <v>1686.5296803652966</v>
      </c>
      <c r="AT253" s="24">
        <f t="shared" si="194"/>
        <v>1769.8630136986301</v>
      </c>
      <c r="AU253" s="24">
        <f t="shared" si="195"/>
        <v>730.13698630136992</v>
      </c>
      <c r="AV253" s="24">
        <f t="shared" si="217"/>
        <v>83.333333333333258</v>
      </c>
      <c r="AW253" s="24">
        <f t="shared" si="196"/>
        <v>1679.6803652968035</v>
      </c>
      <c r="AX253" s="24">
        <f t="shared" si="197"/>
        <v>1763.0136986301368</v>
      </c>
      <c r="AY253" s="24">
        <f t="shared" si="198"/>
        <v>736.98630136986321</v>
      </c>
      <c r="AZ253" s="24">
        <f t="shared" si="218"/>
        <v>83.333333333333258</v>
      </c>
      <c r="BA253" s="24">
        <f t="shared" si="199"/>
        <v>1672.6027397260273</v>
      </c>
      <c r="BB253" s="24">
        <f t="shared" si="200"/>
        <v>1755.9360730593605</v>
      </c>
      <c r="BC253" s="24">
        <f t="shared" si="201"/>
        <v>744.06392694063948</v>
      </c>
      <c r="BD253" s="24">
        <f t="shared" si="219"/>
        <v>83.333333333333258</v>
      </c>
      <c r="BE253" s="24">
        <f t="shared" si="202"/>
        <v>1665.7534246575342</v>
      </c>
      <c r="BF253" s="24">
        <f t="shared" si="203"/>
        <v>1749.0867579908675</v>
      </c>
      <c r="BG253" s="24">
        <f t="shared" si="204"/>
        <v>750.91324200913255</v>
      </c>
      <c r="BH253" s="12"/>
      <c r="BI253" s="12"/>
      <c r="BJ253" s="12"/>
      <c r="BK253" s="12"/>
    </row>
    <row r="254" spans="1:63" s="8" customFormat="1" ht="15" customHeight="1" x14ac:dyDescent="0.25">
      <c r="A254" s="19" t="str">
        <f>[1]Input!T173</f>
        <v>Depreciation (Depn)</v>
      </c>
      <c r="B254" s="19" t="str">
        <f>[1]Input!U173</f>
        <v>Service Connection (30)</v>
      </c>
      <c r="C254" s="19" t="str">
        <f>[1]Input!V173</f>
        <v>Service Connections</v>
      </c>
      <c r="D254" s="20">
        <f>[1]Input!W173</f>
        <v>34586</v>
      </c>
      <c r="E254" s="21">
        <f t="shared" si="205"/>
        <v>30</v>
      </c>
      <c r="F254" s="22">
        <f t="shared" si="206"/>
        <v>0</v>
      </c>
      <c r="G254" s="23">
        <f>[1]Input!Z173</f>
        <v>2500</v>
      </c>
      <c r="H254" s="24">
        <f t="shared" si="207"/>
        <v>83.333333333333258</v>
      </c>
      <c r="I254" s="24">
        <f t="shared" si="166"/>
        <v>1749.3150684931506</v>
      </c>
      <c r="J254" s="24">
        <f t="shared" si="167"/>
        <v>1832.6484018264839</v>
      </c>
      <c r="K254" s="24">
        <f t="shared" si="168"/>
        <v>667.35159817351609</v>
      </c>
      <c r="L254" s="24">
        <f t="shared" si="208"/>
        <v>83.333333333333258</v>
      </c>
      <c r="M254" s="24">
        <f t="shared" si="169"/>
        <v>1742.2374429223744</v>
      </c>
      <c r="N254" s="24">
        <f t="shared" si="170"/>
        <v>1825.5707762557076</v>
      </c>
      <c r="O254" s="24">
        <f t="shared" si="171"/>
        <v>674.42922374429236</v>
      </c>
      <c r="P254" s="24">
        <f t="shared" si="209"/>
        <v>83.333333333333258</v>
      </c>
      <c r="Q254" s="24">
        <f t="shared" si="172"/>
        <v>1735.1598173515981</v>
      </c>
      <c r="R254" s="24">
        <f t="shared" si="173"/>
        <v>1818.4931506849314</v>
      </c>
      <c r="S254" s="24">
        <f t="shared" si="174"/>
        <v>681.50684931506862</v>
      </c>
      <c r="T254" s="24">
        <f t="shared" si="210"/>
        <v>83.333333333333485</v>
      </c>
      <c r="U254" s="24">
        <f t="shared" si="175"/>
        <v>1728.3105022831048</v>
      </c>
      <c r="V254" s="24">
        <f t="shared" si="176"/>
        <v>1811.6438356164383</v>
      </c>
      <c r="W254" s="24">
        <f t="shared" si="177"/>
        <v>688.35616438356169</v>
      </c>
      <c r="X254" s="24">
        <f t="shared" si="211"/>
        <v>83.333333333333485</v>
      </c>
      <c r="Y254" s="24">
        <f t="shared" si="178"/>
        <v>1721.2328767123286</v>
      </c>
      <c r="Z254" s="24">
        <f t="shared" si="179"/>
        <v>1804.566210045662</v>
      </c>
      <c r="AA254" s="24">
        <f t="shared" si="180"/>
        <v>695.43378995433795</v>
      </c>
      <c r="AB254" s="24">
        <f t="shared" si="212"/>
        <v>83.333333333333258</v>
      </c>
      <c r="AC254" s="24">
        <f t="shared" si="181"/>
        <v>1714.3835616438355</v>
      </c>
      <c r="AD254" s="24">
        <f t="shared" si="182"/>
        <v>1797.7168949771687</v>
      </c>
      <c r="AE254" s="24">
        <f t="shared" si="183"/>
        <v>702.28310502283125</v>
      </c>
      <c r="AF254" s="24">
        <f t="shared" si="213"/>
        <v>83.333333333333258</v>
      </c>
      <c r="AG254" s="24">
        <f t="shared" si="184"/>
        <v>1707.3059360730592</v>
      </c>
      <c r="AH254" s="24">
        <f t="shared" si="185"/>
        <v>1790.6392694063925</v>
      </c>
      <c r="AI254" s="24">
        <f t="shared" si="186"/>
        <v>709.36073059360751</v>
      </c>
      <c r="AJ254" s="24">
        <f t="shared" si="214"/>
        <v>83.333333333333485</v>
      </c>
      <c r="AK254" s="24">
        <f t="shared" si="187"/>
        <v>1700.6849315068491</v>
      </c>
      <c r="AL254" s="24">
        <f t="shared" si="188"/>
        <v>1784.0182648401826</v>
      </c>
      <c r="AM254" s="24">
        <f t="shared" si="189"/>
        <v>715.98173515981739</v>
      </c>
      <c r="AN254" s="24">
        <f t="shared" si="215"/>
        <v>83.333333333333485</v>
      </c>
      <c r="AO254" s="24">
        <f t="shared" si="190"/>
        <v>1693.6073059360729</v>
      </c>
      <c r="AP254" s="24">
        <f t="shared" si="191"/>
        <v>1776.9406392694063</v>
      </c>
      <c r="AQ254" s="24">
        <f t="shared" si="192"/>
        <v>723.05936073059365</v>
      </c>
      <c r="AR254" s="24">
        <f t="shared" si="216"/>
        <v>83.333333333333485</v>
      </c>
      <c r="AS254" s="24">
        <f t="shared" si="193"/>
        <v>1686.5296803652966</v>
      </c>
      <c r="AT254" s="24">
        <f t="shared" si="194"/>
        <v>1769.8630136986301</v>
      </c>
      <c r="AU254" s="24">
        <f t="shared" si="195"/>
        <v>730.13698630136992</v>
      </c>
      <c r="AV254" s="24">
        <f t="shared" si="217"/>
        <v>83.333333333333258</v>
      </c>
      <c r="AW254" s="24">
        <f t="shared" si="196"/>
        <v>1679.6803652968035</v>
      </c>
      <c r="AX254" s="24">
        <f t="shared" si="197"/>
        <v>1763.0136986301368</v>
      </c>
      <c r="AY254" s="24">
        <f t="shared" si="198"/>
        <v>736.98630136986321</v>
      </c>
      <c r="AZ254" s="24">
        <f t="shared" si="218"/>
        <v>83.333333333333258</v>
      </c>
      <c r="BA254" s="24">
        <f t="shared" si="199"/>
        <v>1672.6027397260273</v>
      </c>
      <c r="BB254" s="24">
        <f t="shared" si="200"/>
        <v>1755.9360730593605</v>
      </c>
      <c r="BC254" s="24">
        <f t="shared" si="201"/>
        <v>744.06392694063948</v>
      </c>
      <c r="BD254" s="24">
        <f t="shared" si="219"/>
        <v>83.333333333333258</v>
      </c>
      <c r="BE254" s="24">
        <f t="shared" si="202"/>
        <v>1665.7534246575342</v>
      </c>
      <c r="BF254" s="24">
        <f t="shared" si="203"/>
        <v>1749.0867579908675</v>
      </c>
      <c r="BG254" s="24">
        <f t="shared" si="204"/>
        <v>750.91324200913255</v>
      </c>
      <c r="BH254" s="12"/>
      <c r="BI254" s="12"/>
      <c r="BJ254" s="12"/>
      <c r="BK254" s="12"/>
    </row>
    <row r="255" spans="1:63" s="8" customFormat="1" x14ac:dyDescent="0.25">
      <c r="A255" s="19" t="str">
        <f>[1]Input!T174</f>
        <v>Depreciation (Depn)</v>
      </c>
      <c r="B255" s="19" t="str">
        <f>[1]Input!U174</f>
        <v>Service Connection (30)</v>
      </c>
      <c r="C255" s="19" t="str">
        <f>[1]Input!V174</f>
        <v>Service Connections</v>
      </c>
      <c r="D255" s="20">
        <f>[1]Input!W174</f>
        <v>34586</v>
      </c>
      <c r="E255" s="21">
        <f t="shared" si="205"/>
        <v>30</v>
      </c>
      <c r="F255" s="22">
        <f t="shared" si="206"/>
        <v>0</v>
      </c>
      <c r="G255" s="23">
        <f>[1]Input!Z174</f>
        <v>5697</v>
      </c>
      <c r="H255" s="24">
        <f t="shared" si="207"/>
        <v>189.89999999999964</v>
      </c>
      <c r="I255" s="24">
        <f t="shared" si="166"/>
        <v>3986.3391780821912</v>
      </c>
      <c r="J255" s="24">
        <f t="shared" si="167"/>
        <v>4176.2391780821908</v>
      </c>
      <c r="K255" s="24">
        <f t="shared" si="168"/>
        <v>1520.7608219178092</v>
      </c>
      <c r="L255" s="24">
        <f t="shared" si="208"/>
        <v>189.90000000000009</v>
      </c>
      <c r="M255" s="24">
        <f t="shared" si="169"/>
        <v>3970.2106849315064</v>
      </c>
      <c r="N255" s="24">
        <f t="shared" si="170"/>
        <v>4160.1106849315065</v>
      </c>
      <c r="O255" s="24">
        <f t="shared" si="171"/>
        <v>1536.8893150684935</v>
      </c>
      <c r="P255" s="24">
        <f t="shared" si="209"/>
        <v>189.89999999999964</v>
      </c>
      <c r="Q255" s="24">
        <f t="shared" si="172"/>
        <v>3954.0821917808216</v>
      </c>
      <c r="R255" s="24">
        <f t="shared" si="173"/>
        <v>4143.9821917808213</v>
      </c>
      <c r="S255" s="24">
        <f t="shared" si="174"/>
        <v>1553.0178082191787</v>
      </c>
      <c r="T255" s="24">
        <f t="shared" si="210"/>
        <v>189.89999999999964</v>
      </c>
      <c r="U255" s="24">
        <f t="shared" si="175"/>
        <v>3938.4739726027392</v>
      </c>
      <c r="V255" s="24">
        <f t="shared" si="176"/>
        <v>4128.3739726027388</v>
      </c>
      <c r="W255" s="24">
        <f t="shared" si="177"/>
        <v>1568.6260273972612</v>
      </c>
      <c r="X255" s="24">
        <f t="shared" si="211"/>
        <v>189.90000000000009</v>
      </c>
      <c r="Y255" s="24">
        <f t="shared" si="178"/>
        <v>3922.3454794520544</v>
      </c>
      <c r="Z255" s="24">
        <f t="shared" si="179"/>
        <v>4112.2454794520545</v>
      </c>
      <c r="AA255" s="24">
        <f t="shared" si="180"/>
        <v>1584.7545205479455</v>
      </c>
      <c r="AB255" s="24">
        <f t="shared" si="212"/>
        <v>189.90000000000009</v>
      </c>
      <c r="AC255" s="24">
        <f t="shared" si="181"/>
        <v>3906.737260273972</v>
      </c>
      <c r="AD255" s="24">
        <f t="shared" si="182"/>
        <v>4096.6372602739721</v>
      </c>
      <c r="AE255" s="24">
        <f t="shared" si="183"/>
        <v>1600.3627397260279</v>
      </c>
      <c r="AF255" s="24">
        <f t="shared" si="213"/>
        <v>189.90000000000009</v>
      </c>
      <c r="AG255" s="24">
        <f t="shared" si="184"/>
        <v>3890.6087671232872</v>
      </c>
      <c r="AH255" s="24">
        <f t="shared" si="185"/>
        <v>4080.5087671232873</v>
      </c>
      <c r="AI255" s="24">
        <f t="shared" si="186"/>
        <v>1616.4912328767127</v>
      </c>
      <c r="AJ255" s="24">
        <f t="shared" si="214"/>
        <v>189.90000000000009</v>
      </c>
      <c r="AK255" s="24">
        <f t="shared" si="187"/>
        <v>3875.5208219178076</v>
      </c>
      <c r="AL255" s="24">
        <f t="shared" si="188"/>
        <v>4065.4208219178076</v>
      </c>
      <c r="AM255" s="24">
        <f t="shared" si="189"/>
        <v>1631.5791780821924</v>
      </c>
      <c r="AN255" s="24">
        <f t="shared" si="215"/>
        <v>189.90000000000009</v>
      </c>
      <c r="AO255" s="24">
        <f t="shared" si="190"/>
        <v>3859.3923287671228</v>
      </c>
      <c r="AP255" s="24">
        <f t="shared" si="191"/>
        <v>4049.2923287671229</v>
      </c>
      <c r="AQ255" s="24">
        <f t="shared" si="192"/>
        <v>1647.7076712328771</v>
      </c>
      <c r="AR255" s="24">
        <f t="shared" si="216"/>
        <v>189.90000000000009</v>
      </c>
      <c r="AS255" s="24">
        <f t="shared" si="193"/>
        <v>3843.263835616438</v>
      </c>
      <c r="AT255" s="24">
        <f t="shared" si="194"/>
        <v>4033.1638356164381</v>
      </c>
      <c r="AU255" s="24">
        <f t="shared" si="195"/>
        <v>1663.8361643835619</v>
      </c>
      <c r="AV255" s="24">
        <f t="shared" si="217"/>
        <v>189.90000000000009</v>
      </c>
      <c r="AW255" s="24">
        <f t="shared" si="196"/>
        <v>3827.6556164383555</v>
      </c>
      <c r="AX255" s="24">
        <f t="shared" si="197"/>
        <v>4017.5556164383556</v>
      </c>
      <c r="AY255" s="24">
        <f t="shared" si="198"/>
        <v>1679.4443835616444</v>
      </c>
      <c r="AZ255" s="24">
        <f t="shared" si="218"/>
        <v>189.90000000000009</v>
      </c>
      <c r="BA255" s="24">
        <f t="shared" si="199"/>
        <v>3811.5271232876707</v>
      </c>
      <c r="BB255" s="24">
        <f t="shared" si="200"/>
        <v>4001.4271232876708</v>
      </c>
      <c r="BC255" s="24">
        <f t="shared" si="201"/>
        <v>1695.5728767123292</v>
      </c>
      <c r="BD255" s="24">
        <f t="shared" si="219"/>
        <v>189.89999999999964</v>
      </c>
      <c r="BE255" s="24">
        <f t="shared" si="202"/>
        <v>3795.9189041095888</v>
      </c>
      <c r="BF255" s="24">
        <f t="shared" si="203"/>
        <v>3985.8189041095884</v>
      </c>
      <c r="BG255" s="24">
        <f t="shared" si="204"/>
        <v>1711.1810958904116</v>
      </c>
      <c r="BH255" s="12"/>
      <c r="BI255" s="12"/>
      <c r="BJ255" s="12"/>
      <c r="BK255" s="12"/>
    </row>
    <row r="256" spans="1:63" s="8" customFormat="1" x14ac:dyDescent="0.25">
      <c r="A256" s="19" t="str">
        <f>[1]Input!T175</f>
        <v>Depreciation (Depn)</v>
      </c>
      <c r="B256" s="19" t="str">
        <f>[1]Input!U175</f>
        <v>Pumping and Water Treatment (20)</v>
      </c>
      <c r="C256" s="19" t="str">
        <f>[1]Input!V175</f>
        <v>Meters</v>
      </c>
      <c r="D256" s="20">
        <f>[1]Input!W175</f>
        <v>34586</v>
      </c>
      <c r="E256" s="21">
        <f t="shared" si="205"/>
        <v>20</v>
      </c>
      <c r="F256" s="22">
        <f t="shared" si="206"/>
        <v>0</v>
      </c>
      <c r="G256" s="23">
        <f>[1]Input!Z175</f>
        <v>180</v>
      </c>
      <c r="H256" s="24">
        <f t="shared" si="207"/>
        <v>0</v>
      </c>
      <c r="I256" s="24">
        <f t="shared" si="166"/>
        <v>180</v>
      </c>
      <c r="J256" s="24">
        <f t="shared" si="167"/>
        <v>180</v>
      </c>
      <c r="K256" s="24">
        <f t="shared" si="168"/>
        <v>0</v>
      </c>
      <c r="L256" s="24">
        <f t="shared" si="208"/>
        <v>0</v>
      </c>
      <c r="M256" s="24">
        <f t="shared" si="169"/>
        <v>180</v>
      </c>
      <c r="N256" s="24">
        <f t="shared" si="170"/>
        <v>180</v>
      </c>
      <c r="O256" s="24">
        <f t="shared" si="171"/>
        <v>0</v>
      </c>
      <c r="P256" s="24">
        <f t="shared" si="209"/>
        <v>0</v>
      </c>
      <c r="Q256" s="24">
        <f t="shared" si="172"/>
        <v>180</v>
      </c>
      <c r="R256" s="24">
        <f t="shared" si="173"/>
        <v>180</v>
      </c>
      <c r="S256" s="24">
        <f t="shared" si="174"/>
        <v>0</v>
      </c>
      <c r="T256" s="24">
        <f t="shared" si="210"/>
        <v>0</v>
      </c>
      <c r="U256" s="24">
        <f t="shared" si="175"/>
        <v>180</v>
      </c>
      <c r="V256" s="24">
        <f t="shared" si="176"/>
        <v>180</v>
      </c>
      <c r="W256" s="24">
        <f t="shared" si="177"/>
        <v>0</v>
      </c>
      <c r="X256" s="24">
        <f t="shared" si="211"/>
        <v>0</v>
      </c>
      <c r="Y256" s="24">
        <f t="shared" si="178"/>
        <v>180</v>
      </c>
      <c r="Z256" s="24">
        <f t="shared" si="179"/>
        <v>180</v>
      </c>
      <c r="AA256" s="24">
        <f t="shared" si="180"/>
        <v>0</v>
      </c>
      <c r="AB256" s="24">
        <f t="shared" si="212"/>
        <v>0</v>
      </c>
      <c r="AC256" s="24">
        <f t="shared" si="181"/>
        <v>180</v>
      </c>
      <c r="AD256" s="24">
        <f t="shared" si="182"/>
        <v>180</v>
      </c>
      <c r="AE256" s="24">
        <f t="shared" si="183"/>
        <v>0</v>
      </c>
      <c r="AF256" s="24">
        <f t="shared" si="213"/>
        <v>0</v>
      </c>
      <c r="AG256" s="24">
        <f t="shared" si="184"/>
        <v>180</v>
      </c>
      <c r="AH256" s="24">
        <f t="shared" si="185"/>
        <v>180</v>
      </c>
      <c r="AI256" s="24">
        <f t="shared" si="186"/>
        <v>0</v>
      </c>
      <c r="AJ256" s="24">
        <f t="shared" si="214"/>
        <v>0</v>
      </c>
      <c r="AK256" s="24">
        <f t="shared" si="187"/>
        <v>180</v>
      </c>
      <c r="AL256" s="24">
        <f t="shared" si="188"/>
        <v>180</v>
      </c>
      <c r="AM256" s="24">
        <f t="shared" si="189"/>
        <v>0</v>
      </c>
      <c r="AN256" s="24">
        <f t="shared" si="215"/>
        <v>0</v>
      </c>
      <c r="AO256" s="24">
        <f t="shared" si="190"/>
        <v>180</v>
      </c>
      <c r="AP256" s="24">
        <f t="shared" si="191"/>
        <v>180</v>
      </c>
      <c r="AQ256" s="24">
        <f t="shared" si="192"/>
        <v>0</v>
      </c>
      <c r="AR256" s="24">
        <f t="shared" si="216"/>
        <v>0</v>
      </c>
      <c r="AS256" s="24">
        <f t="shared" si="193"/>
        <v>180</v>
      </c>
      <c r="AT256" s="24">
        <f t="shared" si="194"/>
        <v>180</v>
      </c>
      <c r="AU256" s="24">
        <f t="shared" si="195"/>
        <v>0</v>
      </c>
      <c r="AV256" s="24">
        <f t="shared" si="217"/>
        <v>0</v>
      </c>
      <c r="AW256" s="24">
        <f t="shared" si="196"/>
        <v>180</v>
      </c>
      <c r="AX256" s="24">
        <f t="shared" si="197"/>
        <v>180</v>
      </c>
      <c r="AY256" s="24">
        <f t="shared" si="198"/>
        <v>0</v>
      </c>
      <c r="AZ256" s="24">
        <f t="shared" si="218"/>
        <v>0</v>
      </c>
      <c r="BA256" s="24">
        <f t="shared" si="199"/>
        <v>180</v>
      </c>
      <c r="BB256" s="24">
        <f t="shared" si="200"/>
        <v>180</v>
      </c>
      <c r="BC256" s="24">
        <f t="shared" si="201"/>
        <v>0</v>
      </c>
      <c r="BD256" s="24">
        <f t="shared" si="219"/>
        <v>0</v>
      </c>
      <c r="BE256" s="24">
        <f t="shared" si="202"/>
        <v>180</v>
      </c>
      <c r="BF256" s="24">
        <f t="shared" si="203"/>
        <v>180</v>
      </c>
      <c r="BG256" s="24">
        <f t="shared" si="204"/>
        <v>0</v>
      </c>
      <c r="BH256" s="12"/>
      <c r="BI256" s="12"/>
      <c r="BJ256" s="12"/>
      <c r="BK256" s="12"/>
    </row>
    <row r="257" spans="1:63" s="8" customFormat="1" x14ac:dyDescent="0.25">
      <c r="A257" s="19" t="str">
        <f>[1]Input!T183</f>
        <v>Depreciation (Depn)</v>
      </c>
      <c r="B257" s="19" t="str">
        <f>[1]Input!U183</f>
        <v>Pumping and Water Treatment (20)</v>
      </c>
      <c r="C257" s="19" t="str">
        <f>[1]Input!V183</f>
        <v>Meters</v>
      </c>
      <c r="D257" s="20">
        <f>[1]Input!W183</f>
        <v>37841</v>
      </c>
      <c r="E257" s="21">
        <f t="shared" si="205"/>
        <v>20</v>
      </c>
      <c r="F257" s="22">
        <f t="shared" si="206"/>
        <v>0</v>
      </c>
      <c r="G257" s="23">
        <f>[1]Input!Z183</f>
        <v>284</v>
      </c>
      <c r="H257" s="24">
        <f t="shared" si="207"/>
        <v>14.200000000000017</v>
      </c>
      <c r="I257" s="24">
        <f t="shared" si="166"/>
        <v>171.45041095890411</v>
      </c>
      <c r="J257" s="24">
        <f t="shared" si="167"/>
        <v>185.65041095890413</v>
      </c>
      <c r="K257" s="24">
        <f t="shared" si="168"/>
        <v>98.349589041095868</v>
      </c>
      <c r="L257" s="24">
        <f t="shared" si="208"/>
        <v>14.200000000000017</v>
      </c>
      <c r="M257" s="24">
        <f t="shared" si="169"/>
        <v>170.24438356164384</v>
      </c>
      <c r="N257" s="24">
        <f t="shared" si="170"/>
        <v>184.44438356164386</v>
      </c>
      <c r="O257" s="24">
        <f t="shared" si="171"/>
        <v>99.555616438356139</v>
      </c>
      <c r="P257" s="24">
        <f t="shared" si="209"/>
        <v>14.200000000000017</v>
      </c>
      <c r="Q257" s="24">
        <f t="shared" si="172"/>
        <v>169.03835616438357</v>
      </c>
      <c r="R257" s="24">
        <f t="shared" si="173"/>
        <v>183.23835616438359</v>
      </c>
      <c r="S257" s="24">
        <f t="shared" si="174"/>
        <v>100.76164383561641</v>
      </c>
      <c r="T257" s="24">
        <f t="shared" si="210"/>
        <v>14.199999999999989</v>
      </c>
      <c r="U257" s="24">
        <f t="shared" si="175"/>
        <v>167.87123287671236</v>
      </c>
      <c r="V257" s="24">
        <f t="shared" si="176"/>
        <v>182.07123287671234</v>
      </c>
      <c r="W257" s="24">
        <f t="shared" si="177"/>
        <v>101.92876712328766</v>
      </c>
      <c r="X257" s="24">
        <f t="shared" si="211"/>
        <v>14.199999999999989</v>
      </c>
      <c r="Y257" s="24">
        <f t="shared" si="178"/>
        <v>166.66520547945208</v>
      </c>
      <c r="Z257" s="24">
        <f t="shared" si="179"/>
        <v>180.86520547945207</v>
      </c>
      <c r="AA257" s="24">
        <f t="shared" si="180"/>
        <v>103.13479452054793</v>
      </c>
      <c r="AB257" s="24">
        <f t="shared" si="212"/>
        <v>14.199999999999989</v>
      </c>
      <c r="AC257" s="24">
        <f t="shared" si="181"/>
        <v>165.49808219178084</v>
      </c>
      <c r="AD257" s="24">
        <f t="shared" si="182"/>
        <v>179.69808219178083</v>
      </c>
      <c r="AE257" s="24">
        <f t="shared" si="183"/>
        <v>104.30191780821917</v>
      </c>
      <c r="AF257" s="24">
        <f t="shared" si="213"/>
        <v>14.199999999999989</v>
      </c>
      <c r="AG257" s="24">
        <f t="shared" si="184"/>
        <v>164.29205479452057</v>
      </c>
      <c r="AH257" s="24">
        <f t="shared" si="185"/>
        <v>178.49205479452056</v>
      </c>
      <c r="AI257" s="24">
        <f t="shared" si="186"/>
        <v>105.50794520547944</v>
      </c>
      <c r="AJ257" s="24">
        <f t="shared" si="214"/>
        <v>14.199999999999989</v>
      </c>
      <c r="AK257" s="24">
        <f t="shared" si="187"/>
        <v>163.16383561643838</v>
      </c>
      <c r="AL257" s="24">
        <f t="shared" si="188"/>
        <v>177.36383561643837</v>
      </c>
      <c r="AM257" s="24">
        <f t="shared" si="189"/>
        <v>106.63616438356163</v>
      </c>
      <c r="AN257" s="24">
        <f t="shared" si="215"/>
        <v>14.199999999999989</v>
      </c>
      <c r="AO257" s="24">
        <f t="shared" si="190"/>
        <v>161.9578082191781</v>
      </c>
      <c r="AP257" s="24">
        <f t="shared" si="191"/>
        <v>176.15780821917809</v>
      </c>
      <c r="AQ257" s="24">
        <f t="shared" si="192"/>
        <v>107.84219178082191</v>
      </c>
      <c r="AR257" s="24">
        <f t="shared" si="216"/>
        <v>14.199999999999989</v>
      </c>
      <c r="AS257" s="24">
        <f t="shared" si="193"/>
        <v>160.75178082191783</v>
      </c>
      <c r="AT257" s="24">
        <f t="shared" si="194"/>
        <v>174.95178082191782</v>
      </c>
      <c r="AU257" s="24">
        <f t="shared" si="195"/>
        <v>109.04821917808218</v>
      </c>
      <c r="AV257" s="24">
        <f t="shared" si="217"/>
        <v>14.200000000000017</v>
      </c>
      <c r="AW257" s="24">
        <f t="shared" si="196"/>
        <v>159.58465753424659</v>
      </c>
      <c r="AX257" s="24">
        <f t="shared" si="197"/>
        <v>173.78465753424661</v>
      </c>
      <c r="AY257" s="24">
        <f t="shared" si="198"/>
        <v>110.21534246575339</v>
      </c>
      <c r="AZ257" s="24">
        <f t="shared" si="218"/>
        <v>14.199999999999989</v>
      </c>
      <c r="BA257" s="24">
        <f t="shared" si="199"/>
        <v>158.37863013698632</v>
      </c>
      <c r="BB257" s="24">
        <f t="shared" si="200"/>
        <v>172.57863013698631</v>
      </c>
      <c r="BC257" s="24">
        <f t="shared" si="201"/>
        <v>111.42136986301369</v>
      </c>
      <c r="BD257" s="24">
        <f t="shared" si="219"/>
        <v>14.200000000000017</v>
      </c>
      <c r="BE257" s="24">
        <f t="shared" si="202"/>
        <v>157.21150684931507</v>
      </c>
      <c r="BF257" s="24">
        <f t="shared" si="203"/>
        <v>171.41150684931509</v>
      </c>
      <c r="BG257" s="24">
        <f t="shared" si="204"/>
        <v>112.58849315068491</v>
      </c>
      <c r="BH257" s="12"/>
      <c r="BI257" s="12"/>
      <c r="BJ257" s="12"/>
      <c r="BK257" s="12"/>
    </row>
    <row r="258" spans="1:63" s="8" customFormat="1" x14ac:dyDescent="0.25">
      <c r="A258" s="19" t="str">
        <f>[1]Input!T195</f>
        <v>Depreciation (Depn)</v>
      </c>
      <c r="B258" s="19" t="str">
        <f>[1]Input!U195</f>
        <v>Pumping and Water Treatment (20)</v>
      </c>
      <c r="C258" s="19" t="str">
        <f>[1]Input!V195</f>
        <v>Valves</v>
      </c>
      <c r="D258" s="20">
        <f>[1]Input!W195</f>
        <v>39995</v>
      </c>
      <c r="E258" s="21">
        <f t="shared" si="205"/>
        <v>20</v>
      </c>
      <c r="F258" s="22">
        <f t="shared" si="206"/>
        <v>0</v>
      </c>
      <c r="G258" s="23">
        <f>[1]Input!Z195</f>
        <v>4066</v>
      </c>
      <c r="H258" s="24">
        <f t="shared" si="207"/>
        <v>203.29999999999995</v>
      </c>
      <c r="I258" s="24">
        <f t="shared" si="166"/>
        <v>1254.8901369863015</v>
      </c>
      <c r="J258" s="24">
        <f t="shared" si="167"/>
        <v>1458.1901369863015</v>
      </c>
      <c r="K258" s="24">
        <f t="shared" si="168"/>
        <v>2607.8098630136983</v>
      </c>
      <c r="L258" s="24">
        <f t="shared" si="208"/>
        <v>203.29999999999995</v>
      </c>
      <c r="M258" s="24">
        <f t="shared" si="169"/>
        <v>1237.6235616438357</v>
      </c>
      <c r="N258" s="24">
        <f t="shared" si="170"/>
        <v>1440.9235616438357</v>
      </c>
      <c r="O258" s="24">
        <f t="shared" si="171"/>
        <v>2625.0764383561645</v>
      </c>
      <c r="P258" s="24">
        <f t="shared" si="209"/>
        <v>203.29999999999995</v>
      </c>
      <c r="Q258" s="24">
        <f t="shared" si="172"/>
        <v>1220.3569863013699</v>
      </c>
      <c r="R258" s="24">
        <f t="shared" si="173"/>
        <v>1423.6569863013699</v>
      </c>
      <c r="S258" s="24">
        <f t="shared" si="174"/>
        <v>2642.3430136986299</v>
      </c>
      <c r="T258" s="24">
        <f t="shared" si="210"/>
        <v>203.29999999999995</v>
      </c>
      <c r="U258" s="24">
        <f t="shared" si="175"/>
        <v>1203.6473972602741</v>
      </c>
      <c r="V258" s="24">
        <f t="shared" si="176"/>
        <v>1406.9473972602741</v>
      </c>
      <c r="W258" s="24">
        <f t="shared" si="177"/>
        <v>2659.0526027397259</v>
      </c>
      <c r="X258" s="24">
        <f t="shared" si="211"/>
        <v>203.29999999999995</v>
      </c>
      <c r="Y258" s="24">
        <f t="shared" si="178"/>
        <v>1186.3808219178084</v>
      </c>
      <c r="Z258" s="24">
        <f t="shared" si="179"/>
        <v>1389.6808219178083</v>
      </c>
      <c r="AA258" s="24">
        <f t="shared" si="180"/>
        <v>2676.3191780821917</v>
      </c>
      <c r="AB258" s="24">
        <f t="shared" si="212"/>
        <v>203.30000000000018</v>
      </c>
      <c r="AC258" s="24">
        <f t="shared" si="181"/>
        <v>1169.6712328767123</v>
      </c>
      <c r="AD258" s="24">
        <f t="shared" si="182"/>
        <v>1372.9712328767125</v>
      </c>
      <c r="AE258" s="24">
        <f t="shared" si="183"/>
        <v>2693.0287671232873</v>
      </c>
      <c r="AF258" s="24">
        <f t="shared" si="213"/>
        <v>203.30000000000018</v>
      </c>
      <c r="AG258" s="24">
        <f t="shared" si="184"/>
        <v>1152.4046575342466</v>
      </c>
      <c r="AH258" s="24">
        <f t="shared" si="185"/>
        <v>1355.7046575342467</v>
      </c>
      <c r="AI258" s="24">
        <f t="shared" si="186"/>
        <v>2710.2953424657535</v>
      </c>
      <c r="AJ258" s="24">
        <f t="shared" si="214"/>
        <v>203.30000000000018</v>
      </c>
      <c r="AK258" s="24">
        <f t="shared" si="187"/>
        <v>1136.2520547945205</v>
      </c>
      <c r="AL258" s="24">
        <f t="shared" si="188"/>
        <v>1339.5520547945207</v>
      </c>
      <c r="AM258" s="24">
        <f t="shared" si="189"/>
        <v>2726.4479452054793</v>
      </c>
      <c r="AN258" s="24">
        <f t="shared" si="215"/>
        <v>203.29999999999995</v>
      </c>
      <c r="AO258" s="24">
        <f t="shared" si="190"/>
        <v>1118.985479452055</v>
      </c>
      <c r="AP258" s="24">
        <f t="shared" si="191"/>
        <v>1322.2854794520549</v>
      </c>
      <c r="AQ258" s="24">
        <f t="shared" si="192"/>
        <v>2743.7145205479451</v>
      </c>
      <c r="AR258" s="24">
        <f t="shared" si="216"/>
        <v>203.29999999999995</v>
      </c>
      <c r="AS258" s="24">
        <f t="shared" si="193"/>
        <v>1101.7189041095892</v>
      </c>
      <c r="AT258" s="24">
        <f t="shared" si="194"/>
        <v>1305.0189041095891</v>
      </c>
      <c r="AU258" s="24">
        <f t="shared" si="195"/>
        <v>2760.9810958904109</v>
      </c>
      <c r="AV258" s="24">
        <f t="shared" si="217"/>
        <v>203.30000000000018</v>
      </c>
      <c r="AW258" s="24">
        <f t="shared" si="196"/>
        <v>1085.0093150684932</v>
      </c>
      <c r="AX258" s="24">
        <f t="shared" si="197"/>
        <v>1288.3093150684933</v>
      </c>
      <c r="AY258" s="24">
        <f t="shared" si="198"/>
        <v>2777.6906849315064</v>
      </c>
      <c r="AZ258" s="24">
        <f t="shared" si="218"/>
        <v>203.30000000000018</v>
      </c>
      <c r="BA258" s="24">
        <f t="shared" si="199"/>
        <v>1067.7427397260274</v>
      </c>
      <c r="BB258" s="24">
        <f t="shared" si="200"/>
        <v>1271.0427397260275</v>
      </c>
      <c r="BC258" s="24">
        <f t="shared" si="201"/>
        <v>2794.9572602739727</v>
      </c>
      <c r="BD258" s="24">
        <f t="shared" si="219"/>
        <v>203.29999999999995</v>
      </c>
      <c r="BE258" s="24">
        <f t="shared" si="202"/>
        <v>1051.0331506849316</v>
      </c>
      <c r="BF258" s="24">
        <f t="shared" si="203"/>
        <v>1254.3331506849315</v>
      </c>
      <c r="BG258" s="24">
        <f t="shared" si="204"/>
        <v>2811.6668493150682</v>
      </c>
      <c r="BH258" s="12"/>
      <c r="BI258" s="12"/>
      <c r="BJ258" s="12"/>
      <c r="BK258" s="12"/>
    </row>
    <row r="259" spans="1:63" s="8" customFormat="1" x14ac:dyDescent="0.25">
      <c r="A259" s="19" t="str">
        <f>[1]Input!T196</f>
        <v>Depreciation (Depn)</v>
      </c>
      <c r="B259" s="19" t="str">
        <f>[1]Input!U196</f>
        <v>Pumping and Water Treatment (20)</v>
      </c>
      <c r="C259" s="19" t="str">
        <f>[1]Input!V196</f>
        <v>Trans &amp; Dist Mains</v>
      </c>
      <c r="D259" s="20">
        <f>[1]Input!W196</f>
        <v>1986</v>
      </c>
      <c r="E259" s="21">
        <f t="shared" si="205"/>
        <v>20</v>
      </c>
      <c r="F259" s="22">
        <f t="shared" si="206"/>
        <v>0</v>
      </c>
      <c r="G259" s="23">
        <f>[1]Input!Z196</f>
        <v>107456</v>
      </c>
      <c r="H259" s="24">
        <f t="shared" si="207"/>
        <v>0</v>
      </c>
      <c r="I259" s="24">
        <f t="shared" si="166"/>
        <v>107456</v>
      </c>
      <c r="J259" s="24">
        <f t="shared" si="167"/>
        <v>107456</v>
      </c>
      <c r="K259" s="24">
        <f t="shared" si="168"/>
        <v>0</v>
      </c>
      <c r="L259" s="24">
        <f t="shared" si="208"/>
        <v>0</v>
      </c>
      <c r="M259" s="24">
        <f t="shared" si="169"/>
        <v>107456</v>
      </c>
      <c r="N259" s="24">
        <f t="shared" si="170"/>
        <v>107456</v>
      </c>
      <c r="O259" s="24">
        <f t="shared" si="171"/>
        <v>0</v>
      </c>
      <c r="P259" s="24">
        <f t="shared" si="209"/>
        <v>0</v>
      </c>
      <c r="Q259" s="24">
        <f t="shared" si="172"/>
        <v>107456</v>
      </c>
      <c r="R259" s="24">
        <f t="shared" si="173"/>
        <v>107456</v>
      </c>
      <c r="S259" s="24">
        <f t="shared" si="174"/>
        <v>0</v>
      </c>
      <c r="T259" s="24">
        <f t="shared" si="210"/>
        <v>0</v>
      </c>
      <c r="U259" s="24">
        <f t="shared" si="175"/>
        <v>107456</v>
      </c>
      <c r="V259" s="24">
        <f t="shared" si="176"/>
        <v>107456</v>
      </c>
      <c r="W259" s="24">
        <f t="shared" si="177"/>
        <v>0</v>
      </c>
      <c r="X259" s="24">
        <f t="shared" si="211"/>
        <v>0</v>
      </c>
      <c r="Y259" s="24">
        <f t="shared" si="178"/>
        <v>107456</v>
      </c>
      <c r="Z259" s="24">
        <f t="shared" si="179"/>
        <v>107456</v>
      </c>
      <c r="AA259" s="24">
        <f t="shared" si="180"/>
        <v>0</v>
      </c>
      <c r="AB259" s="24">
        <f t="shared" si="212"/>
        <v>0</v>
      </c>
      <c r="AC259" s="24">
        <f t="shared" si="181"/>
        <v>107456</v>
      </c>
      <c r="AD259" s="24">
        <f t="shared" si="182"/>
        <v>107456</v>
      </c>
      <c r="AE259" s="24">
        <f t="shared" si="183"/>
        <v>0</v>
      </c>
      <c r="AF259" s="24">
        <f t="shared" si="213"/>
        <v>0</v>
      </c>
      <c r="AG259" s="24">
        <f t="shared" si="184"/>
        <v>107456</v>
      </c>
      <c r="AH259" s="24">
        <f t="shared" si="185"/>
        <v>107456</v>
      </c>
      <c r="AI259" s="24">
        <f t="shared" si="186"/>
        <v>0</v>
      </c>
      <c r="AJ259" s="24">
        <f t="shared" si="214"/>
        <v>0</v>
      </c>
      <c r="AK259" s="24">
        <f t="shared" si="187"/>
        <v>107456</v>
      </c>
      <c r="AL259" s="24">
        <f t="shared" si="188"/>
        <v>107456</v>
      </c>
      <c r="AM259" s="24">
        <f t="shared" si="189"/>
        <v>0</v>
      </c>
      <c r="AN259" s="24">
        <f t="shared" si="215"/>
        <v>0</v>
      </c>
      <c r="AO259" s="24">
        <f t="shared" si="190"/>
        <v>107456</v>
      </c>
      <c r="AP259" s="24">
        <f t="shared" si="191"/>
        <v>107456</v>
      </c>
      <c r="AQ259" s="24">
        <f t="shared" si="192"/>
        <v>0</v>
      </c>
      <c r="AR259" s="24">
        <f t="shared" si="216"/>
        <v>0</v>
      </c>
      <c r="AS259" s="24">
        <f t="shared" si="193"/>
        <v>107456</v>
      </c>
      <c r="AT259" s="24">
        <f t="shared" si="194"/>
        <v>107456</v>
      </c>
      <c r="AU259" s="24">
        <f t="shared" si="195"/>
        <v>0</v>
      </c>
      <c r="AV259" s="24">
        <f t="shared" si="217"/>
        <v>0</v>
      </c>
      <c r="AW259" s="24">
        <f t="shared" si="196"/>
        <v>107456</v>
      </c>
      <c r="AX259" s="24">
        <f t="shared" si="197"/>
        <v>107456</v>
      </c>
      <c r="AY259" s="24">
        <f t="shared" si="198"/>
        <v>0</v>
      </c>
      <c r="AZ259" s="24">
        <f t="shared" si="218"/>
        <v>0</v>
      </c>
      <c r="BA259" s="24">
        <f t="shared" si="199"/>
        <v>107456</v>
      </c>
      <c r="BB259" s="24">
        <f t="shared" si="200"/>
        <v>107456</v>
      </c>
      <c r="BC259" s="24">
        <f t="shared" si="201"/>
        <v>0</v>
      </c>
      <c r="BD259" s="24">
        <f t="shared" si="219"/>
        <v>0</v>
      </c>
      <c r="BE259" s="24">
        <f t="shared" si="202"/>
        <v>107456</v>
      </c>
      <c r="BF259" s="24">
        <f t="shared" si="203"/>
        <v>107456</v>
      </c>
      <c r="BG259" s="24">
        <f t="shared" si="204"/>
        <v>0</v>
      </c>
      <c r="BH259" s="12"/>
      <c r="BI259" s="12"/>
      <c r="BJ259" s="12"/>
      <c r="BK259" s="12"/>
    </row>
    <row r="260" spans="1:63" s="8" customFormat="1" ht="15" customHeight="1" x14ac:dyDescent="0.25">
      <c r="A260" s="19" t="str">
        <f>[1]Input!T197</f>
        <v>Depreciation (Depn)</v>
      </c>
      <c r="B260" s="19" t="str">
        <f>[1]Input!U197</f>
        <v>Service Connection (30)</v>
      </c>
      <c r="C260" s="19" t="str">
        <f>[1]Input!V197</f>
        <v>Service Connections</v>
      </c>
      <c r="D260" s="20">
        <f>[1]Input!W197</f>
        <v>1987</v>
      </c>
      <c r="E260" s="21">
        <f t="shared" si="205"/>
        <v>30</v>
      </c>
      <c r="F260" s="22">
        <f t="shared" si="206"/>
        <v>0</v>
      </c>
      <c r="G260" s="23">
        <f>[1]Input!Z197</f>
        <v>10549</v>
      </c>
      <c r="H260" s="24">
        <f t="shared" si="207"/>
        <v>0</v>
      </c>
      <c r="I260" s="24">
        <f t="shared" si="166"/>
        <v>10549</v>
      </c>
      <c r="J260" s="24">
        <f t="shared" si="167"/>
        <v>10549</v>
      </c>
      <c r="K260" s="24">
        <f t="shared" si="168"/>
        <v>0</v>
      </c>
      <c r="L260" s="24">
        <f t="shared" si="208"/>
        <v>0</v>
      </c>
      <c r="M260" s="24">
        <f t="shared" si="169"/>
        <v>10549</v>
      </c>
      <c r="N260" s="24">
        <f t="shared" si="170"/>
        <v>10549</v>
      </c>
      <c r="O260" s="24">
        <f t="shared" si="171"/>
        <v>0</v>
      </c>
      <c r="P260" s="24">
        <f t="shared" si="209"/>
        <v>0</v>
      </c>
      <c r="Q260" s="24">
        <f t="shared" si="172"/>
        <v>10549</v>
      </c>
      <c r="R260" s="24">
        <f t="shared" si="173"/>
        <v>10549</v>
      </c>
      <c r="S260" s="24">
        <f t="shared" si="174"/>
        <v>0</v>
      </c>
      <c r="T260" s="24">
        <f t="shared" si="210"/>
        <v>0</v>
      </c>
      <c r="U260" s="24">
        <f t="shared" si="175"/>
        <v>10549</v>
      </c>
      <c r="V260" s="24">
        <f t="shared" si="176"/>
        <v>10549</v>
      </c>
      <c r="W260" s="24">
        <f t="shared" si="177"/>
        <v>0</v>
      </c>
      <c r="X260" s="24">
        <f t="shared" si="211"/>
        <v>0</v>
      </c>
      <c r="Y260" s="24">
        <f t="shared" si="178"/>
        <v>10549</v>
      </c>
      <c r="Z260" s="24">
        <f t="shared" si="179"/>
        <v>10549</v>
      </c>
      <c r="AA260" s="24">
        <f t="shared" si="180"/>
        <v>0</v>
      </c>
      <c r="AB260" s="24">
        <f t="shared" si="212"/>
        <v>0</v>
      </c>
      <c r="AC260" s="24">
        <f t="shared" si="181"/>
        <v>10549</v>
      </c>
      <c r="AD260" s="24">
        <f t="shared" si="182"/>
        <v>10549</v>
      </c>
      <c r="AE260" s="24">
        <f t="shared" si="183"/>
        <v>0</v>
      </c>
      <c r="AF260" s="24">
        <f t="shared" si="213"/>
        <v>0</v>
      </c>
      <c r="AG260" s="24">
        <f t="shared" si="184"/>
        <v>10549</v>
      </c>
      <c r="AH260" s="24">
        <f t="shared" si="185"/>
        <v>10549</v>
      </c>
      <c r="AI260" s="24">
        <f t="shared" si="186"/>
        <v>0</v>
      </c>
      <c r="AJ260" s="24">
        <f t="shared" si="214"/>
        <v>0</v>
      </c>
      <c r="AK260" s="24">
        <f t="shared" si="187"/>
        <v>10549</v>
      </c>
      <c r="AL260" s="24">
        <f t="shared" si="188"/>
        <v>10549</v>
      </c>
      <c r="AM260" s="24">
        <f t="shared" si="189"/>
        <v>0</v>
      </c>
      <c r="AN260" s="24">
        <f t="shared" si="215"/>
        <v>0</v>
      </c>
      <c r="AO260" s="24">
        <f t="shared" si="190"/>
        <v>10549</v>
      </c>
      <c r="AP260" s="24">
        <f t="shared" si="191"/>
        <v>10549</v>
      </c>
      <c r="AQ260" s="24">
        <f t="shared" si="192"/>
        <v>0</v>
      </c>
      <c r="AR260" s="24">
        <f t="shared" si="216"/>
        <v>0</v>
      </c>
      <c r="AS260" s="24">
        <f t="shared" si="193"/>
        <v>10549</v>
      </c>
      <c r="AT260" s="24">
        <f t="shared" si="194"/>
        <v>10549</v>
      </c>
      <c r="AU260" s="24">
        <f t="shared" si="195"/>
        <v>0</v>
      </c>
      <c r="AV260" s="24">
        <f t="shared" si="217"/>
        <v>0</v>
      </c>
      <c r="AW260" s="24">
        <f t="shared" si="196"/>
        <v>10549</v>
      </c>
      <c r="AX260" s="24">
        <f t="shared" si="197"/>
        <v>10549</v>
      </c>
      <c r="AY260" s="24">
        <f t="shared" si="198"/>
        <v>0</v>
      </c>
      <c r="AZ260" s="24">
        <f t="shared" si="218"/>
        <v>0</v>
      </c>
      <c r="BA260" s="24">
        <f t="shared" si="199"/>
        <v>10549</v>
      </c>
      <c r="BB260" s="24">
        <f t="shared" si="200"/>
        <v>10549</v>
      </c>
      <c r="BC260" s="24">
        <f t="shared" si="201"/>
        <v>0</v>
      </c>
      <c r="BD260" s="24">
        <f t="shared" si="219"/>
        <v>0</v>
      </c>
      <c r="BE260" s="24">
        <f t="shared" si="202"/>
        <v>10549</v>
      </c>
      <c r="BF260" s="24">
        <f t="shared" si="203"/>
        <v>10549</v>
      </c>
      <c r="BG260" s="24">
        <f t="shared" si="204"/>
        <v>0</v>
      </c>
      <c r="BH260" s="12"/>
      <c r="BI260" s="12"/>
      <c r="BJ260" s="12"/>
      <c r="BK260" s="12"/>
    </row>
    <row r="261" spans="1:63" s="8" customFormat="1" x14ac:dyDescent="0.25">
      <c r="A261" s="19" t="str">
        <f>[1]Input!T198</f>
        <v>Depreciation (Depn)</v>
      </c>
      <c r="B261" s="19" t="str">
        <f>[1]Input!U198</f>
        <v>Plant, Other (40)</v>
      </c>
      <c r="C261" s="19" t="str">
        <f>[1]Input!V198</f>
        <v>Hydrants</v>
      </c>
      <c r="D261" s="20">
        <f>[1]Input!W198</f>
        <v>1987</v>
      </c>
      <c r="E261" s="21">
        <f t="shared" si="205"/>
        <v>40</v>
      </c>
      <c r="F261" s="22">
        <f t="shared" si="206"/>
        <v>0</v>
      </c>
      <c r="G261" s="23">
        <f>[1]Input!Z198</f>
        <v>2470</v>
      </c>
      <c r="H261" s="24">
        <f t="shared" si="207"/>
        <v>0</v>
      </c>
      <c r="I261" s="24">
        <f t="shared" si="166"/>
        <v>2470</v>
      </c>
      <c r="J261" s="24">
        <f t="shared" si="167"/>
        <v>2470</v>
      </c>
      <c r="K261" s="24">
        <f t="shared" si="168"/>
        <v>0</v>
      </c>
      <c r="L261" s="24">
        <f t="shared" si="208"/>
        <v>0</v>
      </c>
      <c r="M261" s="24">
        <f t="shared" si="169"/>
        <v>2470</v>
      </c>
      <c r="N261" s="24">
        <f t="shared" si="170"/>
        <v>2470</v>
      </c>
      <c r="O261" s="24">
        <f t="shared" si="171"/>
        <v>0</v>
      </c>
      <c r="P261" s="24">
        <f t="shared" si="209"/>
        <v>0</v>
      </c>
      <c r="Q261" s="24">
        <f t="shared" si="172"/>
        <v>2470</v>
      </c>
      <c r="R261" s="24">
        <f t="shared" si="173"/>
        <v>2470</v>
      </c>
      <c r="S261" s="24">
        <f t="shared" si="174"/>
        <v>0</v>
      </c>
      <c r="T261" s="24">
        <f t="shared" si="210"/>
        <v>0</v>
      </c>
      <c r="U261" s="24">
        <f t="shared" si="175"/>
        <v>2470</v>
      </c>
      <c r="V261" s="24">
        <f t="shared" si="176"/>
        <v>2470</v>
      </c>
      <c r="W261" s="24">
        <f t="shared" si="177"/>
        <v>0</v>
      </c>
      <c r="X261" s="24">
        <f t="shared" si="211"/>
        <v>0</v>
      </c>
      <c r="Y261" s="24">
        <f t="shared" si="178"/>
        <v>2470</v>
      </c>
      <c r="Z261" s="24">
        <f t="shared" si="179"/>
        <v>2470</v>
      </c>
      <c r="AA261" s="24">
        <f t="shared" si="180"/>
        <v>0</v>
      </c>
      <c r="AB261" s="24">
        <f t="shared" si="212"/>
        <v>0</v>
      </c>
      <c r="AC261" s="24">
        <f t="shared" si="181"/>
        <v>2470</v>
      </c>
      <c r="AD261" s="24">
        <f t="shared" si="182"/>
        <v>2470</v>
      </c>
      <c r="AE261" s="24">
        <f t="shared" si="183"/>
        <v>0</v>
      </c>
      <c r="AF261" s="24">
        <f t="shared" si="213"/>
        <v>0</v>
      </c>
      <c r="AG261" s="24">
        <f t="shared" si="184"/>
        <v>2470</v>
      </c>
      <c r="AH261" s="24">
        <f t="shared" si="185"/>
        <v>2470</v>
      </c>
      <c r="AI261" s="24">
        <f t="shared" si="186"/>
        <v>0</v>
      </c>
      <c r="AJ261" s="24">
        <f t="shared" si="214"/>
        <v>0</v>
      </c>
      <c r="AK261" s="24">
        <f t="shared" si="187"/>
        <v>2470</v>
      </c>
      <c r="AL261" s="24">
        <f t="shared" si="188"/>
        <v>2470</v>
      </c>
      <c r="AM261" s="24">
        <f t="shared" si="189"/>
        <v>0</v>
      </c>
      <c r="AN261" s="24">
        <f t="shared" si="215"/>
        <v>0</v>
      </c>
      <c r="AO261" s="24">
        <f t="shared" si="190"/>
        <v>2470</v>
      </c>
      <c r="AP261" s="24">
        <f t="shared" si="191"/>
        <v>2470</v>
      </c>
      <c r="AQ261" s="24">
        <f t="shared" si="192"/>
        <v>0</v>
      </c>
      <c r="AR261" s="24">
        <f t="shared" si="216"/>
        <v>0</v>
      </c>
      <c r="AS261" s="24">
        <f t="shared" si="193"/>
        <v>2470</v>
      </c>
      <c r="AT261" s="24">
        <f t="shared" si="194"/>
        <v>2470</v>
      </c>
      <c r="AU261" s="24">
        <f t="shared" si="195"/>
        <v>0</v>
      </c>
      <c r="AV261" s="24">
        <f t="shared" si="217"/>
        <v>0</v>
      </c>
      <c r="AW261" s="24">
        <f t="shared" si="196"/>
        <v>2470</v>
      </c>
      <c r="AX261" s="24">
        <f t="shared" si="197"/>
        <v>2470</v>
      </c>
      <c r="AY261" s="24">
        <f t="shared" si="198"/>
        <v>0</v>
      </c>
      <c r="AZ261" s="24">
        <f t="shared" si="218"/>
        <v>0</v>
      </c>
      <c r="BA261" s="24">
        <f t="shared" si="199"/>
        <v>2470</v>
      </c>
      <c r="BB261" s="24">
        <f t="shared" si="200"/>
        <v>2470</v>
      </c>
      <c r="BC261" s="24">
        <f t="shared" si="201"/>
        <v>0</v>
      </c>
      <c r="BD261" s="24">
        <f t="shared" si="219"/>
        <v>0</v>
      </c>
      <c r="BE261" s="24">
        <f t="shared" si="202"/>
        <v>2470</v>
      </c>
      <c r="BF261" s="24">
        <f t="shared" si="203"/>
        <v>2470</v>
      </c>
      <c r="BG261" s="24">
        <f t="shared" si="204"/>
        <v>0</v>
      </c>
      <c r="BH261" s="12"/>
      <c r="BI261" s="12"/>
      <c r="BJ261" s="12"/>
      <c r="BK261" s="12"/>
    </row>
    <row r="262" spans="1:63" s="8" customFormat="1" x14ac:dyDescent="0.25">
      <c r="A262" s="19" t="str">
        <f>[1]Input!T199</f>
        <v>Depreciation (Depn)</v>
      </c>
      <c r="B262" s="19" t="str">
        <f>[1]Input!U199</f>
        <v>Service Connection (30)</v>
      </c>
      <c r="C262" s="19" t="str">
        <f>[1]Input!V199</f>
        <v>Service Connections</v>
      </c>
      <c r="D262" s="20">
        <f>[1]Input!W199</f>
        <v>1988</v>
      </c>
      <c r="E262" s="21">
        <f t="shared" si="205"/>
        <v>30</v>
      </c>
      <c r="F262" s="22">
        <f t="shared" si="206"/>
        <v>0</v>
      </c>
      <c r="G262" s="23">
        <f>[1]Input!Z199</f>
        <v>5409</v>
      </c>
      <c r="H262" s="24">
        <f t="shared" si="207"/>
        <v>0</v>
      </c>
      <c r="I262" s="24">
        <f t="shared" si="166"/>
        <v>5409</v>
      </c>
      <c r="J262" s="24">
        <f t="shared" si="167"/>
        <v>5409</v>
      </c>
      <c r="K262" s="24">
        <f t="shared" si="168"/>
        <v>0</v>
      </c>
      <c r="L262" s="24">
        <f t="shared" si="208"/>
        <v>0</v>
      </c>
      <c r="M262" s="24">
        <f t="shared" si="169"/>
        <v>5409</v>
      </c>
      <c r="N262" s="24">
        <f t="shared" si="170"/>
        <v>5409</v>
      </c>
      <c r="O262" s="24">
        <f t="shared" si="171"/>
        <v>0</v>
      </c>
      <c r="P262" s="24">
        <f t="shared" si="209"/>
        <v>0</v>
      </c>
      <c r="Q262" s="24">
        <f t="shared" si="172"/>
        <v>5409</v>
      </c>
      <c r="R262" s="24">
        <f t="shared" si="173"/>
        <v>5409</v>
      </c>
      <c r="S262" s="24">
        <f t="shared" si="174"/>
        <v>0</v>
      </c>
      <c r="T262" s="24">
        <f t="shared" si="210"/>
        <v>0</v>
      </c>
      <c r="U262" s="24">
        <f t="shared" si="175"/>
        <v>5409</v>
      </c>
      <c r="V262" s="24">
        <f t="shared" si="176"/>
        <v>5409</v>
      </c>
      <c r="W262" s="24">
        <f t="shared" si="177"/>
        <v>0</v>
      </c>
      <c r="X262" s="24">
        <f t="shared" si="211"/>
        <v>0</v>
      </c>
      <c r="Y262" s="24">
        <f t="shared" si="178"/>
        <v>5409</v>
      </c>
      <c r="Z262" s="24">
        <f t="shared" si="179"/>
        <v>5409</v>
      </c>
      <c r="AA262" s="24">
        <f t="shared" si="180"/>
        <v>0</v>
      </c>
      <c r="AB262" s="24">
        <f t="shared" si="212"/>
        <v>0</v>
      </c>
      <c r="AC262" s="24">
        <f t="shared" si="181"/>
        <v>5409</v>
      </c>
      <c r="AD262" s="24">
        <f t="shared" si="182"/>
        <v>5409</v>
      </c>
      <c r="AE262" s="24">
        <f t="shared" si="183"/>
        <v>0</v>
      </c>
      <c r="AF262" s="24">
        <f t="shared" si="213"/>
        <v>0</v>
      </c>
      <c r="AG262" s="24">
        <f t="shared" si="184"/>
        <v>5409</v>
      </c>
      <c r="AH262" s="24">
        <f t="shared" si="185"/>
        <v>5409</v>
      </c>
      <c r="AI262" s="24">
        <f t="shared" si="186"/>
        <v>0</v>
      </c>
      <c r="AJ262" s="24">
        <f t="shared" si="214"/>
        <v>0</v>
      </c>
      <c r="AK262" s="24">
        <f t="shared" si="187"/>
        <v>5409</v>
      </c>
      <c r="AL262" s="24">
        <f t="shared" si="188"/>
        <v>5409</v>
      </c>
      <c r="AM262" s="24">
        <f t="shared" si="189"/>
        <v>0</v>
      </c>
      <c r="AN262" s="24">
        <f t="shared" si="215"/>
        <v>0</v>
      </c>
      <c r="AO262" s="24">
        <f t="shared" si="190"/>
        <v>5409</v>
      </c>
      <c r="AP262" s="24">
        <f t="shared" si="191"/>
        <v>5409</v>
      </c>
      <c r="AQ262" s="24">
        <f t="shared" si="192"/>
        <v>0</v>
      </c>
      <c r="AR262" s="24">
        <f t="shared" si="216"/>
        <v>0</v>
      </c>
      <c r="AS262" s="24">
        <f t="shared" si="193"/>
        <v>5409</v>
      </c>
      <c r="AT262" s="24">
        <f t="shared" si="194"/>
        <v>5409</v>
      </c>
      <c r="AU262" s="24">
        <f t="shared" si="195"/>
        <v>0</v>
      </c>
      <c r="AV262" s="24">
        <f t="shared" si="217"/>
        <v>0</v>
      </c>
      <c r="AW262" s="24">
        <f t="shared" si="196"/>
        <v>5409</v>
      </c>
      <c r="AX262" s="24">
        <f t="shared" si="197"/>
        <v>5409</v>
      </c>
      <c r="AY262" s="24">
        <f t="shared" si="198"/>
        <v>0</v>
      </c>
      <c r="AZ262" s="24">
        <f t="shared" si="218"/>
        <v>0</v>
      </c>
      <c r="BA262" s="24">
        <f t="shared" si="199"/>
        <v>5409</v>
      </c>
      <c r="BB262" s="24">
        <f t="shared" si="200"/>
        <v>5409</v>
      </c>
      <c r="BC262" s="24">
        <f t="shared" si="201"/>
        <v>0</v>
      </c>
      <c r="BD262" s="24">
        <f t="shared" si="219"/>
        <v>0</v>
      </c>
      <c r="BE262" s="24">
        <f t="shared" si="202"/>
        <v>5409</v>
      </c>
      <c r="BF262" s="24">
        <f t="shared" si="203"/>
        <v>5409</v>
      </c>
      <c r="BG262" s="24">
        <f t="shared" si="204"/>
        <v>0</v>
      </c>
      <c r="BH262" s="12"/>
      <c r="BI262" s="12"/>
      <c r="BJ262" s="12"/>
      <c r="BK262" s="12"/>
    </row>
    <row r="263" spans="1:63" s="8" customFormat="1" x14ac:dyDescent="0.25">
      <c r="A263" s="19" t="str">
        <f>[1]Input!T200</f>
        <v>Depreciation (Depn)</v>
      </c>
      <c r="B263" s="19" t="str">
        <f>[1]Input!U200</f>
        <v>Plant, Other (40)</v>
      </c>
      <c r="C263" s="19" t="str">
        <f>[1]Input!V200</f>
        <v>Hydrants</v>
      </c>
      <c r="D263" s="20">
        <f>[1]Input!W200</f>
        <v>1988</v>
      </c>
      <c r="E263" s="21">
        <f t="shared" si="205"/>
        <v>40</v>
      </c>
      <c r="F263" s="22">
        <f t="shared" si="206"/>
        <v>0</v>
      </c>
      <c r="G263" s="23">
        <f>[1]Input!Z200</f>
        <v>10650</v>
      </c>
      <c r="H263" s="24">
        <f t="shared" si="207"/>
        <v>0</v>
      </c>
      <c r="I263" s="24">
        <f t="shared" si="166"/>
        <v>10650</v>
      </c>
      <c r="J263" s="24">
        <f t="shared" si="167"/>
        <v>10650</v>
      </c>
      <c r="K263" s="24">
        <f t="shared" si="168"/>
        <v>0</v>
      </c>
      <c r="L263" s="24">
        <f t="shared" si="208"/>
        <v>0</v>
      </c>
      <c r="M263" s="24">
        <f t="shared" si="169"/>
        <v>10650</v>
      </c>
      <c r="N263" s="24">
        <f t="shared" si="170"/>
        <v>10650</v>
      </c>
      <c r="O263" s="24">
        <f t="shared" si="171"/>
        <v>0</v>
      </c>
      <c r="P263" s="24">
        <f t="shared" si="209"/>
        <v>0</v>
      </c>
      <c r="Q263" s="24">
        <f t="shared" si="172"/>
        <v>10650</v>
      </c>
      <c r="R263" s="24">
        <f t="shared" si="173"/>
        <v>10650</v>
      </c>
      <c r="S263" s="24">
        <f t="shared" si="174"/>
        <v>0</v>
      </c>
      <c r="T263" s="24">
        <f t="shared" si="210"/>
        <v>0</v>
      </c>
      <c r="U263" s="24">
        <f t="shared" si="175"/>
        <v>10650</v>
      </c>
      <c r="V263" s="24">
        <f t="shared" si="176"/>
        <v>10650</v>
      </c>
      <c r="W263" s="24">
        <f t="shared" si="177"/>
        <v>0</v>
      </c>
      <c r="X263" s="24">
        <f t="shared" si="211"/>
        <v>0</v>
      </c>
      <c r="Y263" s="24">
        <f t="shared" si="178"/>
        <v>10650</v>
      </c>
      <c r="Z263" s="24">
        <f t="shared" si="179"/>
        <v>10650</v>
      </c>
      <c r="AA263" s="24">
        <f t="shared" si="180"/>
        <v>0</v>
      </c>
      <c r="AB263" s="24">
        <f t="shared" si="212"/>
        <v>0</v>
      </c>
      <c r="AC263" s="24">
        <f t="shared" si="181"/>
        <v>10650</v>
      </c>
      <c r="AD263" s="24">
        <f t="shared" si="182"/>
        <v>10650</v>
      </c>
      <c r="AE263" s="24">
        <f t="shared" si="183"/>
        <v>0</v>
      </c>
      <c r="AF263" s="24">
        <f t="shared" si="213"/>
        <v>0</v>
      </c>
      <c r="AG263" s="24">
        <f t="shared" si="184"/>
        <v>10650</v>
      </c>
      <c r="AH263" s="24">
        <f t="shared" si="185"/>
        <v>10650</v>
      </c>
      <c r="AI263" s="24">
        <f t="shared" si="186"/>
        <v>0</v>
      </c>
      <c r="AJ263" s="24">
        <f t="shared" si="214"/>
        <v>0</v>
      </c>
      <c r="AK263" s="24">
        <f t="shared" si="187"/>
        <v>10650</v>
      </c>
      <c r="AL263" s="24">
        <f t="shared" si="188"/>
        <v>10650</v>
      </c>
      <c r="AM263" s="24">
        <f t="shared" si="189"/>
        <v>0</v>
      </c>
      <c r="AN263" s="24">
        <f t="shared" si="215"/>
        <v>0</v>
      </c>
      <c r="AO263" s="24">
        <f t="shared" si="190"/>
        <v>10650</v>
      </c>
      <c r="AP263" s="24">
        <f t="shared" si="191"/>
        <v>10650</v>
      </c>
      <c r="AQ263" s="24">
        <f t="shared" si="192"/>
        <v>0</v>
      </c>
      <c r="AR263" s="24">
        <f t="shared" si="216"/>
        <v>0</v>
      </c>
      <c r="AS263" s="24">
        <f t="shared" si="193"/>
        <v>10650</v>
      </c>
      <c r="AT263" s="24">
        <f t="shared" si="194"/>
        <v>10650</v>
      </c>
      <c r="AU263" s="24">
        <f t="shared" si="195"/>
        <v>0</v>
      </c>
      <c r="AV263" s="24">
        <f t="shared" si="217"/>
        <v>0</v>
      </c>
      <c r="AW263" s="24">
        <f t="shared" si="196"/>
        <v>10650</v>
      </c>
      <c r="AX263" s="24">
        <f t="shared" si="197"/>
        <v>10650</v>
      </c>
      <c r="AY263" s="24">
        <f t="shared" si="198"/>
        <v>0</v>
      </c>
      <c r="AZ263" s="24">
        <f t="shared" si="218"/>
        <v>0</v>
      </c>
      <c r="BA263" s="24">
        <f t="shared" si="199"/>
        <v>10650</v>
      </c>
      <c r="BB263" s="24">
        <f t="shared" si="200"/>
        <v>10650</v>
      </c>
      <c r="BC263" s="24">
        <f t="shared" si="201"/>
        <v>0</v>
      </c>
      <c r="BD263" s="24">
        <f t="shared" si="219"/>
        <v>0</v>
      </c>
      <c r="BE263" s="24">
        <f t="shared" si="202"/>
        <v>10650</v>
      </c>
      <c r="BF263" s="24">
        <f t="shared" si="203"/>
        <v>10650</v>
      </c>
      <c r="BG263" s="24">
        <f t="shared" si="204"/>
        <v>0</v>
      </c>
      <c r="BH263" s="12"/>
      <c r="BI263" s="12"/>
      <c r="BJ263" s="12"/>
      <c r="BK263" s="12"/>
    </row>
    <row r="264" spans="1:63" s="8" customFormat="1" x14ac:dyDescent="0.25">
      <c r="A264" s="19" t="str">
        <f>[1]Input!T201</f>
        <v>Depreciation (Depn)</v>
      </c>
      <c r="B264" s="19" t="str">
        <f>[1]Input!U201</f>
        <v>Service Connection (30)</v>
      </c>
      <c r="C264" s="19" t="str">
        <f>[1]Input!V201</f>
        <v>Service Connections</v>
      </c>
      <c r="D264" s="20">
        <f>[1]Input!W201</f>
        <v>1989</v>
      </c>
      <c r="E264" s="21">
        <f t="shared" si="205"/>
        <v>30</v>
      </c>
      <c r="F264" s="22">
        <f t="shared" si="206"/>
        <v>0</v>
      </c>
      <c r="G264" s="23">
        <f>[1]Input!Z201</f>
        <v>3750</v>
      </c>
      <c r="H264" s="24">
        <f t="shared" si="207"/>
        <v>0</v>
      </c>
      <c r="I264" s="24">
        <f t="shared" si="166"/>
        <v>3750</v>
      </c>
      <c r="J264" s="24">
        <f t="shared" si="167"/>
        <v>3750</v>
      </c>
      <c r="K264" s="24">
        <f t="shared" si="168"/>
        <v>0</v>
      </c>
      <c r="L264" s="24">
        <f t="shared" si="208"/>
        <v>0</v>
      </c>
      <c r="M264" s="24">
        <f t="shared" si="169"/>
        <v>3750</v>
      </c>
      <c r="N264" s="24">
        <f t="shared" si="170"/>
        <v>3750</v>
      </c>
      <c r="O264" s="24">
        <f t="shared" si="171"/>
        <v>0</v>
      </c>
      <c r="P264" s="24">
        <f t="shared" si="209"/>
        <v>0</v>
      </c>
      <c r="Q264" s="24">
        <f t="shared" si="172"/>
        <v>3750</v>
      </c>
      <c r="R264" s="24">
        <f t="shared" si="173"/>
        <v>3750</v>
      </c>
      <c r="S264" s="24">
        <f t="shared" si="174"/>
        <v>0</v>
      </c>
      <c r="T264" s="24">
        <f t="shared" si="210"/>
        <v>0</v>
      </c>
      <c r="U264" s="24">
        <f t="shared" si="175"/>
        <v>3750</v>
      </c>
      <c r="V264" s="24">
        <f t="shared" si="176"/>
        <v>3750</v>
      </c>
      <c r="W264" s="24">
        <f t="shared" si="177"/>
        <v>0</v>
      </c>
      <c r="X264" s="24">
        <f t="shared" si="211"/>
        <v>0</v>
      </c>
      <c r="Y264" s="24">
        <f t="shared" si="178"/>
        <v>3750</v>
      </c>
      <c r="Z264" s="24">
        <f t="shared" si="179"/>
        <v>3750</v>
      </c>
      <c r="AA264" s="24">
        <f t="shared" si="180"/>
        <v>0</v>
      </c>
      <c r="AB264" s="24">
        <f t="shared" si="212"/>
        <v>0</v>
      </c>
      <c r="AC264" s="24">
        <f t="shared" si="181"/>
        <v>3750</v>
      </c>
      <c r="AD264" s="24">
        <f t="shared" si="182"/>
        <v>3750</v>
      </c>
      <c r="AE264" s="24">
        <f t="shared" si="183"/>
        <v>0</v>
      </c>
      <c r="AF264" s="24">
        <f t="shared" si="213"/>
        <v>0</v>
      </c>
      <c r="AG264" s="24">
        <f t="shared" si="184"/>
        <v>3750</v>
      </c>
      <c r="AH264" s="24">
        <f t="shared" si="185"/>
        <v>3750</v>
      </c>
      <c r="AI264" s="24">
        <f t="shared" si="186"/>
        <v>0</v>
      </c>
      <c r="AJ264" s="24">
        <f t="shared" si="214"/>
        <v>0</v>
      </c>
      <c r="AK264" s="24">
        <f t="shared" si="187"/>
        <v>3750</v>
      </c>
      <c r="AL264" s="24">
        <f t="shared" si="188"/>
        <v>3750</v>
      </c>
      <c r="AM264" s="24">
        <f t="shared" si="189"/>
        <v>0</v>
      </c>
      <c r="AN264" s="24">
        <f t="shared" si="215"/>
        <v>0</v>
      </c>
      <c r="AO264" s="24">
        <f t="shared" si="190"/>
        <v>3750</v>
      </c>
      <c r="AP264" s="24">
        <f t="shared" si="191"/>
        <v>3750</v>
      </c>
      <c r="AQ264" s="24">
        <f t="shared" si="192"/>
        <v>0</v>
      </c>
      <c r="AR264" s="24">
        <f t="shared" si="216"/>
        <v>0</v>
      </c>
      <c r="AS264" s="24">
        <f t="shared" si="193"/>
        <v>3750</v>
      </c>
      <c r="AT264" s="24">
        <f t="shared" si="194"/>
        <v>3750</v>
      </c>
      <c r="AU264" s="24">
        <f t="shared" si="195"/>
        <v>0</v>
      </c>
      <c r="AV264" s="24">
        <f t="shared" si="217"/>
        <v>0</v>
      </c>
      <c r="AW264" s="24">
        <f t="shared" si="196"/>
        <v>3750</v>
      </c>
      <c r="AX264" s="24">
        <f t="shared" si="197"/>
        <v>3750</v>
      </c>
      <c r="AY264" s="24">
        <f t="shared" si="198"/>
        <v>0</v>
      </c>
      <c r="AZ264" s="24">
        <f t="shared" si="218"/>
        <v>0</v>
      </c>
      <c r="BA264" s="24">
        <f t="shared" si="199"/>
        <v>3750</v>
      </c>
      <c r="BB264" s="24">
        <f t="shared" si="200"/>
        <v>3750</v>
      </c>
      <c r="BC264" s="24">
        <f t="shared" si="201"/>
        <v>0</v>
      </c>
      <c r="BD264" s="24">
        <f t="shared" si="219"/>
        <v>0</v>
      </c>
      <c r="BE264" s="24">
        <f t="shared" si="202"/>
        <v>3750</v>
      </c>
      <c r="BF264" s="24">
        <f t="shared" si="203"/>
        <v>3750</v>
      </c>
      <c r="BG264" s="24">
        <f t="shared" si="204"/>
        <v>0</v>
      </c>
      <c r="BH264" s="12"/>
      <c r="BI264" s="12"/>
      <c r="BJ264" s="12"/>
      <c r="BK264" s="12"/>
    </row>
    <row r="265" spans="1:63" s="8" customFormat="1" x14ac:dyDescent="0.25">
      <c r="A265" s="19" t="str">
        <f>[1]Input!T202</f>
        <v>Depreciation (Depn)</v>
      </c>
      <c r="B265" s="19" t="str">
        <f>[1]Input!U202</f>
        <v>Service Connection (30)</v>
      </c>
      <c r="C265" s="19" t="str">
        <f>[1]Input!V202</f>
        <v>Service Connections</v>
      </c>
      <c r="D265" s="20">
        <f>[1]Input!W202</f>
        <v>1995</v>
      </c>
      <c r="E265" s="21">
        <f t="shared" si="205"/>
        <v>30</v>
      </c>
      <c r="F265" s="22">
        <f t="shared" si="206"/>
        <v>0</v>
      </c>
      <c r="G265" s="23">
        <f>[1]Input!Z202</f>
        <v>2834</v>
      </c>
      <c r="H265" s="24">
        <f t="shared" si="207"/>
        <v>0</v>
      </c>
      <c r="I265" s="24">
        <f t="shared" si="166"/>
        <v>2834</v>
      </c>
      <c r="J265" s="24">
        <f t="shared" si="167"/>
        <v>2834</v>
      </c>
      <c r="K265" s="24">
        <f t="shared" si="168"/>
        <v>0</v>
      </c>
      <c r="L265" s="24">
        <f t="shared" si="208"/>
        <v>0</v>
      </c>
      <c r="M265" s="24">
        <f t="shared" si="169"/>
        <v>2834</v>
      </c>
      <c r="N265" s="24">
        <f t="shared" si="170"/>
        <v>2834</v>
      </c>
      <c r="O265" s="24">
        <f t="shared" si="171"/>
        <v>0</v>
      </c>
      <c r="P265" s="24">
        <f t="shared" si="209"/>
        <v>0</v>
      </c>
      <c r="Q265" s="24">
        <f t="shared" si="172"/>
        <v>2834</v>
      </c>
      <c r="R265" s="24">
        <f t="shared" si="173"/>
        <v>2834</v>
      </c>
      <c r="S265" s="24">
        <f t="shared" si="174"/>
        <v>0</v>
      </c>
      <c r="T265" s="24">
        <f t="shared" si="210"/>
        <v>0</v>
      </c>
      <c r="U265" s="24">
        <f t="shared" si="175"/>
        <v>2834</v>
      </c>
      <c r="V265" s="24">
        <f t="shared" si="176"/>
        <v>2834</v>
      </c>
      <c r="W265" s="24">
        <f t="shared" si="177"/>
        <v>0</v>
      </c>
      <c r="X265" s="24">
        <f t="shared" si="211"/>
        <v>0</v>
      </c>
      <c r="Y265" s="24">
        <f t="shared" si="178"/>
        <v>2834</v>
      </c>
      <c r="Z265" s="24">
        <f t="shared" si="179"/>
        <v>2834</v>
      </c>
      <c r="AA265" s="24">
        <f t="shared" si="180"/>
        <v>0</v>
      </c>
      <c r="AB265" s="24">
        <f t="shared" si="212"/>
        <v>0</v>
      </c>
      <c r="AC265" s="24">
        <f t="shared" si="181"/>
        <v>2834</v>
      </c>
      <c r="AD265" s="24">
        <f t="shared" si="182"/>
        <v>2834</v>
      </c>
      <c r="AE265" s="24">
        <f t="shared" si="183"/>
        <v>0</v>
      </c>
      <c r="AF265" s="24">
        <f t="shared" si="213"/>
        <v>0</v>
      </c>
      <c r="AG265" s="24">
        <f t="shared" si="184"/>
        <v>2834</v>
      </c>
      <c r="AH265" s="24">
        <f t="shared" si="185"/>
        <v>2834</v>
      </c>
      <c r="AI265" s="24">
        <f t="shared" si="186"/>
        <v>0</v>
      </c>
      <c r="AJ265" s="24">
        <f t="shared" si="214"/>
        <v>0</v>
      </c>
      <c r="AK265" s="24">
        <f t="shared" si="187"/>
        <v>2834</v>
      </c>
      <c r="AL265" s="24">
        <f t="shared" si="188"/>
        <v>2834</v>
      </c>
      <c r="AM265" s="24">
        <f t="shared" si="189"/>
        <v>0</v>
      </c>
      <c r="AN265" s="24">
        <f t="shared" si="215"/>
        <v>0</v>
      </c>
      <c r="AO265" s="24">
        <f t="shared" si="190"/>
        <v>2834</v>
      </c>
      <c r="AP265" s="24">
        <f t="shared" si="191"/>
        <v>2834</v>
      </c>
      <c r="AQ265" s="24">
        <f t="shared" si="192"/>
        <v>0</v>
      </c>
      <c r="AR265" s="24">
        <f t="shared" si="216"/>
        <v>0</v>
      </c>
      <c r="AS265" s="24">
        <f t="shared" si="193"/>
        <v>2834</v>
      </c>
      <c r="AT265" s="24">
        <f t="shared" si="194"/>
        <v>2834</v>
      </c>
      <c r="AU265" s="24">
        <f t="shared" si="195"/>
        <v>0</v>
      </c>
      <c r="AV265" s="24">
        <f t="shared" si="217"/>
        <v>0</v>
      </c>
      <c r="AW265" s="24">
        <f t="shared" si="196"/>
        <v>2834</v>
      </c>
      <c r="AX265" s="24">
        <f t="shared" si="197"/>
        <v>2834</v>
      </c>
      <c r="AY265" s="24">
        <f t="shared" si="198"/>
        <v>0</v>
      </c>
      <c r="AZ265" s="24">
        <f t="shared" si="218"/>
        <v>0</v>
      </c>
      <c r="BA265" s="24">
        <f t="shared" si="199"/>
        <v>2834</v>
      </c>
      <c r="BB265" s="24">
        <f t="shared" si="200"/>
        <v>2834</v>
      </c>
      <c r="BC265" s="24">
        <f t="shared" si="201"/>
        <v>0</v>
      </c>
      <c r="BD265" s="24">
        <f t="shared" si="219"/>
        <v>0</v>
      </c>
      <c r="BE265" s="24">
        <f t="shared" si="202"/>
        <v>2834</v>
      </c>
      <c r="BF265" s="24">
        <f t="shared" si="203"/>
        <v>2834</v>
      </c>
      <c r="BG265" s="24">
        <f t="shared" si="204"/>
        <v>0</v>
      </c>
      <c r="BH265" s="12"/>
      <c r="BI265" s="12"/>
      <c r="BJ265" s="12"/>
      <c r="BK265" s="12"/>
    </row>
    <row r="266" spans="1:63" s="8" customFormat="1" ht="15" customHeight="1" x14ac:dyDescent="0.25">
      <c r="A266" s="19" t="str">
        <f>[1]Input!T203</f>
        <v>Depreciation (Depn)</v>
      </c>
      <c r="B266" s="19" t="str">
        <f>[1]Input!U203</f>
        <v>Service Connection (30)</v>
      </c>
      <c r="C266" s="19" t="str">
        <f>[1]Input!V203</f>
        <v>Service Connections</v>
      </c>
      <c r="D266" s="20">
        <f>[1]Input!W203</f>
        <v>1996</v>
      </c>
      <c r="E266" s="21">
        <f t="shared" si="205"/>
        <v>30</v>
      </c>
      <c r="F266" s="22">
        <f t="shared" si="206"/>
        <v>0</v>
      </c>
      <c r="G266" s="23">
        <f>[1]Input!Z203</f>
        <v>7529</v>
      </c>
      <c r="H266" s="24">
        <f t="shared" si="207"/>
        <v>0</v>
      </c>
      <c r="I266" s="24">
        <f t="shared" si="166"/>
        <v>7529</v>
      </c>
      <c r="J266" s="24">
        <f t="shared" si="167"/>
        <v>7529</v>
      </c>
      <c r="K266" s="24">
        <f t="shared" si="168"/>
        <v>0</v>
      </c>
      <c r="L266" s="24">
        <f t="shared" si="208"/>
        <v>0</v>
      </c>
      <c r="M266" s="24">
        <f t="shared" si="169"/>
        <v>7529</v>
      </c>
      <c r="N266" s="24">
        <f t="shared" si="170"/>
        <v>7529</v>
      </c>
      <c r="O266" s="24">
        <f t="shared" si="171"/>
        <v>0</v>
      </c>
      <c r="P266" s="24">
        <f t="shared" si="209"/>
        <v>0</v>
      </c>
      <c r="Q266" s="24">
        <f t="shared" si="172"/>
        <v>7529</v>
      </c>
      <c r="R266" s="24">
        <f t="shared" si="173"/>
        <v>7529</v>
      </c>
      <c r="S266" s="24">
        <f t="shared" si="174"/>
        <v>0</v>
      </c>
      <c r="T266" s="24">
        <f t="shared" si="210"/>
        <v>0</v>
      </c>
      <c r="U266" s="24">
        <f t="shared" si="175"/>
        <v>7529</v>
      </c>
      <c r="V266" s="24">
        <f t="shared" si="176"/>
        <v>7529</v>
      </c>
      <c r="W266" s="24">
        <f t="shared" si="177"/>
        <v>0</v>
      </c>
      <c r="X266" s="24">
        <f t="shared" si="211"/>
        <v>0</v>
      </c>
      <c r="Y266" s="24">
        <f t="shared" si="178"/>
        <v>7529</v>
      </c>
      <c r="Z266" s="24">
        <f t="shared" si="179"/>
        <v>7529</v>
      </c>
      <c r="AA266" s="24">
        <f t="shared" si="180"/>
        <v>0</v>
      </c>
      <c r="AB266" s="24">
        <f t="shared" si="212"/>
        <v>0</v>
      </c>
      <c r="AC266" s="24">
        <f t="shared" si="181"/>
        <v>7529</v>
      </c>
      <c r="AD266" s="24">
        <f t="shared" si="182"/>
        <v>7529</v>
      </c>
      <c r="AE266" s="24">
        <f t="shared" si="183"/>
        <v>0</v>
      </c>
      <c r="AF266" s="24">
        <f t="shared" si="213"/>
        <v>0</v>
      </c>
      <c r="AG266" s="24">
        <f t="shared" si="184"/>
        <v>7529</v>
      </c>
      <c r="AH266" s="24">
        <f t="shared" si="185"/>
        <v>7529</v>
      </c>
      <c r="AI266" s="24">
        <f t="shared" si="186"/>
        <v>0</v>
      </c>
      <c r="AJ266" s="24">
        <f t="shared" si="214"/>
        <v>0</v>
      </c>
      <c r="AK266" s="24">
        <f t="shared" si="187"/>
        <v>7529</v>
      </c>
      <c r="AL266" s="24">
        <f t="shared" si="188"/>
        <v>7529</v>
      </c>
      <c r="AM266" s="24">
        <f t="shared" si="189"/>
        <v>0</v>
      </c>
      <c r="AN266" s="24">
        <f t="shared" si="215"/>
        <v>0</v>
      </c>
      <c r="AO266" s="24">
        <f t="shared" si="190"/>
        <v>7529</v>
      </c>
      <c r="AP266" s="24">
        <f t="shared" si="191"/>
        <v>7529</v>
      </c>
      <c r="AQ266" s="24">
        <f t="shared" si="192"/>
        <v>0</v>
      </c>
      <c r="AR266" s="24">
        <f t="shared" si="216"/>
        <v>0</v>
      </c>
      <c r="AS266" s="24">
        <f t="shared" si="193"/>
        <v>7529</v>
      </c>
      <c r="AT266" s="24">
        <f t="shared" si="194"/>
        <v>7529</v>
      </c>
      <c r="AU266" s="24">
        <f t="shared" si="195"/>
        <v>0</v>
      </c>
      <c r="AV266" s="24">
        <f t="shared" si="217"/>
        <v>0</v>
      </c>
      <c r="AW266" s="24">
        <f t="shared" si="196"/>
        <v>7529</v>
      </c>
      <c r="AX266" s="24">
        <f t="shared" si="197"/>
        <v>7529</v>
      </c>
      <c r="AY266" s="24">
        <f t="shared" si="198"/>
        <v>0</v>
      </c>
      <c r="AZ266" s="24">
        <f t="shared" si="218"/>
        <v>0</v>
      </c>
      <c r="BA266" s="24">
        <f t="shared" si="199"/>
        <v>7529</v>
      </c>
      <c r="BB266" s="24">
        <f t="shared" si="200"/>
        <v>7529</v>
      </c>
      <c r="BC266" s="24">
        <f t="shared" si="201"/>
        <v>0</v>
      </c>
      <c r="BD266" s="24">
        <f t="shared" si="219"/>
        <v>0</v>
      </c>
      <c r="BE266" s="24">
        <f t="shared" si="202"/>
        <v>7529</v>
      </c>
      <c r="BF266" s="24">
        <f t="shared" si="203"/>
        <v>7529</v>
      </c>
      <c r="BG266" s="24">
        <f t="shared" si="204"/>
        <v>0</v>
      </c>
      <c r="BH266" s="12"/>
      <c r="BI266" s="12"/>
      <c r="BJ266" s="12"/>
      <c r="BK266" s="12"/>
    </row>
    <row r="267" spans="1:63" s="8" customFormat="1" x14ac:dyDescent="0.25">
      <c r="A267" s="19" t="str">
        <f>[1]Input!T204</f>
        <v>Depreciation (Depn)</v>
      </c>
      <c r="B267" s="19" t="str">
        <f>[1]Input!U204</f>
        <v>Pumping and Water Treatment (20)</v>
      </c>
      <c r="C267" s="19" t="str">
        <f>[1]Input!V204</f>
        <v>Meters</v>
      </c>
      <c r="D267" s="20">
        <f>[1]Input!W204</f>
        <v>1996</v>
      </c>
      <c r="E267" s="21">
        <f t="shared" si="205"/>
        <v>20</v>
      </c>
      <c r="F267" s="22">
        <f t="shared" si="206"/>
        <v>0</v>
      </c>
      <c r="G267" s="23">
        <f>[1]Input!Z204</f>
        <v>2925</v>
      </c>
      <c r="H267" s="24">
        <f t="shared" si="207"/>
        <v>0</v>
      </c>
      <c r="I267" s="24">
        <f t="shared" si="166"/>
        <v>2925</v>
      </c>
      <c r="J267" s="24">
        <f t="shared" si="167"/>
        <v>2925</v>
      </c>
      <c r="K267" s="24">
        <f t="shared" si="168"/>
        <v>0</v>
      </c>
      <c r="L267" s="24">
        <f t="shared" si="208"/>
        <v>0</v>
      </c>
      <c r="M267" s="24">
        <f t="shared" si="169"/>
        <v>2925</v>
      </c>
      <c r="N267" s="24">
        <f t="shared" si="170"/>
        <v>2925</v>
      </c>
      <c r="O267" s="24">
        <f t="shared" si="171"/>
        <v>0</v>
      </c>
      <c r="P267" s="24">
        <f t="shared" si="209"/>
        <v>0</v>
      </c>
      <c r="Q267" s="24">
        <f t="shared" si="172"/>
        <v>2925</v>
      </c>
      <c r="R267" s="24">
        <f t="shared" si="173"/>
        <v>2925</v>
      </c>
      <c r="S267" s="24">
        <f t="shared" si="174"/>
        <v>0</v>
      </c>
      <c r="T267" s="24">
        <f t="shared" si="210"/>
        <v>0</v>
      </c>
      <c r="U267" s="24">
        <f t="shared" si="175"/>
        <v>2925</v>
      </c>
      <c r="V267" s="24">
        <f t="shared" si="176"/>
        <v>2925</v>
      </c>
      <c r="W267" s="24">
        <f t="shared" si="177"/>
        <v>0</v>
      </c>
      <c r="X267" s="24">
        <f t="shared" si="211"/>
        <v>0</v>
      </c>
      <c r="Y267" s="24">
        <f t="shared" si="178"/>
        <v>2925</v>
      </c>
      <c r="Z267" s="24">
        <f t="shared" si="179"/>
        <v>2925</v>
      </c>
      <c r="AA267" s="24">
        <f t="shared" si="180"/>
        <v>0</v>
      </c>
      <c r="AB267" s="24">
        <f t="shared" si="212"/>
        <v>0</v>
      </c>
      <c r="AC267" s="24">
        <f t="shared" si="181"/>
        <v>2925</v>
      </c>
      <c r="AD267" s="24">
        <f t="shared" si="182"/>
        <v>2925</v>
      </c>
      <c r="AE267" s="24">
        <f t="shared" si="183"/>
        <v>0</v>
      </c>
      <c r="AF267" s="24">
        <f t="shared" si="213"/>
        <v>0</v>
      </c>
      <c r="AG267" s="24">
        <f t="shared" si="184"/>
        <v>2925</v>
      </c>
      <c r="AH267" s="24">
        <f t="shared" si="185"/>
        <v>2925</v>
      </c>
      <c r="AI267" s="24">
        <f t="shared" si="186"/>
        <v>0</v>
      </c>
      <c r="AJ267" s="24">
        <f t="shared" si="214"/>
        <v>0</v>
      </c>
      <c r="AK267" s="24">
        <f t="shared" si="187"/>
        <v>2925</v>
      </c>
      <c r="AL267" s="24">
        <f t="shared" si="188"/>
        <v>2925</v>
      </c>
      <c r="AM267" s="24">
        <f t="shared" si="189"/>
        <v>0</v>
      </c>
      <c r="AN267" s="24">
        <f t="shared" si="215"/>
        <v>0</v>
      </c>
      <c r="AO267" s="24">
        <f t="shared" si="190"/>
        <v>2925</v>
      </c>
      <c r="AP267" s="24">
        <f t="shared" si="191"/>
        <v>2925</v>
      </c>
      <c r="AQ267" s="24">
        <f t="shared" si="192"/>
        <v>0</v>
      </c>
      <c r="AR267" s="24">
        <f t="shared" si="216"/>
        <v>0</v>
      </c>
      <c r="AS267" s="24">
        <f t="shared" si="193"/>
        <v>2925</v>
      </c>
      <c r="AT267" s="24">
        <f t="shared" si="194"/>
        <v>2925</v>
      </c>
      <c r="AU267" s="24">
        <f t="shared" si="195"/>
        <v>0</v>
      </c>
      <c r="AV267" s="24">
        <f t="shared" si="217"/>
        <v>0</v>
      </c>
      <c r="AW267" s="24">
        <f t="shared" si="196"/>
        <v>2925</v>
      </c>
      <c r="AX267" s="24">
        <f t="shared" si="197"/>
        <v>2925</v>
      </c>
      <c r="AY267" s="24">
        <f t="shared" si="198"/>
        <v>0</v>
      </c>
      <c r="AZ267" s="24">
        <f t="shared" si="218"/>
        <v>0</v>
      </c>
      <c r="BA267" s="24">
        <f t="shared" si="199"/>
        <v>2925</v>
      </c>
      <c r="BB267" s="24">
        <f t="shared" si="200"/>
        <v>2925</v>
      </c>
      <c r="BC267" s="24">
        <f t="shared" si="201"/>
        <v>0</v>
      </c>
      <c r="BD267" s="24">
        <f t="shared" si="219"/>
        <v>0</v>
      </c>
      <c r="BE267" s="24">
        <f t="shared" si="202"/>
        <v>2925</v>
      </c>
      <c r="BF267" s="24">
        <f t="shared" si="203"/>
        <v>2925</v>
      </c>
      <c r="BG267" s="24">
        <f t="shared" si="204"/>
        <v>0</v>
      </c>
      <c r="BH267" s="12"/>
      <c r="BI267" s="12"/>
      <c r="BJ267" s="12"/>
      <c r="BK267" s="12"/>
    </row>
    <row r="268" spans="1:63" s="8" customFormat="1" x14ac:dyDescent="0.25">
      <c r="A268" s="19" t="str">
        <f>[1]Input!T205</f>
        <v>Depreciation (Depn)</v>
      </c>
      <c r="B268" s="19" t="str">
        <f>[1]Input!U205</f>
        <v>Service Connection (30)</v>
      </c>
      <c r="C268" s="19" t="str">
        <f>[1]Input!V205</f>
        <v>Service Connections</v>
      </c>
      <c r="D268" s="20">
        <f>[1]Input!W205</f>
        <v>1998</v>
      </c>
      <c r="E268" s="21">
        <f t="shared" si="205"/>
        <v>30</v>
      </c>
      <c r="F268" s="22">
        <f t="shared" si="206"/>
        <v>0</v>
      </c>
      <c r="G268" s="23">
        <f>[1]Input!Z205</f>
        <v>2994</v>
      </c>
      <c r="H268" s="24">
        <f t="shared" si="207"/>
        <v>0</v>
      </c>
      <c r="I268" s="24">
        <f t="shared" ref="I268:I331" si="220">IF((DATE(YEAR(H$4),MONTH(H$4),DAY(H$4))-365)&lt;DATE(YEAR($D268),MONTH($D268),DAY($D268)),0,IF(AND((YEAR(H$4)-YEAR($D268)-1)&gt;=$E268,(((DATE(YEAR(H$4),MONTH(H$4),DAY(H$4))-365)-DATE(YEAR($D268),MONTH($D268),DAY($D268))))&gt;=$E268),$G268-($G268*$F268),((SLN($G268,$G268*$F268,$E268)/12/365)*12*(((DATE(YEAR(H$4),MONTH(H$4),DAY(H$4))-365)-DATE(YEAR($D268),MONTH($D268),DAY($D268)))))))</f>
        <v>2994</v>
      </c>
      <c r="J268" s="24">
        <f t="shared" ref="J268:J331" si="221">IF((DATE(YEAR(H$4),MONTH(H$4),DAY(H$4)))&lt;DATE(YEAR($D268),MONTH($D268),DAY($D268)),0,IF(AND((YEAR(H$4)-YEAR($D268))&gt;=$E268,(((DATE(YEAR(H$4),MONTH(H$4),DAY(H$4)))-DATE(YEAR($D268),MONTH($D268),DAY($D268))))&gt;=$E268),$G268-($G268*$F268),((SLN($G268,$G268*$F268,$E268)/12/365)*12*(((DATE(YEAR(H$4),MONTH(H$4),DAY(H$4)))-DATE(YEAR($D268),MONTH($D268),DAY($D268)))))))</f>
        <v>2994</v>
      </c>
      <c r="K268" s="24">
        <f t="shared" ref="K268:K331" si="222">IF(DATE(YEAR(H$4),MONTH(H$4),DAY(H$4))&lt;DATE(YEAR($D268),MONTH($D268),DAY($D268)),0,(($G268-J268)))</f>
        <v>0</v>
      </c>
      <c r="L268" s="24">
        <f t="shared" si="208"/>
        <v>0</v>
      </c>
      <c r="M268" s="24">
        <f t="shared" ref="M268:M331" si="223">IF((DATE(YEAR(L$4),MONTH(L$4),DAY(L$4))-365)&lt;DATE(YEAR($D268),MONTH($D268),DAY($D268)),0,IF(AND((YEAR(L$4)-YEAR($D268)-1)&gt;=$E268,(((DATE(YEAR(L$4),MONTH(L$4),DAY(L$4))-365)-DATE(YEAR($D268),MONTH($D268),DAY($D268))))&gt;=$E268),$G268-($G268*$F268),((SLN($G268,$G268*$F268,$E268)/12/365)*12*(((DATE(YEAR(L$4),MONTH(L$4),DAY(L$4))-365)-DATE(YEAR($D268),MONTH($D268),DAY($D268)))))))</f>
        <v>2994</v>
      </c>
      <c r="N268" s="24">
        <f t="shared" ref="N268:N331" si="224">IF((DATE(YEAR(L$4),MONTH(L$4),DAY(L$4)))&lt;DATE(YEAR($D268),MONTH($D268),DAY($D268)),0,IF(AND((YEAR(L$4)-YEAR($D268))&gt;=$E268,(((DATE(YEAR(L$4),MONTH(L$4),DAY(L$4)))-DATE(YEAR($D268),MONTH($D268),DAY($D268))))&gt;=$E268),$G268-($G268*$F268),((SLN($G268,$G268*$F268,$E268)/12/365)*12*(((DATE(YEAR(L$4),MONTH(L$4),DAY(L$4)))-DATE(YEAR($D268),MONTH($D268),DAY($D268)))))))</f>
        <v>2994</v>
      </c>
      <c r="O268" s="24">
        <f t="shared" ref="O268:O331" si="225">IF(DATE(YEAR(L$4),MONTH(L$4),DAY(L$4))&lt;DATE(YEAR($D268),MONTH($D268),DAY($D268)),0,(($G268-N268)))</f>
        <v>0</v>
      </c>
      <c r="P268" s="24">
        <f t="shared" si="209"/>
        <v>0</v>
      </c>
      <c r="Q268" s="24">
        <f t="shared" ref="Q268:Q331" si="226">IF((DATE(YEAR(P$4),MONTH(P$4),DAY(P$4))-365)&lt;DATE(YEAR($D268),MONTH($D268),DAY($D268)),0,IF(AND((YEAR(P$4)-YEAR($D268)-1)&gt;=$E268,(((DATE(YEAR(P$4),MONTH(P$4),DAY(P$4))-365)-DATE(YEAR($D268),MONTH($D268),DAY($D268))))&gt;=$E268),$G268-($G268*$F268),((SLN($G268,$G268*$F268,$E268)/12/365)*12*(((DATE(YEAR(P$4),MONTH(P$4),DAY(P$4))-365)-DATE(YEAR($D268),MONTH($D268),DAY($D268)))))))</f>
        <v>2994</v>
      </c>
      <c r="R268" s="24">
        <f t="shared" ref="R268:R331" si="227">IF((DATE(YEAR(P$4),MONTH(P$4),DAY(P$4)))&lt;DATE(YEAR($D268),MONTH($D268),DAY($D268)),0,IF(AND((YEAR(P$4)-YEAR($D268))&gt;=$E268,(((DATE(YEAR(P$4),MONTH(P$4),DAY(P$4)))-DATE(YEAR($D268),MONTH($D268),DAY($D268))))&gt;=$E268),$G268-($G268*$F268),((SLN($G268,$G268*$F268,$E268)/12/365)*12*(((DATE(YEAR(P$4),MONTH(P$4),DAY(P$4)))-DATE(YEAR($D268),MONTH($D268),DAY($D268)))))))</f>
        <v>2994</v>
      </c>
      <c r="S268" s="24">
        <f t="shared" ref="S268:S331" si="228">IF(DATE(YEAR(P$4),MONTH(P$4),DAY(P$4))&lt;DATE(YEAR($D268),MONTH($D268),DAY($D268)),0,(($G268-R268)))</f>
        <v>0</v>
      </c>
      <c r="T268" s="24">
        <f t="shared" si="210"/>
        <v>0</v>
      </c>
      <c r="U268" s="24">
        <f t="shared" ref="U268:U331" si="229">IF((DATE(YEAR(T$4),MONTH(T$4),DAY(T$4))-365)&lt;DATE(YEAR($D268),MONTH($D268),DAY($D268)),0,IF(AND((YEAR(T$4)-YEAR($D268)-1)&gt;=$E268,(((DATE(YEAR(T$4),MONTH(T$4),DAY(T$4))-365)-DATE(YEAR($D268),MONTH($D268),DAY($D268))))&gt;=$E268),$G268-($G268*$F268),((SLN($G268,$G268*$F268,$E268)/12/365)*12*(((DATE(YEAR(T$4),MONTH(T$4),DAY(T$4))-365)-DATE(YEAR($D268),MONTH($D268),DAY($D268)))))))</f>
        <v>2994</v>
      </c>
      <c r="V268" s="24">
        <f t="shared" ref="V268:V331" si="230">IF((DATE(YEAR(T$4),MONTH(T$4),DAY(T$4)))&lt;DATE(YEAR($D268),MONTH($D268),DAY($D268)),0,IF(AND((YEAR(T$4)-YEAR($D268))&gt;=$E268,(((DATE(YEAR(T$4),MONTH(T$4),DAY(T$4)))-DATE(YEAR($D268),MONTH($D268),DAY($D268))))&gt;=$E268),$G268-($G268*$F268),((SLN($G268,$G268*$F268,$E268)/12/365)*12*(((DATE(YEAR(T$4),MONTH(T$4),DAY(T$4)))-DATE(YEAR($D268),MONTH($D268),DAY($D268)))))))</f>
        <v>2994</v>
      </c>
      <c r="W268" s="24">
        <f t="shared" ref="W268:W331" si="231">IF(DATE(YEAR(T$4),MONTH(T$4),DAY(T$4))&lt;DATE(YEAR($D268),MONTH($D268),DAY($D268)),0,(($G268-V268)))</f>
        <v>0</v>
      </c>
      <c r="X268" s="24">
        <f t="shared" si="211"/>
        <v>0</v>
      </c>
      <c r="Y268" s="24">
        <f t="shared" ref="Y268:Y331" si="232">IF((DATE(YEAR(X$4),MONTH(X$4),DAY(X$4))-365)&lt;DATE(YEAR($D268),MONTH($D268),DAY($D268)),0,IF(AND((YEAR(X$4)-YEAR($D268)-1)&gt;=$E268,(((DATE(YEAR(X$4),MONTH(X$4),DAY(X$4))-365)-DATE(YEAR($D268),MONTH($D268),DAY($D268))))&gt;=$E268),$G268-($G268*$F268),((SLN($G268,$G268*$F268,$E268)/12/365)*12*(((DATE(YEAR(X$4),MONTH(X$4),DAY(X$4))-365)-DATE(YEAR($D268),MONTH($D268),DAY($D268)))))))</f>
        <v>2994</v>
      </c>
      <c r="Z268" s="24">
        <f t="shared" ref="Z268:Z331" si="233">IF((DATE(YEAR(X$4),MONTH(X$4),DAY(X$4)))&lt;DATE(YEAR($D268),MONTH($D268),DAY($D268)),0,IF(AND((YEAR(X$4)-YEAR($D268))&gt;=$E268,(((DATE(YEAR(X$4),MONTH(X$4),DAY(X$4)))-DATE(YEAR($D268),MONTH($D268),DAY($D268))))&gt;=$E268),$G268-($G268*$F268),((SLN($G268,$G268*$F268,$E268)/12/365)*12*(((DATE(YEAR(X$4),MONTH(X$4),DAY(X$4)))-DATE(YEAR($D268),MONTH($D268),DAY($D268)))))))</f>
        <v>2994</v>
      </c>
      <c r="AA268" s="24">
        <f t="shared" ref="AA268:AA331" si="234">IF(DATE(YEAR(X$4),MONTH(X$4),DAY(X$4))&lt;DATE(YEAR($D268),MONTH($D268),DAY($D268)),0,(($G268-Z268)))</f>
        <v>0</v>
      </c>
      <c r="AB268" s="24">
        <f t="shared" si="212"/>
        <v>0</v>
      </c>
      <c r="AC268" s="24">
        <f t="shared" ref="AC268:AC331" si="235">IF((DATE(YEAR(AB$4),MONTH(AB$4),DAY(AB$4))-365)&lt;DATE(YEAR($D268),MONTH($D268),DAY($D268)),0,IF(AND((YEAR(AB$4)-YEAR($D268)-1)&gt;=$E268,(((DATE(YEAR(AB$4),MONTH(AB$4),DAY(AB$4))-365)-DATE(YEAR($D268),MONTH($D268),DAY($D268))))&gt;=$E268),$G268-($G268*$F268),((SLN($G268,$G268*$F268,$E268)/12/365)*12*(((DATE(YEAR(AB$4),MONTH(AB$4),DAY(AB$4))-365)-DATE(YEAR($D268),MONTH($D268),DAY($D268)))))))</f>
        <v>2994</v>
      </c>
      <c r="AD268" s="24">
        <f t="shared" ref="AD268:AD331" si="236">IF((DATE(YEAR(AB$4),MONTH(AB$4),DAY(AB$4)))&lt;DATE(YEAR($D268),MONTH($D268),DAY($D268)),0,IF(AND((YEAR(AB$4)-YEAR($D268))&gt;=$E268,(((DATE(YEAR(AB$4),MONTH(AB$4),DAY(AB$4)))-DATE(YEAR($D268),MONTH($D268),DAY($D268))))&gt;=$E268),$G268-($G268*$F268),((SLN($G268,$G268*$F268,$E268)/12/365)*12*(((DATE(YEAR(AB$4),MONTH(AB$4),DAY(AB$4)))-DATE(YEAR($D268),MONTH($D268),DAY($D268)))))))</f>
        <v>2994</v>
      </c>
      <c r="AE268" s="24">
        <f t="shared" ref="AE268:AE331" si="237">IF(DATE(YEAR(AB$4),MONTH(AB$4),DAY(AB$4))&lt;DATE(YEAR($D268),MONTH($D268),DAY($D268)),0,(($G268-AD268)))</f>
        <v>0</v>
      </c>
      <c r="AF268" s="24">
        <f t="shared" si="213"/>
        <v>0</v>
      </c>
      <c r="AG268" s="24">
        <f t="shared" ref="AG268:AG331" si="238">IF((DATE(YEAR(AF$4),MONTH(AF$4),DAY(AF$4))-365)&lt;DATE(YEAR($D268),MONTH($D268),DAY($D268)),0,IF(AND((YEAR(AF$4)-YEAR($D268)-1)&gt;=$E268,(((DATE(YEAR(AF$4),MONTH(AF$4),DAY(AF$4))-365)-DATE(YEAR($D268),MONTH($D268),DAY($D268))))&gt;=$E268),$G268-($G268*$F268),((SLN($G268,$G268*$F268,$E268)/12/365)*12*(((DATE(YEAR(AF$4),MONTH(AF$4),DAY(AF$4))-365)-DATE(YEAR($D268),MONTH($D268),DAY($D268)))))))</f>
        <v>2994</v>
      </c>
      <c r="AH268" s="24">
        <f t="shared" ref="AH268:AH331" si="239">IF((DATE(YEAR(AF$4),MONTH(AF$4),DAY(AF$4)))&lt;DATE(YEAR($D268),MONTH($D268),DAY($D268)),0,IF(AND((YEAR(AF$4)-YEAR($D268))&gt;=$E268,(((DATE(YEAR(AF$4),MONTH(AF$4),DAY(AF$4)))-DATE(YEAR($D268),MONTH($D268),DAY($D268))))&gt;=$E268),$G268-($G268*$F268),((SLN($G268,$G268*$F268,$E268)/12/365)*12*(((DATE(YEAR(AF$4),MONTH(AF$4),DAY(AF$4)))-DATE(YEAR($D268),MONTH($D268),DAY($D268)))))))</f>
        <v>2994</v>
      </c>
      <c r="AI268" s="24">
        <f t="shared" ref="AI268:AI331" si="240">IF(DATE(YEAR(AF$4),MONTH(AF$4),DAY(AF$4))&lt;DATE(YEAR($D268),MONTH($D268),DAY($D268)),0,(($G268-AH268)))</f>
        <v>0</v>
      </c>
      <c r="AJ268" s="24">
        <f t="shared" si="214"/>
        <v>0</v>
      </c>
      <c r="AK268" s="24">
        <f t="shared" ref="AK268:AK331" si="241">IF((DATE(YEAR(AJ$4),MONTH(AJ$4),DAY(AJ$4))-365)&lt;DATE(YEAR($D268),MONTH($D268),DAY($D268)),0,IF(AND((YEAR(AJ$4)-YEAR($D268)-1)&gt;=$E268,(((DATE(YEAR(AJ$4),MONTH(AJ$4),DAY(AJ$4))-365)-DATE(YEAR($D268),MONTH($D268),DAY($D268))))&gt;=$E268),$G268-($G268*$F268),((SLN($G268,$G268*$F268,$E268)/12/365)*12*(((DATE(YEAR(AJ$4),MONTH(AJ$4),DAY(AJ$4))-365)-DATE(YEAR($D268),MONTH($D268),DAY($D268)))))))</f>
        <v>2994</v>
      </c>
      <c r="AL268" s="24">
        <f t="shared" ref="AL268:AL331" si="242">IF((DATE(YEAR(AJ$4),MONTH(AJ$4),DAY(AJ$4)))&lt;DATE(YEAR($D268),MONTH($D268),DAY($D268)),0,IF(AND((YEAR(AJ$4)-YEAR($D268))&gt;=$E268,(((DATE(YEAR(AJ$4),MONTH(AJ$4),DAY(AJ$4)))-DATE(YEAR($D268),MONTH($D268),DAY($D268))))&gt;=$E268),$G268-($G268*$F268),((SLN($G268,$G268*$F268,$E268)/12/365)*12*(((DATE(YEAR(AJ$4),MONTH(AJ$4),DAY(AJ$4)))-DATE(YEAR($D268),MONTH($D268),DAY($D268)))))))</f>
        <v>2994</v>
      </c>
      <c r="AM268" s="24">
        <f t="shared" ref="AM268:AM331" si="243">IF(DATE(YEAR(AJ$4),MONTH(AJ$4),DAY(AJ$4))&lt;DATE(YEAR($D268),MONTH($D268),DAY($D268)),0,(($G268-AL268)))</f>
        <v>0</v>
      </c>
      <c r="AN268" s="24">
        <f t="shared" si="215"/>
        <v>0</v>
      </c>
      <c r="AO268" s="24">
        <f t="shared" ref="AO268:AO331" si="244">IF((DATE(YEAR(AN$4),MONTH(AN$4),DAY(AN$4))-365)&lt;DATE(YEAR($D268),MONTH($D268),DAY($D268)),0,IF(AND((YEAR(AN$4)-YEAR($D268)-1)&gt;=$E268,(((DATE(YEAR(AN$4),MONTH(AN$4),DAY(AN$4))-365)-DATE(YEAR($D268),MONTH($D268),DAY($D268))))&gt;=$E268),$G268-($G268*$F268),((SLN($G268,$G268*$F268,$E268)/12/365)*12*(((DATE(YEAR(AN$4),MONTH(AN$4),DAY(AN$4))-365)-DATE(YEAR($D268),MONTH($D268),DAY($D268)))))))</f>
        <v>2994</v>
      </c>
      <c r="AP268" s="24">
        <f t="shared" ref="AP268:AP331" si="245">IF((DATE(YEAR(AN$4),MONTH(AN$4),DAY(AN$4)))&lt;DATE(YEAR($D268),MONTH($D268),DAY($D268)),0,IF(AND((YEAR(AN$4)-YEAR($D268))&gt;=$E268,(((DATE(YEAR(AN$4),MONTH(AN$4),DAY(AN$4)))-DATE(YEAR($D268),MONTH($D268),DAY($D268))))&gt;=$E268),$G268-($G268*$F268),((SLN($G268,$G268*$F268,$E268)/12/365)*12*(((DATE(YEAR(AN$4),MONTH(AN$4),DAY(AN$4)))-DATE(YEAR($D268),MONTH($D268),DAY($D268)))))))</f>
        <v>2994</v>
      </c>
      <c r="AQ268" s="24">
        <f t="shared" ref="AQ268:AQ331" si="246">IF(DATE(YEAR(AN$4),MONTH(AN$4),DAY(AN$4))&lt;DATE(YEAR($D268),MONTH($D268),DAY($D268)),0,(($G268-AP268)))</f>
        <v>0</v>
      </c>
      <c r="AR268" s="24">
        <f t="shared" si="216"/>
        <v>0</v>
      </c>
      <c r="AS268" s="24">
        <f t="shared" ref="AS268:AS331" si="247">IF((DATE(YEAR(AR$4),MONTH(AR$4),DAY(AR$4))-365)&lt;DATE(YEAR($D268),MONTH($D268),DAY($D268)),0,IF(AND((YEAR(AR$4)-YEAR($D268)-1)&gt;=$E268,(((DATE(YEAR(AR$4),MONTH(AR$4),DAY(AR$4))-365)-DATE(YEAR($D268),MONTH($D268),DAY($D268))))&gt;=$E268),$G268-($G268*$F268),((SLN($G268,$G268*$F268,$E268)/12/365)*12*(((DATE(YEAR(AR$4),MONTH(AR$4),DAY(AR$4))-365)-DATE(YEAR($D268),MONTH($D268),DAY($D268)))))))</f>
        <v>2994</v>
      </c>
      <c r="AT268" s="24">
        <f t="shared" ref="AT268:AT331" si="248">IF((DATE(YEAR(AR$4),MONTH(AR$4),DAY(AR$4)))&lt;DATE(YEAR($D268),MONTH($D268),DAY($D268)),0,IF(AND((YEAR(AR$4)-YEAR($D268))&gt;=$E268,(((DATE(YEAR(AR$4),MONTH(AR$4),DAY(AR$4)))-DATE(YEAR($D268),MONTH($D268),DAY($D268))))&gt;=$E268),$G268-($G268*$F268),((SLN($G268,$G268*$F268,$E268)/12/365)*12*(((DATE(YEAR(AR$4),MONTH(AR$4),DAY(AR$4)))-DATE(YEAR($D268),MONTH($D268),DAY($D268)))))))</f>
        <v>2994</v>
      </c>
      <c r="AU268" s="24">
        <f t="shared" ref="AU268:AU331" si="249">IF(DATE(YEAR(AR$4),MONTH(AR$4),DAY(AR$4))&lt;DATE(YEAR($D268),MONTH($D268),DAY($D268)),0,(($G268-AT268)))</f>
        <v>0</v>
      </c>
      <c r="AV268" s="24">
        <f t="shared" si="217"/>
        <v>0</v>
      </c>
      <c r="AW268" s="24">
        <f t="shared" ref="AW268:AW331" si="250">IF((DATE(YEAR(AV$4),MONTH(AV$4),DAY(AV$4))-365)&lt;DATE(YEAR($D268),MONTH($D268),DAY($D268)),0,IF(AND((YEAR(AV$4)-YEAR($D268)-1)&gt;=$E268,(((DATE(YEAR(AV$4),MONTH(AV$4),DAY(AV$4))-365)-DATE(YEAR($D268),MONTH($D268),DAY($D268))))&gt;=$E268),$G268-($G268*$F268),((SLN($G268,$G268*$F268,$E268)/12/365)*12*(((DATE(YEAR(AV$4),MONTH(AV$4),DAY(AV$4))-365)-DATE(YEAR($D268),MONTH($D268),DAY($D268)))))))</f>
        <v>2994</v>
      </c>
      <c r="AX268" s="24">
        <f t="shared" ref="AX268:AX331" si="251">IF((DATE(YEAR(AV$4),MONTH(AV$4),DAY(AV$4)))&lt;DATE(YEAR($D268),MONTH($D268),DAY($D268)),0,IF(AND((YEAR(AV$4)-YEAR($D268))&gt;=$E268,(((DATE(YEAR(AV$4),MONTH(AV$4),DAY(AV$4)))-DATE(YEAR($D268),MONTH($D268),DAY($D268))))&gt;=$E268),$G268-($G268*$F268),((SLN($G268,$G268*$F268,$E268)/12/365)*12*(((DATE(YEAR(AV$4),MONTH(AV$4),DAY(AV$4)))-DATE(YEAR($D268),MONTH($D268),DAY($D268)))))))</f>
        <v>2994</v>
      </c>
      <c r="AY268" s="24">
        <f t="shared" ref="AY268:AY331" si="252">IF(DATE(YEAR(AV$4),MONTH(AV$4),DAY(AV$4))&lt;DATE(YEAR($D268),MONTH($D268),DAY($D268)),0,(($G268-AX268)))</f>
        <v>0</v>
      </c>
      <c r="AZ268" s="24">
        <f t="shared" si="218"/>
        <v>0</v>
      </c>
      <c r="BA268" s="24">
        <f t="shared" ref="BA268:BA331" si="253">IF((DATE(YEAR(AZ$4),MONTH(AZ$4),DAY(AZ$4))-365)&lt;DATE(YEAR($D268),MONTH($D268),DAY($D268)),0,IF(AND((YEAR(AZ$4)-YEAR($D268)-1)&gt;=$E268,(((DATE(YEAR(AZ$4),MONTH(AZ$4),DAY(AZ$4))-365)-DATE(YEAR($D268),MONTH($D268),DAY($D268))))&gt;=$E268),$G268-($G268*$F268),((SLN($G268,$G268*$F268,$E268)/12/365)*12*(((DATE(YEAR(AZ$4),MONTH(AZ$4),DAY(AZ$4))-365)-DATE(YEAR($D268),MONTH($D268),DAY($D268)))))))</f>
        <v>2994</v>
      </c>
      <c r="BB268" s="24">
        <f t="shared" ref="BB268:BB331" si="254">IF((DATE(YEAR(AZ$4),MONTH(AZ$4),DAY(AZ$4)))&lt;DATE(YEAR($D268),MONTH($D268),DAY($D268)),0,IF(AND((YEAR(AZ$4)-YEAR($D268))&gt;=$E268,(((DATE(YEAR(AZ$4),MONTH(AZ$4),DAY(AZ$4)))-DATE(YEAR($D268),MONTH($D268),DAY($D268))))&gt;=$E268),$G268-($G268*$F268),((SLN($G268,$G268*$F268,$E268)/12/365)*12*(((DATE(YEAR(AZ$4),MONTH(AZ$4),DAY(AZ$4)))-DATE(YEAR($D268),MONTH($D268),DAY($D268)))))))</f>
        <v>2994</v>
      </c>
      <c r="BC268" s="24">
        <f t="shared" ref="BC268:BC331" si="255">IF(DATE(YEAR(AZ$4),MONTH(AZ$4),DAY(AZ$4))&lt;DATE(YEAR($D268),MONTH($D268),DAY($D268)),0,(($G268-BB268)))</f>
        <v>0</v>
      </c>
      <c r="BD268" s="24">
        <f t="shared" si="219"/>
        <v>0</v>
      </c>
      <c r="BE268" s="24">
        <f t="shared" ref="BE268:BE331" si="256">IF((DATE(YEAR(BD$4),MONTH(BD$4),DAY(BD$4))-365)&lt;DATE(YEAR($D268),MONTH($D268),DAY($D268)),0,IF(AND((YEAR(BD$4)-YEAR($D268)-1)&gt;=$E268,(((DATE(YEAR(BD$4),MONTH(BD$4),DAY(BD$4))-365)-DATE(YEAR($D268),MONTH($D268),DAY($D268))))&gt;=$E268),$G268-($G268*$F268),((SLN($G268,$G268*$F268,$E268)/12/365)*12*(((DATE(YEAR(BD$4),MONTH(BD$4),DAY(BD$4))-365)-DATE(YEAR($D268),MONTH($D268),DAY($D268)))))))</f>
        <v>2994</v>
      </c>
      <c r="BF268" s="24">
        <f t="shared" ref="BF268:BF331" si="257">IF((DATE(YEAR(BD$4),MONTH(BD$4),DAY(BD$4)))&lt;DATE(YEAR($D268),MONTH($D268),DAY($D268)),0,IF(AND((YEAR(BD$4)-YEAR($D268))&gt;=$E268,(((DATE(YEAR(BD$4),MONTH(BD$4),DAY(BD$4)))-DATE(YEAR($D268),MONTH($D268),DAY($D268))))&gt;=$E268),$G268-($G268*$F268),((SLN($G268,$G268*$F268,$E268)/12/365)*12*(((DATE(YEAR(BD$4),MONTH(BD$4),DAY(BD$4)))-DATE(YEAR($D268),MONTH($D268),DAY($D268)))))))</f>
        <v>2994</v>
      </c>
      <c r="BG268" s="24">
        <f t="shared" ref="BG268:BG331" si="258">IF(DATE(YEAR(BD$4),MONTH(BD$4),DAY(BD$4))&lt;DATE(YEAR($D268),MONTH($D268),DAY($D268)),0,(($G268-BF268)))</f>
        <v>0</v>
      </c>
      <c r="BH268" s="12"/>
      <c r="BI268" s="12"/>
      <c r="BJ268" s="12"/>
      <c r="BK268" s="12"/>
    </row>
    <row r="269" spans="1:63" s="8" customFormat="1" x14ac:dyDescent="0.25">
      <c r="A269" s="19" t="str">
        <f>[1]Input!T206</f>
        <v>Depreciation (Depn)</v>
      </c>
      <c r="B269" s="19" t="str">
        <f>[1]Input!U206</f>
        <v>Pumping and Water Treatment (20)</v>
      </c>
      <c r="C269" s="19" t="str">
        <f>[1]Input!V206</f>
        <v>Meters</v>
      </c>
      <c r="D269" s="20">
        <f>[1]Input!W206</f>
        <v>1998</v>
      </c>
      <c r="E269" s="21">
        <f t="shared" ref="E269:E332" si="259">VLOOKUP($B269, $BI$12:$BJ$24, 2, FALSE)</f>
        <v>20</v>
      </c>
      <c r="F269" s="22">
        <f t="shared" ref="F269:F332" si="260">IF(OR("Transportation"=$B269, "Water System Plan"=$B269), 10%, 0%)</f>
        <v>0</v>
      </c>
      <c r="G269" s="23">
        <f>[1]Input!Z206</f>
        <v>630</v>
      </c>
      <c r="H269" s="24">
        <f t="shared" ref="H269:H332" si="261">J269-I269</f>
        <v>0</v>
      </c>
      <c r="I269" s="24">
        <f t="shared" si="220"/>
        <v>630</v>
      </c>
      <c r="J269" s="24">
        <f t="shared" si="221"/>
        <v>630</v>
      </c>
      <c r="K269" s="24">
        <f t="shared" si="222"/>
        <v>0</v>
      </c>
      <c r="L269" s="24">
        <f t="shared" ref="L269:L332" si="262">N269-M269</f>
        <v>0</v>
      </c>
      <c r="M269" s="24">
        <f t="shared" si="223"/>
        <v>630</v>
      </c>
      <c r="N269" s="24">
        <f t="shared" si="224"/>
        <v>630</v>
      </c>
      <c r="O269" s="24">
        <f t="shared" si="225"/>
        <v>0</v>
      </c>
      <c r="P269" s="24">
        <f t="shared" ref="P269:P332" si="263">R269-Q269</f>
        <v>0</v>
      </c>
      <c r="Q269" s="24">
        <f t="shared" si="226"/>
        <v>630</v>
      </c>
      <c r="R269" s="24">
        <f t="shared" si="227"/>
        <v>630</v>
      </c>
      <c r="S269" s="24">
        <f t="shared" si="228"/>
        <v>0</v>
      </c>
      <c r="T269" s="24">
        <f t="shared" ref="T269:T332" si="264">V269-U269</f>
        <v>0</v>
      </c>
      <c r="U269" s="24">
        <f t="shared" si="229"/>
        <v>630</v>
      </c>
      <c r="V269" s="24">
        <f t="shared" si="230"/>
        <v>630</v>
      </c>
      <c r="W269" s="24">
        <f t="shared" si="231"/>
        <v>0</v>
      </c>
      <c r="X269" s="24">
        <f t="shared" ref="X269:X332" si="265">Z269-Y269</f>
        <v>0</v>
      </c>
      <c r="Y269" s="24">
        <f t="shared" si="232"/>
        <v>630</v>
      </c>
      <c r="Z269" s="24">
        <f t="shared" si="233"/>
        <v>630</v>
      </c>
      <c r="AA269" s="24">
        <f t="shared" si="234"/>
        <v>0</v>
      </c>
      <c r="AB269" s="24">
        <f t="shared" ref="AB269:AB332" si="266">AD269-AC269</f>
        <v>0</v>
      </c>
      <c r="AC269" s="24">
        <f t="shared" si="235"/>
        <v>630</v>
      </c>
      <c r="AD269" s="24">
        <f t="shared" si="236"/>
        <v>630</v>
      </c>
      <c r="AE269" s="24">
        <f t="shared" si="237"/>
        <v>0</v>
      </c>
      <c r="AF269" s="24">
        <f t="shared" ref="AF269:AF332" si="267">AH269-AG269</f>
        <v>0</v>
      </c>
      <c r="AG269" s="24">
        <f t="shared" si="238"/>
        <v>630</v>
      </c>
      <c r="AH269" s="24">
        <f t="shared" si="239"/>
        <v>630</v>
      </c>
      <c r="AI269" s="24">
        <f t="shared" si="240"/>
        <v>0</v>
      </c>
      <c r="AJ269" s="24">
        <f t="shared" ref="AJ269:AJ332" si="268">AL269-AK269</f>
        <v>0</v>
      </c>
      <c r="AK269" s="24">
        <f t="shared" si="241"/>
        <v>630</v>
      </c>
      <c r="AL269" s="24">
        <f t="shared" si="242"/>
        <v>630</v>
      </c>
      <c r="AM269" s="24">
        <f t="shared" si="243"/>
        <v>0</v>
      </c>
      <c r="AN269" s="24">
        <f t="shared" ref="AN269:AN332" si="269">AP269-AO269</f>
        <v>0</v>
      </c>
      <c r="AO269" s="24">
        <f t="shared" si="244"/>
        <v>630</v>
      </c>
      <c r="AP269" s="24">
        <f t="shared" si="245"/>
        <v>630</v>
      </c>
      <c r="AQ269" s="24">
        <f t="shared" si="246"/>
        <v>0</v>
      </c>
      <c r="AR269" s="24">
        <f t="shared" ref="AR269:AR332" si="270">AT269-AS269</f>
        <v>0</v>
      </c>
      <c r="AS269" s="24">
        <f t="shared" si="247"/>
        <v>630</v>
      </c>
      <c r="AT269" s="24">
        <f t="shared" si="248"/>
        <v>630</v>
      </c>
      <c r="AU269" s="24">
        <f t="shared" si="249"/>
        <v>0</v>
      </c>
      <c r="AV269" s="24">
        <f t="shared" ref="AV269:AV332" si="271">AX269-AW269</f>
        <v>0</v>
      </c>
      <c r="AW269" s="24">
        <f t="shared" si="250"/>
        <v>630</v>
      </c>
      <c r="AX269" s="24">
        <f t="shared" si="251"/>
        <v>630</v>
      </c>
      <c r="AY269" s="24">
        <f t="shared" si="252"/>
        <v>0</v>
      </c>
      <c r="AZ269" s="24">
        <f t="shared" ref="AZ269:AZ332" si="272">BB269-BA269</f>
        <v>0</v>
      </c>
      <c r="BA269" s="24">
        <f t="shared" si="253"/>
        <v>630</v>
      </c>
      <c r="BB269" s="24">
        <f t="shared" si="254"/>
        <v>630</v>
      </c>
      <c r="BC269" s="24">
        <f t="shared" si="255"/>
        <v>0</v>
      </c>
      <c r="BD269" s="24">
        <f t="shared" ref="BD269:BD332" si="273">BF269-BE269</f>
        <v>0</v>
      </c>
      <c r="BE269" s="24">
        <f t="shared" si="256"/>
        <v>630</v>
      </c>
      <c r="BF269" s="24">
        <f t="shared" si="257"/>
        <v>630</v>
      </c>
      <c r="BG269" s="24">
        <f t="shared" si="258"/>
        <v>0</v>
      </c>
      <c r="BH269" s="12"/>
      <c r="BI269" s="12"/>
      <c r="BJ269" s="12"/>
      <c r="BK269" s="12"/>
    </row>
    <row r="270" spans="1:63" s="8" customFormat="1" x14ac:dyDescent="0.25">
      <c r="A270" s="19" t="str">
        <f>[1]Input!T207</f>
        <v>Depreciation (Depn)</v>
      </c>
      <c r="B270" s="19" t="str">
        <f>[1]Input!U207</f>
        <v>Service Connection (30)</v>
      </c>
      <c r="C270" s="19" t="str">
        <f>[1]Input!V207</f>
        <v>Service Connections</v>
      </c>
      <c r="D270" s="20">
        <f>[1]Input!W207</f>
        <v>1999</v>
      </c>
      <c r="E270" s="21">
        <f t="shared" si="259"/>
        <v>30</v>
      </c>
      <c r="F270" s="22">
        <f t="shared" si="260"/>
        <v>0</v>
      </c>
      <c r="G270" s="23">
        <f>[1]Input!Z207</f>
        <v>5697</v>
      </c>
      <c r="H270" s="24">
        <f t="shared" si="261"/>
        <v>0</v>
      </c>
      <c r="I270" s="24">
        <f t="shared" si="220"/>
        <v>5697</v>
      </c>
      <c r="J270" s="24">
        <f t="shared" si="221"/>
        <v>5697</v>
      </c>
      <c r="K270" s="24">
        <f t="shared" si="222"/>
        <v>0</v>
      </c>
      <c r="L270" s="24">
        <f t="shared" si="262"/>
        <v>0</v>
      </c>
      <c r="M270" s="24">
        <f t="shared" si="223"/>
        <v>5697</v>
      </c>
      <c r="N270" s="24">
        <f t="shared" si="224"/>
        <v>5697</v>
      </c>
      <c r="O270" s="24">
        <f t="shared" si="225"/>
        <v>0</v>
      </c>
      <c r="P270" s="24">
        <f t="shared" si="263"/>
        <v>0</v>
      </c>
      <c r="Q270" s="24">
        <f t="shared" si="226"/>
        <v>5697</v>
      </c>
      <c r="R270" s="24">
        <f t="shared" si="227"/>
        <v>5697</v>
      </c>
      <c r="S270" s="24">
        <f t="shared" si="228"/>
        <v>0</v>
      </c>
      <c r="T270" s="24">
        <f t="shared" si="264"/>
        <v>0</v>
      </c>
      <c r="U270" s="24">
        <f t="shared" si="229"/>
        <v>5697</v>
      </c>
      <c r="V270" s="24">
        <f t="shared" si="230"/>
        <v>5697</v>
      </c>
      <c r="W270" s="24">
        <f t="shared" si="231"/>
        <v>0</v>
      </c>
      <c r="X270" s="24">
        <f t="shared" si="265"/>
        <v>0</v>
      </c>
      <c r="Y270" s="24">
        <f t="shared" si="232"/>
        <v>5697</v>
      </c>
      <c r="Z270" s="24">
        <f t="shared" si="233"/>
        <v>5697</v>
      </c>
      <c r="AA270" s="24">
        <f t="shared" si="234"/>
        <v>0</v>
      </c>
      <c r="AB270" s="24">
        <f t="shared" si="266"/>
        <v>0</v>
      </c>
      <c r="AC270" s="24">
        <f t="shared" si="235"/>
        <v>5697</v>
      </c>
      <c r="AD270" s="24">
        <f t="shared" si="236"/>
        <v>5697</v>
      </c>
      <c r="AE270" s="24">
        <f t="shared" si="237"/>
        <v>0</v>
      </c>
      <c r="AF270" s="24">
        <f t="shared" si="267"/>
        <v>0</v>
      </c>
      <c r="AG270" s="24">
        <f t="shared" si="238"/>
        <v>5697</v>
      </c>
      <c r="AH270" s="24">
        <f t="shared" si="239"/>
        <v>5697</v>
      </c>
      <c r="AI270" s="24">
        <f t="shared" si="240"/>
        <v>0</v>
      </c>
      <c r="AJ270" s="24">
        <f t="shared" si="268"/>
        <v>0</v>
      </c>
      <c r="AK270" s="24">
        <f t="shared" si="241"/>
        <v>5697</v>
      </c>
      <c r="AL270" s="24">
        <f t="shared" si="242"/>
        <v>5697</v>
      </c>
      <c r="AM270" s="24">
        <f t="shared" si="243"/>
        <v>0</v>
      </c>
      <c r="AN270" s="24">
        <f t="shared" si="269"/>
        <v>0</v>
      </c>
      <c r="AO270" s="24">
        <f t="shared" si="244"/>
        <v>5697</v>
      </c>
      <c r="AP270" s="24">
        <f t="shared" si="245"/>
        <v>5697</v>
      </c>
      <c r="AQ270" s="24">
        <f t="shared" si="246"/>
        <v>0</v>
      </c>
      <c r="AR270" s="24">
        <f t="shared" si="270"/>
        <v>0</v>
      </c>
      <c r="AS270" s="24">
        <f t="shared" si="247"/>
        <v>5697</v>
      </c>
      <c r="AT270" s="24">
        <f t="shared" si="248"/>
        <v>5697</v>
      </c>
      <c r="AU270" s="24">
        <f t="shared" si="249"/>
        <v>0</v>
      </c>
      <c r="AV270" s="24">
        <f t="shared" si="271"/>
        <v>0</v>
      </c>
      <c r="AW270" s="24">
        <f t="shared" si="250"/>
        <v>5697</v>
      </c>
      <c r="AX270" s="24">
        <f t="shared" si="251"/>
        <v>5697</v>
      </c>
      <c r="AY270" s="24">
        <f t="shared" si="252"/>
        <v>0</v>
      </c>
      <c r="AZ270" s="24">
        <f t="shared" si="272"/>
        <v>0</v>
      </c>
      <c r="BA270" s="24">
        <f t="shared" si="253"/>
        <v>5697</v>
      </c>
      <c r="BB270" s="24">
        <f t="shared" si="254"/>
        <v>5697</v>
      </c>
      <c r="BC270" s="24">
        <f t="shared" si="255"/>
        <v>0</v>
      </c>
      <c r="BD270" s="24">
        <f t="shared" si="273"/>
        <v>0</v>
      </c>
      <c r="BE270" s="24">
        <f t="shared" si="256"/>
        <v>5697</v>
      </c>
      <c r="BF270" s="24">
        <f t="shared" si="257"/>
        <v>5697</v>
      </c>
      <c r="BG270" s="24">
        <f t="shared" si="258"/>
        <v>0</v>
      </c>
      <c r="BH270" s="12"/>
      <c r="BI270" s="12"/>
      <c r="BJ270" s="12"/>
      <c r="BK270" s="12"/>
    </row>
    <row r="271" spans="1:63" s="8" customFormat="1" x14ac:dyDescent="0.25">
      <c r="A271" s="19" t="str">
        <f>[1]Input!T208</f>
        <v>Depreciation (Depn)</v>
      </c>
      <c r="B271" s="19" t="str">
        <f>[1]Input!U208</f>
        <v>Pumping and Water Treatment (20)</v>
      </c>
      <c r="C271" s="19" t="str">
        <f>[1]Input!V208</f>
        <v>Meters</v>
      </c>
      <c r="D271" s="20">
        <f>[1]Input!W208</f>
        <v>1999</v>
      </c>
      <c r="E271" s="21">
        <f t="shared" si="259"/>
        <v>20</v>
      </c>
      <c r="F271" s="22">
        <f t="shared" si="260"/>
        <v>0</v>
      </c>
      <c r="G271" s="23">
        <f>[1]Input!Z208</f>
        <v>180</v>
      </c>
      <c r="H271" s="24">
        <f t="shared" si="261"/>
        <v>0</v>
      </c>
      <c r="I271" s="24">
        <f t="shared" si="220"/>
        <v>180</v>
      </c>
      <c r="J271" s="24">
        <f t="shared" si="221"/>
        <v>180</v>
      </c>
      <c r="K271" s="24">
        <f t="shared" si="222"/>
        <v>0</v>
      </c>
      <c r="L271" s="24">
        <f t="shared" si="262"/>
        <v>0</v>
      </c>
      <c r="M271" s="24">
        <f t="shared" si="223"/>
        <v>180</v>
      </c>
      <c r="N271" s="24">
        <f t="shared" si="224"/>
        <v>180</v>
      </c>
      <c r="O271" s="24">
        <f t="shared" si="225"/>
        <v>0</v>
      </c>
      <c r="P271" s="24">
        <f t="shared" si="263"/>
        <v>0</v>
      </c>
      <c r="Q271" s="24">
        <f t="shared" si="226"/>
        <v>180</v>
      </c>
      <c r="R271" s="24">
        <f t="shared" si="227"/>
        <v>180</v>
      </c>
      <c r="S271" s="24">
        <f t="shared" si="228"/>
        <v>0</v>
      </c>
      <c r="T271" s="24">
        <f t="shared" si="264"/>
        <v>0</v>
      </c>
      <c r="U271" s="24">
        <f t="shared" si="229"/>
        <v>180</v>
      </c>
      <c r="V271" s="24">
        <f t="shared" si="230"/>
        <v>180</v>
      </c>
      <c r="W271" s="24">
        <f t="shared" si="231"/>
        <v>0</v>
      </c>
      <c r="X271" s="24">
        <f t="shared" si="265"/>
        <v>0</v>
      </c>
      <c r="Y271" s="24">
        <f t="shared" si="232"/>
        <v>180</v>
      </c>
      <c r="Z271" s="24">
        <f t="shared" si="233"/>
        <v>180</v>
      </c>
      <c r="AA271" s="24">
        <f t="shared" si="234"/>
        <v>0</v>
      </c>
      <c r="AB271" s="24">
        <f t="shared" si="266"/>
        <v>0</v>
      </c>
      <c r="AC271" s="24">
        <f t="shared" si="235"/>
        <v>180</v>
      </c>
      <c r="AD271" s="24">
        <f t="shared" si="236"/>
        <v>180</v>
      </c>
      <c r="AE271" s="24">
        <f t="shared" si="237"/>
        <v>0</v>
      </c>
      <c r="AF271" s="24">
        <f t="shared" si="267"/>
        <v>0</v>
      </c>
      <c r="AG271" s="24">
        <f t="shared" si="238"/>
        <v>180</v>
      </c>
      <c r="AH271" s="24">
        <f t="shared" si="239"/>
        <v>180</v>
      </c>
      <c r="AI271" s="24">
        <f t="shared" si="240"/>
        <v>0</v>
      </c>
      <c r="AJ271" s="24">
        <f t="shared" si="268"/>
        <v>0</v>
      </c>
      <c r="AK271" s="24">
        <f t="shared" si="241"/>
        <v>180</v>
      </c>
      <c r="AL271" s="24">
        <f t="shared" si="242"/>
        <v>180</v>
      </c>
      <c r="AM271" s="24">
        <f t="shared" si="243"/>
        <v>0</v>
      </c>
      <c r="AN271" s="24">
        <f t="shared" si="269"/>
        <v>0</v>
      </c>
      <c r="AO271" s="24">
        <f t="shared" si="244"/>
        <v>180</v>
      </c>
      <c r="AP271" s="24">
        <f t="shared" si="245"/>
        <v>180</v>
      </c>
      <c r="AQ271" s="24">
        <f t="shared" si="246"/>
        <v>0</v>
      </c>
      <c r="AR271" s="24">
        <f t="shared" si="270"/>
        <v>0</v>
      </c>
      <c r="AS271" s="24">
        <f t="shared" si="247"/>
        <v>180</v>
      </c>
      <c r="AT271" s="24">
        <f t="shared" si="248"/>
        <v>180</v>
      </c>
      <c r="AU271" s="24">
        <f t="shared" si="249"/>
        <v>0</v>
      </c>
      <c r="AV271" s="24">
        <f t="shared" si="271"/>
        <v>0</v>
      </c>
      <c r="AW271" s="24">
        <f t="shared" si="250"/>
        <v>180</v>
      </c>
      <c r="AX271" s="24">
        <f t="shared" si="251"/>
        <v>180</v>
      </c>
      <c r="AY271" s="24">
        <f t="shared" si="252"/>
        <v>0</v>
      </c>
      <c r="AZ271" s="24">
        <f t="shared" si="272"/>
        <v>0</v>
      </c>
      <c r="BA271" s="24">
        <f t="shared" si="253"/>
        <v>180</v>
      </c>
      <c r="BB271" s="24">
        <f t="shared" si="254"/>
        <v>180</v>
      </c>
      <c r="BC271" s="24">
        <f t="shared" si="255"/>
        <v>0</v>
      </c>
      <c r="BD271" s="24">
        <f t="shared" si="273"/>
        <v>0</v>
      </c>
      <c r="BE271" s="24">
        <f t="shared" si="256"/>
        <v>180</v>
      </c>
      <c r="BF271" s="24">
        <f t="shared" si="257"/>
        <v>180</v>
      </c>
      <c r="BG271" s="24">
        <f t="shared" si="258"/>
        <v>0</v>
      </c>
      <c r="BH271" s="12"/>
      <c r="BI271" s="12"/>
      <c r="BJ271" s="12"/>
      <c r="BK271" s="12"/>
    </row>
    <row r="272" spans="1:63" s="8" customFormat="1" ht="15" customHeight="1" x14ac:dyDescent="0.25">
      <c r="A272" s="19" t="str">
        <f>[1]Input!T209</f>
        <v>Depreciation (Depn)</v>
      </c>
      <c r="B272" s="19" t="str">
        <f>[1]Input!U209</f>
        <v>Service Connection (30)</v>
      </c>
      <c r="C272" s="19" t="str">
        <f>[1]Input!V209</f>
        <v>Service Connections</v>
      </c>
      <c r="D272" s="20">
        <f>[1]Input!W209</f>
        <v>2000</v>
      </c>
      <c r="E272" s="21">
        <f t="shared" si="259"/>
        <v>30</v>
      </c>
      <c r="F272" s="22">
        <f t="shared" si="260"/>
        <v>0</v>
      </c>
      <c r="G272" s="23">
        <f>[1]Input!Z209</f>
        <v>2776</v>
      </c>
      <c r="H272" s="24">
        <f t="shared" si="261"/>
        <v>0</v>
      </c>
      <c r="I272" s="24">
        <f t="shared" si="220"/>
        <v>2776</v>
      </c>
      <c r="J272" s="24">
        <f t="shared" si="221"/>
        <v>2776</v>
      </c>
      <c r="K272" s="24">
        <f t="shared" si="222"/>
        <v>0</v>
      </c>
      <c r="L272" s="24">
        <f t="shared" si="262"/>
        <v>0</v>
      </c>
      <c r="M272" s="24">
        <f t="shared" si="223"/>
        <v>2776</v>
      </c>
      <c r="N272" s="24">
        <f t="shared" si="224"/>
        <v>2776</v>
      </c>
      <c r="O272" s="24">
        <f t="shared" si="225"/>
        <v>0</v>
      </c>
      <c r="P272" s="24">
        <f t="shared" si="263"/>
        <v>0</v>
      </c>
      <c r="Q272" s="24">
        <f t="shared" si="226"/>
        <v>2776</v>
      </c>
      <c r="R272" s="24">
        <f t="shared" si="227"/>
        <v>2776</v>
      </c>
      <c r="S272" s="24">
        <f t="shared" si="228"/>
        <v>0</v>
      </c>
      <c r="T272" s="24">
        <f t="shared" si="264"/>
        <v>0</v>
      </c>
      <c r="U272" s="24">
        <f t="shared" si="229"/>
        <v>2776</v>
      </c>
      <c r="V272" s="24">
        <f t="shared" si="230"/>
        <v>2776</v>
      </c>
      <c r="W272" s="24">
        <f t="shared" si="231"/>
        <v>0</v>
      </c>
      <c r="X272" s="24">
        <f t="shared" si="265"/>
        <v>0</v>
      </c>
      <c r="Y272" s="24">
        <f t="shared" si="232"/>
        <v>2776</v>
      </c>
      <c r="Z272" s="24">
        <f t="shared" si="233"/>
        <v>2776</v>
      </c>
      <c r="AA272" s="24">
        <f t="shared" si="234"/>
        <v>0</v>
      </c>
      <c r="AB272" s="24">
        <f t="shared" si="266"/>
        <v>0</v>
      </c>
      <c r="AC272" s="24">
        <f t="shared" si="235"/>
        <v>2776</v>
      </c>
      <c r="AD272" s="24">
        <f t="shared" si="236"/>
        <v>2776</v>
      </c>
      <c r="AE272" s="24">
        <f t="shared" si="237"/>
        <v>0</v>
      </c>
      <c r="AF272" s="24">
        <f t="shared" si="267"/>
        <v>0</v>
      </c>
      <c r="AG272" s="24">
        <f t="shared" si="238"/>
        <v>2776</v>
      </c>
      <c r="AH272" s="24">
        <f t="shared" si="239"/>
        <v>2776</v>
      </c>
      <c r="AI272" s="24">
        <f t="shared" si="240"/>
        <v>0</v>
      </c>
      <c r="AJ272" s="24">
        <f t="shared" si="268"/>
        <v>0</v>
      </c>
      <c r="AK272" s="24">
        <f t="shared" si="241"/>
        <v>2776</v>
      </c>
      <c r="AL272" s="24">
        <f t="shared" si="242"/>
        <v>2776</v>
      </c>
      <c r="AM272" s="24">
        <f t="shared" si="243"/>
        <v>0</v>
      </c>
      <c r="AN272" s="24">
        <f t="shared" si="269"/>
        <v>0</v>
      </c>
      <c r="AO272" s="24">
        <f t="shared" si="244"/>
        <v>2776</v>
      </c>
      <c r="AP272" s="24">
        <f t="shared" si="245"/>
        <v>2776</v>
      </c>
      <c r="AQ272" s="24">
        <f t="shared" si="246"/>
        <v>0</v>
      </c>
      <c r="AR272" s="24">
        <f t="shared" si="270"/>
        <v>0</v>
      </c>
      <c r="AS272" s="24">
        <f t="shared" si="247"/>
        <v>2776</v>
      </c>
      <c r="AT272" s="24">
        <f t="shared" si="248"/>
        <v>2776</v>
      </c>
      <c r="AU272" s="24">
        <f t="shared" si="249"/>
        <v>0</v>
      </c>
      <c r="AV272" s="24">
        <f t="shared" si="271"/>
        <v>0</v>
      </c>
      <c r="AW272" s="24">
        <f t="shared" si="250"/>
        <v>2776</v>
      </c>
      <c r="AX272" s="24">
        <f t="shared" si="251"/>
        <v>2776</v>
      </c>
      <c r="AY272" s="24">
        <f t="shared" si="252"/>
        <v>0</v>
      </c>
      <c r="AZ272" s="24">
        <f t="shared" si="272"/>
        <v>0</v>
      </c>
      <c r="BA272" s="24">
        <f t="shared" si="253"/>
        <v>2776</v>
      </c>
      <c r="BB272" s="24">
        <f t="shared" si="254"/>
        <v>2776</v>
      </c>
      <c r="BC272" s="24">
        <f t="shared" si="255"/>
        <v>0</v>
      </c>
      <c r="BD272" s="24">
        <f t="shared" si="273"/>
        <v>0</v>
      </c>
      <c r="BE272" s="24">
        <f t="shared" si="256"/>
        <v>2776</v>
      </c>
      <c r="BF272" s="24">
        <f t="shared" si="257"/>
        <v>2776</v>
      </c>
      <c r="BG272" s="24">
        <f t="shared" si="258"/>
        <v>0</v>
      </c>
      <c r="BH272" s="12"/>
      <c r="BI272" s="12"/>
      <c r="BJ272" s="12"/>
      <c r="BK272" s="12"/>
    </row>
    <row r="273" spans="1:63" s="8" customFormat="1" x14ac:dyDescent="0.25">
      <c r="A273" s="19" t="str">
        <f>[1]Input!T210</f>
        <v>Depreciation (Depn)</v>
      </c>
      <c r="B273" s="19" t="str">
        <f>[1]Input!U210</f>
        <v>Pumping and Water Treatment (20)</v>
      </c>
      <c r="C273" s="19" t="str">
        <f>[1]Input!V210</f>
        <v>Meters</v>
      </c>
      <c r="D273" s="20">
        <f>[1]Input!W210</f>
        <v>2000</v>
      </c>
      <c r="E273" s="21">
        <f t="shared" si="259"/>
        <v>20</v>
      </c>
      <c r="F273" s="22">
        <f t="shared" si="260"/>
        <v>0</v>
      </c>
      <c r="G273" s="23">
        <f>[1]Input!Z210</f>
        <v>405</v>
      </c>
      <c r="H273" s="24">
        <f t="shared" si="261"/>
        <v>0</v>
      </c>
      <c r="I273" s="24">
        <f t="shared" si="220"/>
        <v>405</v>
      </c>
      <c r="J273" s="24">
        <f t="shared" si="221"/>
        <v>405</v>
      </c>
      <c r="K273" s="24">
        <f t="shared" si="222"/>
        <v>0</v>
      </c>
      <c r="L273" s="24">
        <f t="shared" si="262"/>
        <v>0</v>
      </c>
      <c r="M273" s="24">
        <f t="shared" si="223"/>
        <v>405</v>
      </c>
      <c r="N273" s="24">
        <f t="shared" si="224"/>
        <v>405</v>
      </c>
      <c r="O273" s="24">
        <f t="shared" si="225"/>
        <v>0</v>
      </c>
      <c r="P273" s="24">
        <f t="shared" si="263"/>
        <v>0</v>
      </c>
      <c r="Q273" s="24">
        <f t="shared" si="226"/>
        <v>405</v>
      </c>
      <c r="R273" s="24">
        <f t="shared" si="227"/>
        <v>405</v>
      </c>
      <c r="S273" s="24">
        <f t="shared" si="228"/>
        <v>0</v>
      </c>
      <c r="T273" s="24">
        <f t="shared" si="264"/>
        <v>0</v>
      </c>
      <c r="U273" s="24">
        <f t="shared" si="229"/>
        <v>405</v>
      </c>
      <c r="V273" s="24">
        <f t="shared" si="230"/>
        <v>405</v>
      </c>
      <c r="W273" s="24">
        <f t="shared" si="231"/>
        <v>0</v>
      </c>
      <c r="X273" s="24">
        <f t="shared" si="265"/>
        <v>0</v>
      </c>
      <c r="Y273" s="24">
        <f t="shared" si="232"/>
        <v>405</v>
      </c>
      <c r="Z273" s="24">
        <f t="shared" si="233"/>
        <v>405</v>
      </c>
      <c r="AA273" s="24">
        <f t="shared" si="234"/>
        <v>0</v>
      </c>
      <c r="AB273" s="24">
        <f t="shared" si="266"/>
        <v>0</v>
      </c>
      <c r="AC273" s="24">
        <f t="shared" si="235"/>
        <v>405</v>
      </c>
      <c r="AD273" s="24">
        <f t="shared" si="236"/>
        <v>405</v>
      </c>
      <c r="AE273" s="24">
        <f t="shared" si="237"/>
        <v>0</v>
      </c>
      <c r="AF273" s="24">
        <f t="shared" si="267"/>
        <v>0</v>
      </c>
      <c r="AG273" s="24">
        <f t="shared" si="238"/>
        <v>405</v>
      </c>
      <c r="AH273" s="24">
        <f t="shared" si="239"/>
        <v>405</v>
      </c>
      <c r="AI273" s="24">
        <f t="shared" si="240"/>
        <v>0</v>
      </c>
      <c r="AJ273" s="24">
        <f t="shared" si="268"/>
        <v>0</v>
      </c>
      <c r="AK273" s="24">
        <f t="shared" si="241"/>
        <v>405</v>
      </c>
      <c r="AL273" s="24">
        <f t="shared" si="242"/>
        <v>405</v>
      </c>
      <c r="AM273" s="24">
        <f t="shared" si="243"/>
        <v>0</v>
      </c>
      <c r="AN273" s="24">
        <f t="shared" si="269"/>
        <v>0</v>
      </c>
      <c r="AO273" s="24">
        <f t="shared" si="244"/>
        <v>405</v>
      </c>
      <c r="AP273" s="24">
        <f t="shared" si="245"/>
        <v>405</v>
      </c>
      <c r="AQ273" s="24">
        <f t="shared" si="246"/>
        <v>0</v>
      </c>
      <c r="AR273" s="24">
        <f t="shared" si="270"/>
        <v>0</v>
      </c>
      <c r="AS273" s="24">
        <f t="shared" si="247"/>
        <v>405</v>
      </c>
      <c r="AT273" s="24">
        <f t="shared" si="248"/>
        <v>405</v>
      </c>
      <c r="AU273" s="24">
        <f t="shared" si="249"/>
        <v>0</v>
      </c>
      <c r="AV273" s="24">
        <f t="shared" si="271"/>
        <v>0</v>
      </c>
      <c r="AW273" s="24">
        <f t="shared" si="250"/>
        <v>405</v>
      </c>
      <c r="AX273" s="24">
        <f t="shared" si="251"/>
        <v>405</v>
      </c>
      <c r="AY273" s="24">
        <f t="shared" si="252"/>
        <v>0</v>
      </c>
      <c r="AZ273" s="24">
        <f t="shared" si="272"/>
        <v>0</v>
      </c>
      <c r="BA273" s="24">
        <f t="shared" si="253"/>
        <v>405</v>
      </c>
      <c r="BB273" s="24">
        <f t="shared" si="254"/>
        <v>405</v>
      </c>
      <c r="BC273" s="24">
        <f t="shared" si="255"/>
        <v>0</v>
      </c>
      <c r="BD273" s="24">
        <f t="shared" si="273"/>
        <v>0</v>
      </c>
      <c r="BE273" s="24">
        <f t="shared" si="256"/>
        <v>405</v>
      </c>
      <c r="BF273" s="24">
        <f t="shared" si="257"/>
        <v>405</v>
      </c>
      <c r="BG273" s="24">
        <f t="shared" si="258"/>
        <v>0</v>
      </c>
      <c r="BH273" s="12"/>
      <c r="BI273" s="12"/>
      <c r="BJ273" s="12"/>
      <c r="BK273" s="12"/>
    </row>
    <row r="274" spans="1:63" s="8" customFormat="1" x14ac:dyDescent="0.25">
      <c r="A274" s="19" t="str">
        <f>[1]Input!T211</f>
        <v>Depreciation (Depn)</v>
      </c>
      <c r="B274" s="19" t="str">
        <f>[1]Input!U211</f>
        <v>Service Connection (30)</v>
      </c>
      <c r="C274" s="19" t="str">
        <f>[1]Input!V211</f>
        <v>Service Connections</v>
      </c>
      <c r="D274" s="20">
        <f>[1]Input!W211</f>
        <v>2001</v>
      </c>
      <c r="E274" s="21">
        <f t="shared" si="259"/>
        <v>30</v>
      </c>
      <c r="F274" s="22">
        <f t="shared" si="260"/>
        <v>0</v>
      </c>
      <c r="G274" s="23">
        <f>[1]Input!Z211</f>
        <v>390</v>
      </c>
      <c r="H274" s="24">
        <f t="shared" si="261"/>
        <v>0</v>
      </c>
      <c r="I274" s="24">
        <f t="shared" si="220"/>
        <v>390</v>
      </c>
      <c r="J274" s="24">
        <f t="shared" si="221"/>
        <v>390</v>
      </c>
      <c r="K274" s="24">
        <f t="shared" si="222"/>
        <v>0</v>
      </c>
      <c r="L274" s="24">
        <f t="shared" si="262"/>
        <v>0</v>
      </c>
      <c r="M274" s="24">
        <f t="shared" si="223"/>
        <v>390</v>
      </c>
      <c r="N274" s="24">
        <f t="shared" si="224"/>
        <v>390</v>
      </c>
      <c r="O274" s="24">
        <f t="shared" si="225"/>
        <v>0</v>
      </c>
      <c r="P274" s="24">
        <f t="shared" si="263"/>
        <v>0</v>
      </c>
      <c r="Q274" s="24">
        <f t="shared" si="226"/>
        <v>390</v>
      </c>
      <c r="R274" s="24">
        <f t="shared" si="227"/>
        <v>390</v>
      </c>
      <c r="S274" s="24">
        <f t="shared" si="228"/>
        <v>0</v>
      </c>
      <c r="T274" s="24">
        <f t="shared" si="264"/>
        <v>0</v>
      </c>
      <c r="U274" s="24">
        <f t="shared" si="229"/>
        <v>390</v>
      </c>
      <c r="V274" s="24">
        <f t="shared" si="230"/>
        <v>390</v>
      </c>
      <c r="W274" s="24">
        <f t="shared" si="231"/>
        <v>0</v>
      </c>
      <c r="X274" s="24">
        <f t="shared" si="265"/>
        <v>0</v>
      </c>
      <c r="Y274" s="24">
        <f t="shared" si="232"/>
        <v>390</v>
      </c>
      <c r="Z274" s="24">
        <f t="shared" si="233"/>
        <v>390</v>
      </c>
      <c r="AA274" s="24">
        <f t="shared" si="234"/>
        <v>0</v>
      </c>
      <c r="AB274" s="24">
        <f t="shared" si="266"/>
        <v>0</v>
      </c>
      <c r="AC274" s="24">
        <f t="shared" si="235"/>
        <v>390</v>
      </c>
      <c r="AD274" s="24">
        <f t="shared" si="236"/>
        <v>390</v>
      </c>
      <c r="AE274" s="24">
        <f t="shared" si="237"/>
        <v>0</v>
      </c>
      <c r="AF274" s="24">
        <f t="shared" si="267"/>
        <v>0</v>
      </c>
      <c r="AG274" s="24">
        <f t="shared" si="238"/>
        <v>390</v>
      </c>
      <c r="AH274" s="24">
        <f t="shared" si="239"/>
        <v>390</v>
      </c>
      <c r="AI274" s="24">
        <f t="shared" si="240"/>
        <v>0</v>
      </c>
      <c r="AJ274" s="24">
        <f t="shared" si="268"/>
        <v>0</v>
      </c>
      <c r="AK274" s="24">
        <f t="shared" si="241"/>
        <v>390</v>
      </c>
      <c r="AL274" s="24">
        <f t="shared" si="242"/>
        <v>390</v>
      </c>
      <c r="AM274" s="24">
        <f t="shared" si="243"/>
        <v>0</v>
      </c>
      <c r="AN274" s="24">
        <f t="shared" si="269"/>
        <v>0</v>
      </c>
      <c r="AO274" s="24">
        <f t="shared" si="244"/>
        <v>390</v>
      </c>
      <c r="AP274" s="24">
        <f t="shared" si="245"/>
        <v>390</v>
      </c>
      <c r="AQ274" s="24">
        <f t="shared" si="246"/>
        <v>0</v>
      </c>
      <c r="AR274" s="24">
        <f t="shared" si="270"/>
        <v>0</v>
      </c>
      <c r="AS274" s="24">
        <f t="shared" si="247"/>
        <v>390</v>
      </c>
      <c r="AT274" s="24">
        <f t="shared" si="248"/>
        <v>390</v>
      </c>
      <c r="AU274" s="24">
        <f t="shared" si="249"/>
        <v>0</v>
      </c>
      <c r="AV274" s="24">
        <f t="shared" si="271"/>
        <v>0</v>
      </c>
      <c r="AW274" s="24">
        <f t="shared" si="250"/>
        <v>390</v>
      </c>
      <c r="AX274" s="24">
        <f t="shared" si="251"/>
        <v>390</v>
      </c>
      <c r="AY274" s="24">
        <f t="shared" si="252"/>
        <v>0</v>
      </c>
      <c r="AZ274" s="24">
        <f t="shared" si="272"/>
        <v>0</v>
      </c>
      <c r="BA274" s="24">
        <f t="shared" si="253"/>
        <v>390</v>
      </c>
      <c r="BB274" s="24">
        <f t="shared" si="254"/>
        <v>390</v>
      </c>
      <c r="BC274" s="24">
        <f t="shared" si="255"/>
        <v>0</v>
      </c>
      <c r="BD274" s="24">
        <f t="shared" si="273"/>
        <v>0</v>
      </c>
      <c r="BE274" s="24">
        <f t="shared" si="256"/>
        <v>390</v>
      </c>
      <c r="BF274" s="24">
        <f t="shared" si="257"/>
        <v>390</v>
      </c>
      <c r="BG274" s="24">
        <f t="shared" si="258"/>
        <v>0</v>
      </c>
      <c r="BH274" s="12"/>
      <c r="BI274" s="12"/>
      <c r="BJ274" s="12"/>
      <c r="BK274" s="12"/>
    </row>
    <row r="275" spans="1:63" s="8" customFormat="1" x14ac:dyDescent="0.25">
      <c r="A275" s="19" t="str">
        <f>[1]Input!T212</f>
        <v>Depreciation (Depn)</v>
      </c>
      <c r="B275" s="19" t="str">
        <f>[1]Input!U212</f>
        <v>Pumping and Water Treatment (20)</v>
      </c>
      <c r="C275" s="19" t="str">
        <f>[1]Input!V212</f>
        <v>Meters</v>
      </c>
      <c r="D275" s="20">
        <f>[1]Input!W212</f>
        <v>2001</v>
      </c>
      <c r="E275" s="21">
        <f t="shared" si="259"/>
        <v>20</v>
      </c>
      <c r="F275" s="22">
        <f t="shared" si="260"/>
        <v>0</v>
      </c>
      <c r="G275" s="23">
        <f>[1]Input!Z212</f>
        <v>559</v>
      </c>
      <c r="H275" s="24">
        <f t="shared" si="261"/>
        <v>0</v>
      </c>
      <c r="I275" s="24">
        <f t="shared" si="220"/>
        <v>559</v>
      </c>
      <c r="J275" s="24">
        <f t="shared" si="221"/>
        <v>559</v>
      </c>
      <c r="K275" s="24">
        <f t="shared" si="222"/>
        <v>0</v>
      </c>
      <c r="L275" s="24">
        <f t="shared" si="262"/>
        <v>0</v>
      </c>
      <c r="M275" s="24">
        <f t="shared" si="223"/>
        <v>559</v>
      </c>
      <c r="N275" s="24">
        <f t="shared" si="224"/>
        <v>559</v>
      </c>
      <c r="O275" s="24">
        <f t="shared" si="225"/>
        <v>0</v>
      </c>
      <c r="P275" s="24">
        <f t="shared" si="263"/>
        <v>0</v>
      </c>
      <c r="Q275" s="24">
        <f t="shared" si="226"/>
        <v>559</v>
      </c>
      <c r="R275" s="24">
        <f t="shared" si="227"/>
        <v>559</v>
      </c>
      <c r="S275" s="24">
        <f t="shared" si="228"/>
        <v>0</v>
      </c>
      <c r="T275" s="24">
        <f t="shared" si="264"/>
        <v>0</v>
      </c>
      <c r="U275" s="24">
        <f t="shared" si="229"/>
        <v>559</v>
      </c>
      <c r="V275" s="24">
        <f t="shared" si="230"/>
        <v>559</v>
      </c>
      <c r="W275" s="24">
        <f t="shared" si="231"/>
        <v>0</v>
      </c>
      <c r="X275" s="24">
        <f t="shared" si="265"/>
        <v>0</v>
      </c>
      <c r="Y275" s="24">
        <f t="shared" si="232"/>
        <v>559</v>
      </c>
      <c r="Z275" s="24">
        <f t="shared" si="233"/>
        <v>559</v>
      </c>
      <c r="AA275" s="24">
        <f t="shared" si="234"/>
        <v>0</v>
      </c>
      <c r="AB275" s="24">
        <f t="shared" si="266"/>
        <v>0</v>
      </c>
      <c r="AC275" s="24">
        <f t="shared" si="235"/>
        <v>559</v>
      </c>
      <c r="AD275" s="24">
        <f t="shared" si="236"/>
        <v>559</v>
      </c>
      <c r="AE275" s="24">
        <f t="shared" si="237"/>
        <v>0</v>
      </c>
      <c r="AF275" s="24">
        <f t="shared" si="267"/>
        <v>0</v>
      </c>
      <c r="AG275" s="24">
        <f t="shared" si="238"/>
        <v>559</v>
      </c>
      <c r="AH275" s="24">
        <f t="shared" si="239"/>
        <v>559</v>
      </c>
      <c r="AI275" s="24">
        <f t="shared" si="240"/>
        <v>0</v>
      </c>
      <c r="AJ275" s="24">
        <f t="shared" si="268"/>
        <v>0</v>
      </c>
      <c r="AK275" s="24">
        <f t="shared" si="241"/>
        <v>559</v>
      </c>
      <c r="AL275" s="24">
        <f t="shared" si="242"/>
        <v>559</v>
      </c>
      <c r="AM275" s="24">
        <f t="shared" si="243"/>
        <v>0</v>
      </c>
      <c r="AN275" s="24">
        <f t="shared" si="269"/>
        <v>0</v>
      </c>
      <c r="AO275" s="24">
        <f t="shared" si="244"/>
        <v>559</v>
      </c>
      <c r="AP275" s="24">
        <f t="shared" si="245"/>
        <v>559</v>
      </c>
      <c r="AQ275" s="24">
        <f t="shared" si="246"/>
        <v>0</v>
      </c>
      <c r="AR275" s="24">
        <f t="shared" si="270"/>
        <v>0</v>
      </c>
      <c r="AS275" s="24">
        <f t="shared" si="247"/>
        <v>559</v>
      </c>
      <c r="AT275" s="24">
        <f t="shared" si="248"/>
        <v>559</v>
      </c>
      <c r="AU275" s="24">
        <f t="shared" si="249"/>
        <v>0</v>
      </c>
      <c r="AV275" s="24">
        <f t="shared" si="271"/>
        <v>0</v>
      </c>
      <c r="AW275" s="24">
        <f t="shared" si="250"/>
        <v>559</v>
      </c>
      <c r="AX275" s="24">
        <f t="shared" si="251"/>
        <v>559</v>
      </c>
      <c r="AY275" s="24">
        <f t="shared" si="252"/>
        <v>0</v>
      </c>
      <c r="AZ275" s="24">
        <f t="shared" si="272"/>
        <v>0</v>
      </c>
      <c r="BA275" s="24">
        <f t="shared" si="253"/>
        <v>559</v>
      </c>
      <c r="BB275" s="24">
        <f t="shared" si="254"/>
        <v>559</v>
      </c>
      <c r="BC275" s="24">
        <f t="shared" si="255"/>
        <v>0</v>
      </c>
      <c r="BD275" s="24">
        <f t="shared" si="273"/>
        <v>0</v>
      </c>
      <c r="BE275" s="24">
        <f t="shared" si="256"/>
        <v>559</v>
      </c>
      <c r="BF275" s="24">
        <f t="shared" si="257"/>
        <v>559</v>
      </c>
      <c r="BG275" s="24">
        <f t="shared" si="258"/>
        <v>0</v>
      </c>
      <c r="BH275" s="12"/>
      <c r="BI275" s="12"/>
      <c r="BJ275" s="12"/>
      <c r="BK275" s="12"/>
    </row>
    <row r="276" spans="1:63" s="8" customFormat="1" x14ac:dyDescent="0.25">
      <c r="A276" s="19" t="str">
        <f>[1]Input!T213</f>
        <v>Depreciation (Depn)</v>
      </c>
      <c r="B276" s="19" t="str">
        <f>[1]Input!U213</f>
        <v>Service Connection (30)</v>
      </c>
      <c r="C276" s="19" t="str">
        <f>[1]Input!V213</f>
        <v>Service Connections</v>
      </c>
      <c r="D276" s="20">
        <f>[1]Input!W213</f>
        <v>2002</v>
      </c>
      <c r="E276" s="21">
        <f t="shared" si="259"/>
        <v>30</v>
      </c>
      <c r="F276" s="22">
        <f t="shared" si="260"/>
        <v>0</v>
      </c>
      <c r="G276" s="23">
        <f>[1]Input!Z213</f>
        <v>9697</v>
      </c>
      <c r="H276" s="24">
        <f t="shared" si="261"/>
        <v>0</v>
      </c>
      <c r="I276" s="24">
        <f t="shared" si="220"/>
        <v>9697</v>
      </c>
      <c r="J276" s="24">
        <f t="shared" si="221"/>
        <v>9697</v>
      </c>
      <c r="K276" s="24">
        <f t="shared" si="222"/>
        <v>0</v>
      </c>
      <c r="L276" s="24">
        <f t="shared" si="262"/>
        <v>0</v>
      </c>
      <c r="M276" s="24">
        <f t="shared" si="223"/>
        <v>9697</v>
      </c>
      <c r="N276" s="24">
        <f t="shared" si="224"/>
        <v>9697</v>
      </c>
      <c r="O276" s="24">
        <f t="shared" si="225"/>
        <v>0</v>
      </c>
      <c r="P276" s="24">
        <f t="shared" si="263"/>
        <v>0</v>
      </c>
      <c r="Q276" s="24">
        <f t="shared" si="226"/>
        <v>9697</v>
      </c>
      <c r="R276" s="24">
        <f t="shared" si="227"/>
        <v>9697</v>
      </c>
      <c r="S276" s="24">
        <f t="shared" si="228"/>
        <v>0</v>
      </c>
      <c r="T276" s="24">
        <f t="shared" si="264"/>
        <v>0</v>
      </c>
      <c r="U276" s="24">
        <f t="shared" si="229"/>
        <v>9697</v>
      </c>
      <c r="V276" s="24">
        <f t="shared" si="230"/>
        <v>9697</v>
      </c>
      <c r="W276" s="24">
        <f t="shared" si="231"/>
        <v>0</v>
      </c>
      <c r="X276" s="24">
        <f t="shared" si="265"/>
        <v>0</v>
      </c>
      <c r="Y276" s="24">
        <f t="shared" si="232"/>
        <v>9697</v>
      </c>
      <c r="Z276" s="24">
        <f t="shared" si="233"/>
        <v>9697</v>
      </c>
      <c r="AA276" s="24">
        <f t="shared" si="234"/>
        <v>0</v>
      </c>
      <c r="AB276" s="24">
        <f t="shared" si="266"/>
        <v>0</v>
      </c>
      <c r="AC276" s="24">
        <f t="shared" si="235"/>
        <v>9697</v>
      </c>
      <c r="AD276" s="24">
        <f t="shared" si="236"/>
        <v>9697</v>
      </c>
      <c r="AE276" s="24">
        <f t="shared" si="237"/>
        <v>0</v>
      </c>
      <c r="AF276" s="24">
        <f t="shared" si="267"/>
        <v>0</v>
      </c>
      <c r="AG276" s="24">
        <f t="shared" si="238"/>
        <v>9697</v>
      </c>
      <c r="AH276" s="24">
        <f t="shared" si="239"/>
        <v>9697</v>
      </c>
      <c r="AI276" s="24">
        <f t="shared" si="240"/>
        <v>0</v>
      </c>
      <c r="AJ276" s="24">
        <f t="shared" si="268"/>
        <v>0</v>
      </c>
      <c r="AK276" s="24">
        <f t="shared" si="241"/>
        <v>9697</v>
      </c>
      <c r="AL276" s="24">
        <f t="shared" si="242"/>
        <v>9697</v>
      </c>
      <c r="AM276" s="24">
        <f t="shared" si="243"/>
        <v>0</v>
      </c>
      <c r="AN276" s="24">
        <f t="shared" si="269"/>
        <v>0</v>
      </c>
      <c r="AO276" s="24">
        <f t="shared" si="244"/>
        <v>9697</v>
      </c>
      <c r="AP276" s="24">
        <f t="shared" si="245"/>
        <v>9697</v>
      </c>
      <c r="AQ276" s="24">
        <f t="shared" si="246"/>
        <v>0</v>
      </c>
      <c r="AR276" s="24">
        <f t="shared" si="270"/>
        <v>0</v>
      </c>
      <c r="AS276" s="24">
        <f t="shared" si="247"/>
        <v>9697</v>
      </c>
      <c r="AT276" s="24">
        <f t="shared" si="248"/>
        <v>9697</v>
      </c>
      <c r="AU276" s="24">
        <f t="shared" si="249"/>
        <v>0</v>
      </c>
      <c r="AV276" s="24">
        <f t="shared" si="271"/>
        <v>0</v>
      </c>
      <c r="AW276" s="24">
        <f t="shared" si="250"/>
        <v>9697</v>
      </c>
      <c r="AX276" s="24">
        <f t="shared" si="251"/>
        <v>9697</v>
      </c>
      <c r="AY276" s="24">
        <f t="shared" si="252"/>
        <v>0</v>
      </c>
      <c r="AZ276" s="24">
        <f t="shared" si="272"/>
        <v>0</v>
      </c>
      <c r="BA276" s="24">
        <f t="shared" si="253"/>
        <v>9697</v>
      </c>
      <c r="BB276" s="24">
        <f t="shared" si="254"/>
        <v>9697</v>
      </c>
      <c r="BC276" s="24">
        <f t="shared" si="255"/>
        <v>0</v>
      </c>
      <c r="BD276" s="24">
        <f t="shared" si="273"/>
        <v>0</v>
      </c>
      <c r="BE276" s="24">
        <f t="shared" si="256"/>
        <v>9697</v>
      </c>
      <c r="BF276" s="24">
        <f t="shared" si="257"/>
        <v>9697</v>
      </c>
      <c r="BG276" s="24">
        <f t="shared" si="258"/>
        <v>0</v>
      </c>
      <c r="BH276" s="12"/>
      <c r="BI276" s="12"/>
      <c r="BJ276" s="12"/>
      <c r="BK276" s="12"/>
    </row>
    <row r="277" spans="1:63" s="8" customFormat="1" x14ac:dyDescent="0.25">
      <c r="A277" s="19" t="str">
        <f>[1]Input!T214</f>
        <v>Depreciation (Depn)</v>
      </c>
      <c r="B277" s="19" t="str">
        <f>[1]Input!U214</f>
        <v>Pumping and Water Treatment (20)</v>
      </c>
      <c r="C277" s="19" t="str">
        <f>[1]Input!V214</f>
        <v>Meters</v>
      </c>
      <c r="D277" s="20">
        <f>[1]Input!W214</f>
        <v>2002</v>
      </c>
      <c r="E277" s="21">
        <f t="shared" si="259"/>
        <v>20</v>
      </c>
      <c r="F277" s="22">
        <f t="shared" si="260"/>
        <v>0</v>
      </c>
      <c r="G277" s="23">
        <f>[1]Input!Z214</f>
        <v>209</v>
      </c>
      <c r="H277" s="24">
        <f t="shared" si="261"/>
        <v>0</v>
      </c>
      <c r="I277" s="24">
        <f t="shared" si="220"/>
        <v>209</v>
      </c>
      <c r="J277" s="24">
        <f t="shared" si="221"/>
        <v>209</v>
      </c>
      <c r="K277" s="24">
        <f t="shared" si="222"/>
        <v>0</v>
      </c>
      <c r="L277" s="24">
        <f t="shared" si="262"/>
        <v>0</v>
      </c>
      <c r="M277" s="24">
        <f t="shared" si="223"/>
        <v>209</v>
      </c>
      <c r="N277" s="24">
        <f t="shared" si="224"/>
        <v>209</v>
      </c>
      <c r="O277" s="24">
        <f t="shared" si="225"/>
        <v>0</v>
      </c>
      <c r="P277" s="24">
        <f t="shared" si="263"/>
        <v>0</v>
      </c>
      <c r="Q277" s="24">
        <f t="shared" si="226"/>
        <v>209</v>
      </c>
      <c r="R277" s="24">
        <f t="shared" si="227"/>
        <v>209</v>
      </c>
      <c r="S277" s="24">
        <f t="shared" si="228"/>
        <v>0</v>
      </c>
      <c r="T277" s="24">
        <f t="shared" si="264"/>
        <v>0</v>
      </c>
      <c r="U277" s="24">
        <f t="shared" si="229"/>
        <v>209</v>
      </c>
      <c r="V277" s="24">
        <f t="shared" si="230"/>
        <v>209</v>
      </c>
      <c r="W277" s="24">
        <f t="shared" si="231"/>
        <v>0</v>
      </c>
      <c r="X277" s="24">
        <f t="shared" si="265"/>
        <v>0</v>
      </c>
      <c r="Y277" s="24">
        <f t="shared" si="232"/>
        <v>209</v>
      </c>
      <c r="Z277" s="24">
        <f t="shared" si="233"/>
        <v>209</v>
      </c>
      <c r="AA277" s="24">
        <f t="shared" si="234"/>
        <v>0</v>
      </c>
      <c r="AB277" s="24">
        <f t="shared" si="266"/>
        <v>0</v>
      </c>
      <c r="AC277" s="24">
        <f t="shared" si="235"/>
        <v>209</v>
      </c>
      <c r="AD277" s="24">
        <f t="shared" si="236"/>
        <v>209</v>
      </c>
      <c r="AE277" s="24">
        <f t="shared" si="237"/>
        <v>0</v>
      </c>
      <c r="AF277" s="24">
        <f t="shared" si="267"/>
        <v>0</v>
      </c>
      <c r="AG277" s="24">
        <f t="shared" si="238"/>
        <v>209</v>
      </c>
      <c r="AH277" s="24">
        <f t="shared" si="239"/>
        <v>209</v>
      </c>
      <c r="AI277" s="24">
        <f t="shared" si="240"/>
        <v>0</v>
      </c>
      <c r="AJ277" s="24">
        <f t="shared" si="268"/>
        <v>0</v>
      </c>
      <c r="AK277" s="24">
        <f t="shared" si="241"/>
        <v>209</v>
      </c>
      <c r="AL277" s="24">
        <f t="shared" si="242"/>
        <v>209</v>
      </c>
      <c r="AM277" s="24">
        <f t="shared" si="243"/>
        <v>0</v>
      </c>
      <c r="AN277" s="24">
        <f t="shared" si="269"/>
        <v>0</v>
      </c>
      <c r="AO277" s="24">
        <f t="shared" si="244"/>
        <v>209</v>
      </c>
      <c r="AP277" s="24">
        <f t="shared" si="245"/>
        <v>209</v>
      </c>
      <c r="AQ277" s="24">
        <f t="shared" si="246"/>
        <v>0</v>
      </c>
      <c r="AR277" s="24">
        <f t="shared" si="270"/>
        <v>0</v>
      </c>
      <c r="AS277" s="24">
        <f t="shared" si="247"/>
        <v>209</v>
      </c>
      <c r="AT277" s="24">
        <f t="shared" si="248"/>
        <v>209</v>
      </c>
      <c r="AU277" s="24">
        <f t="shared" si="249"/>
        <v>0</v>
      </c>
      <c r="AV277" s="24">
        <f t="shared" si="271"/>
        <v>0</v>
      </c>
      <c r="AW277" s="24">
        <f t="shared" si="250"/>
        <v>209</v>
      </c>
      <c r="AX277" s="24">
        <f t="shared" si="251"/>
        <v>209</v>
      </c>
      <c r="AY277" s="24">
        <f t="shared" si="252"/>
        <v>0</v>
      </c>
      <c r="AZ277" s="24">
        <f t="shared" si="272"/>
        <v>0</v>
      </c>
      <c r="BA277" s="24">
        <f t="shared" si="253"/>
        <v>209</v>
      </c>
      <c r="BB277" s="24">
        <f t="shared" si="254"/>
        <v>209</v>
      </c>
      <c r="BC277" s="24">
        <f t="shared" si="255"/>
        <v>0</v>
      </c>
      <c r="BD277" s="24">
        <f t="shared" si="273"/>
        <v>0</v>
      </c>
      <c r="BE277" s="24">
        <f t="shared" si="256"/>
        <v>209</v>
      </c>
      <c r="BF277" s="24">
        <f t="shared" si="257"/>
        <v>209</v>
      </c>
      <c r="BG277" s="24">
        <f t="shared" si="258"/>
        <v>0</v>
      </c>
      <c r="BH277" s="12"/>
      <c r="BI277" s="12"/>
      <c r="BJ277" s="12"/>
      <c r="BK277" s="12"/>
    </row>
    <row r="278" spans="1:63" s="8" customFormat="1" ht="15" customHeight="1" x14ac:dyDescent="0.25">
      <c r="A278" s="19" t="str">
        <f>[1]Input!T215</f>
        <v>Depreciation (Depn)</v>
      </c>
      <c r="B278" s="19" t="str">
        <f>[1]Input!U215</f>
        <v>Service Connection (30)</v>
      </c>
      <c r="C278" s="19" t="str">
        <f>[1]Input!V215</f>
        <v>Service Connections</v>
      </c>
      <c r="D278" s="20">
        <f>[1]Input!W215</f>
        <v>2003</v>
      </c>
      <c r="E278" s="21">
        <f t="shared" si="259"/>
        <v>30</v>
      </c>
      <c r="F278" s="22">
        <f t="shared" si="260"/>
        <v>0</v>
      </c>
      <c r="G278" s="23">
        <f>[1]Input!Z215</f>
        <v>2713</v>
      </c>
      <c r="H278" s="24">
        <f t="shared" si="261"/>
        <v>0</v>
      </c>
      <c r="I278" s="24">
        <f t="shared" si="220"/>
        <v>2713</v>
      </c>
      <c r="J278" s="24">
        <f t="shared" si="221"/>
        <v>2713</v>
      </c>
      <c r="K278" s="24">
        <f t="shared" si="222"/>
        <v>0</v>
      </c>
      <c r="L278" s="24">
        <f t="shared" si="262"/>
        <v>0</v>
      </c>
      <c r="M278" s="24">
        <f t="shared" si="223"/>
        <v>2713</v>
      </c>
      <c r="N278" s="24">
        <f t="shared" si="224"/>
        <v>2713</v>
      </c>
      <c r="O278" s="24">
        <f t="shared" si="225"/>
        <v>0</v>
      </c>
      <c r="P278" s="24">
        <f t="shared" si="263"/>
        <v>0</v>
      </c>
      <c r="Q278" s="24">
        <f t="shared" si="226"/>
        <v>2713</v>
      </c>
      <c r="R278" s="24">
        <f t="shared" si="227"/>
        <v>2713</v>
      </c>
      <c r="S278" s="24">
        <f t="shared" si="228"/>
        <v>0</v>
      </c>
      <c r="T278" s="24">
        <f t="shared" si="264"/>
        <v>0</v>
      </c>
      <c r="U278" s="24">
        <f t="shared" si="229"/>
        <v>2713</v>
      </c>
      <c r="V278" s="24">
        <f t="shared" si="230"/>
        <v>2713</v>
      </c>
      <c r="W278" s="24">
        <f t="shared" si="231"/>
        <v>0</v>
      </c>
      <c r="X278" s="24">
        <f t="shared" si="265"/>
        <v>0</v>
      </c>
      <c r="Y278" s="24">
        <f t="shared" si="232"/>
        <v>2713</v>
      </c>
      <c r="Z278" s="24">
        <f t="shared" si="233"/>
        <v>2713</v>
      </c>
      <c r="AA278" s="24">
        <f t="shared" si="234"/>
        <v>0</v>
      </c>
      <c r="AB278" s="24">
        <f t="shared" si="266"/>
        <v>0</v>
      </c>
      <c r="AC278" s="24">
        <f t="shared" si="235"/>
        <v>2713</v>
      </c>
      <c r="AD278" s="24">
        <f t="shared" si="236"/>
        <v>2713</v>
      </c>
      <c r="AE278" s="24">
        <f t="shared" si="237"/>
        <v>0</v>
      </c>
      <c r="AF278" s="24">
        <f t="shared" si="267"/>
        <v>0</v>
      </c>
      <c r="AG278" s="24">
        <f t="shared" si="238"/>
        <v>2713</v>
      </c>
      <c r="AH278" s="24">
        <f t="shared" si="239"/>
        <v>2713</v>
      </c>
      <c r="AI278" s="24">
        <f t="shared" si="240"/>
        <v>0</v>
      </c>
      <c r="AJ278" s="24">
        <f t="shared" si="268"/>
        <v>0</v>
      </c>
      <c r="AK278" s="24">
        <f t="shared" si="241"/>
        <v>2713</v>
      </c>
      <c r="AL278" s="24">
        <f t="shared" si="242"/>
        <v>2713</v>
      </c>
      <c r="AM278" s="24">
        <f t="shared" si="243"/>
        <v>0</v>
      </c>
      <c r="AN278" s="24">
        <f t="shared" si="269"/>
        <v>0</v>
      </c>
      <c r="AO278" s="24">
        <f t="shared" si="244"/>
        <v>2713</v>
      </c>
      <c r="AP278" s="24">
        <f t="shared" si="245"/>
        <v>2713</v>
      </c>
      <c r="AQ278" s="24">
        <f t="shared" si="246"/>
        <v>0</v>
      </c>
      <c r="AR278" s="24">
        <f t="shared" si="270"/>
        <v>0</v>
      </c>
      <c r="AS278" s="24">
        <f t="shared" si="247"/>
        <v>2713</v>
      </c>
      <c r="AT278" s="24">
        <f t="shared" si="248"/>
        <v>2713</v>
      </c>
      <c r="AU278" s="24">
        <f t="shared" si="249"/>
        <v>0</v>
      </c>
      <c r="AV278" s="24">
        <f t="shared" si="271"/>
        <v>0</v>
      </c>
      <c r="AW278" s="24">
        <f t="shared" si="250"/>
        <v>2713</v>
      </c>
      <c r="AX278" s="24">
        <f t="shared" si="251"/>
        <v>2713</v>
      </c>
      <c r="AY278" s="24">
        <f t="shared" si="252"/>
        <v>0</v>
      </c>
      <c r="AZ278" s="24">
        <f t="shared" si="272"/>
        <v>0</v>
      </c>
      <c r="BA278" s="24">
        <f t="shared" si="253"/>
        <v>2713</v>
      </c>
      <c r="BB278" s="24">
        <f t="shared" si="254"/>
        <v>2713</v>
      </c>
      <c r="BC278" s="24">
        <f t="shared" si="255"/>
        <v>0</v>
      </c>
      <c r="BD278" s="24">
        <f t="shared" si="273"/>
        <v>0</v>
      </c>
      <c r="BE278" s="24">
        <f t="shared" si="256"/>
        <v>2713</v>
      </c>
      <c r="BF278" s="24">
        <f t="shared" si="257"/>
        <v>2713</v>
      </c>
      <c r="BG278" s="24">
        <f t="shared" si="258"/>
        <v>0</v>
      </c>
      <c r="BH278" s="12"/>
      <c r="BI278" s="12"/>
      <c r="BJ278" s="12"/>
      <c r="BK278" s="12"/>
    </row>
    <row r="279" spans="1:63" s="8" customFormat="1" x14ac:dyDescent="0.25">
      <c r="A279" s="19" t="str">
        <f>[1]Input!T216</f>
        <v>Depreciation (Depn)</v>
      </c>
      <c r="B279" s="19" t="str">
        <f>[1]Input!U216</f>
        <v>Pumping and Water Treatment (20)</v>
      </c>
      <c r="C279" s="19" t="str">
        <f>[1]Input!V216</f>
        <v>Meters</v>
      </c>
      <c r="D279" s="20">
        <f>[1]Input!W216</f>
        <v>2003</v>
      </c>
      <c r="E279" s="21">
        <f t="shared" si="259"/>
        <v>20</v>
      </c>
      <c r="F279" s="22">
        <f t="shared" si="260"/>
        <v>0</v>
      </c>
      <c r="G279" s="23">
        <f>[1]Input!Z216</f>
        <v>135</v>
      </c>
      <c r="H279" s="24">
        <f t="shared" si="261"/>
        <v>0</v>
      </c>
      <c r="I279" s="24">
        <f t="shared" si="220"/>
        <v>135</v>
      </c>
      <c r="J279" s="24">
        <f t="shared" si="221"/>
        <v>135</v>
      </c>
      <c r="K279" s="24">
        <f t="shared" si="222"/>
        <v>0</v>
      </c>
      <c r="L279" s="24">
        <f t="shared" si="262"/>
        <v>0</v>
      </c>
      <c r="M279" s="24">
        <f t="shared" si="223"/>
        <v>135</v>
      </c>
      <c r="N279" s="24">
        <f t="shared" si="224"/>
        <v>135</v>
      </c>
      <c r="O279" s="24">
        <f t="shared" si="225"/>
        <v>0</v>
      </c>
      <c r="P279" s="24">
        <f t="shared" si="263"/>
        <v>0</v>
      </c>
      <c r="Q279" s="24">
        <f t="shared" si="226"/>
        <v>135</v>
      </c>
      <c r="R279" s="24">
        <f t="shared" si="227"/>
        <v>135</v>
      </c>
      <c r="S279" s="24">
        <f t="shared" si="228"/>
        <v>0</v>
      </c>
      <c r="T279" s="24">
        <f t="shared" si="264"/>
        <v>0</v>
      </c>
      <c r="U279" s="24">
        <f t="shared" si="229"/>
        <v>135</v>
      </c>
      <c r="V279" s="24">
        <f t="shared" si="230"/>
        <v>135</v>
      </c>
      <c r="W279" s="24">
        <f t="shared" si="231"/>
        <v>0</v>
      </c>
      <c r="X279" s="24">
        <f t="shared" si="265"/>
        <v>0</v>
      </c>
      <c r="Y279" s="24">
        <f t="shared" si="232"/>
        <v>135</v>
      </c>
      <c r="Z279" s="24">
        <f t="shared" si="233"/>
        <v>135</v>
      </c>
      <c r="AA279" s="24">
        <f t="shared" si="234"/>
        <v>0</v>
      </c>
      <c r="AB279" s="24">
        <f t="shared" si="266"/>
        <v>0</v>
      </c>
      <c r="AC279" s="24">
        <f t="shared" si="235"/>
        <v>135</v>
      </c>
      <c r="AD279" s="24">
        <f t="shared" si="236"/>
        <v>135</v>
      </c>
      <c r="AE279" s="24">
        <f t="shared" si="237"/>
        <v>0</v>
      </c>
      <c r="AF279" s="24">
        <f t="shared" si="267"/>
        <v>0</v>
      </c>
      <c r="AG279" s="24">
        <f t="shared" si="238"/>
        <v>135</v>
      </c>
      <c r="AH279" s="24">
        <f t="shared" si="239"/>
        <v>135</v>
      </c>
      <c r="AI279" s="24">
        <f t="shared" si="240"/>
        <v>0</v>
      </c>
      <c r="AJ279" s="24">
        <f t="shared" si="268"/>
        <v>0</v>
      </c>
      <c r="AK279" s="24">
        <f t="shared" si="241"/>
        <v>135</v>
      </c>
      <c r="AL279" s="24">
        <f t="shared" si="242"/>
        <v>135</v>
      </c>
      <c r="AM279" s="24">
        <f t="shared" si="243"/>
        <v>0</v>
      </c>
      <c r="AN279" s="24">
        <f t="shared" si="269"/>
        <v>0</v>
      </c>
      <c r="AO279" s="24">
        <f t="shared" si="244"/>
        <v>135</v>
      </c>
      <c r="AP279" s="24">
        <f t="shared" si="245"/>
        <v>135</v>
      </c>
      <c r="AQ279" s="24">
        <f t="shared" si="246"/>
        <v>0</v>
      </c>
      <c r="AR279" s="24">
        <f t="shared" si="270"/>
        <v>0</v>
      </c>
      <c r="AS279" s="24">
        <f t="shared" si="247"/>
        <v>135</v>
      </c>
      <c r="AT279" s="24">
        <f t="shared" si="248"/>
        <v>135</v>
      </c>
      <c r="AU279" s="24">
        <f t="shared" si="249"/>
        <v>0</v>
      </c>
      <c r="AV279" s="24">
        <f t="shared" si="271"/>
        <v>0</v>
      </c>
      <c r="AW279" s="24">
        <f t="shared" si="250"/>
        <v>135</v>
      </c>
      <c r="AX279" s="24">
        <f t="shared" si="251"/>
        <v>135</v>
      </c>
      <c r="AY279" s="24">
        <f t="shared" si="252"/>
        <v>0</v>
      </c>
      <c r="AZ279" s="24">
        <f t="shared" si="272"/>
        <v>0</v>
      </c>
      <c r="BA279" s="24">
        <f t="shared" si="253"/>
        <v>135</v>
      </c>
      <c r="BB279" s="24">
        <f t="shared" si="254"/>
        <v>135</v>
      </c>
      <c r="BC279" s="24">
        <f t="shared" si="255"/>
        <v>0</v>
      </c>
      <c r="BD279" s="24">
        <f t="shared" si="273"/>
        <v>0</v>
      </c>
      <c r="BE279" s="24">
        <f t="shared" si="256"/>
        <v>135</v>
      </c>
      <c r="BF279" s="24">
        <f t="shared" si="257"/>
        <v>135</v>
      </c>
      <c r="BG279" s="24">
        <f t="shared" si="258"/>
        <v>0</v>
      </c>
      <c r="BH279" s="12"/>
      <c r="BI279" s="12"/>
      <c r="BJ279" s="12"/>
      <c r="BK279" s="12"/>
    </row>
    <row r="280" spans="1:63" s="8" customFormat="1" x14ac:dyDescent="0.25">
      <c r="A280" s="19" t="str">
        <f>[1]Input!T217</f>
        <v>Depreciation (Depn)</v>
      </c>
      <c r="B280" s="19" t="str">
        <f>[1]Input!U217</f>
        <v>Pumping and Water Treatment (20)</v>
      </c>
      <c r="C280" s="19" t="str">
        <f>[1]Input!V217</f>
        <v>Meters</v>
      </c>
      <c r="D280" s="20">
        <f>[1]Input!W217</f>
        <v>2004</v>
      </c>
      <c r="E280" s="21">
        <f t="shared" si="259"/>
        <v>20</v>
      </c>
      <c r="F280" s="22">
        <f t="shared" si="260"/>
        <v>0</v>
      </c>
      <c r="G280" s="23">
        <f>[1]Input!Z217</f>
        <v>3755</v>
      </c>
      <c r="H280" s="24">
        <f t="shared" si="261"/>
        <v>0</v>
      </c>
      <c r="I280" s="24">
        <f t="shared" si="220"/>
        <v>3755</v>
      </c>
      <c r="J280" s="24">
        <f t="shared" si="221"/>
        <v>3755</v>
      </c>
      <c r="K280" s="24">
        <f t="shared" si="222"/>
        <v>0</v>
      </c>
      <c r="L280" s="24">
        <f t="shared" si="262"/>
        <v>0</v>
      </c>
      <c r="M280" s="24">
        <f t="shared" si="223"/>
        <v>3755</v>
      </c>
      <c r="N280" s="24">
        <f t="shared" si="224"/>
        <v>3755</v>
      </c>
      <c r="O280" s="24">
        <f t="shared" si="225"/>
        <v>0</v>
      </c>
      <c r="P280" s="24">
        <f t="shared" si="263"/>
        <v>0</v>
      </c>
      <c r="Q280" s="24">
        <f t="shared" si="226"/>
        <v>3755</v>
      </c>
      <c r="R280" s="24">
        <f t="shared" si="227"/>
        <v>3755</v>
      </c>
      <c r="S280" s="24">
        <f t="shared" si="228"/>
        <v>0</v>
      </c>
      <c r="T280" s="24">
        <f t="shared" si="264"/>
        <v>0</v>
      </c>
      <c r="U280" s="24">
        <f t="shared" si="229"/>
        <v>3755</v>
      </c>
      <c r="V280" s="24">
        <f t="shared" si="230"/>
        <v>3755</v>
      </c>
      <c r="W280" s="24">
        <f t="shared" si="231"/>
        <v>0</v>
      </c>
      <c r="X280" s="24">
        <f t="shared" si="265"/>
        <v>0</v>
      </c>
      <c r="Y280" s="24">
        <f t="shared" si="232"/>
        <v>3755</v>
      </c>
      <c r="Z280" s="24">
        <f t="shared" si="233"/>
        <v>3755</v>
      </c>
      <c r="AA280" s="24">
        <f t="shared" si="234"/>
        <v>0</v>
      </c>
      <c r="AB280" s="24">
        <f t="shared" si="266"/>
        <v>0</v>
      </c>
      <c r="AC280" s="24">
        <f t="shared" si="235"/>
        <v>3755</v>
      </c>
      <c r="AD280" s="24">
        <f t="shared" si="236"/>
        <v>3755</v>
      </c>
      <c r="AE280" s="24">
        <f t="shared" si="237"/>
        <v>0</v>
      </c>
      <c r="AF280" s="24">
        <f t="shared" si="267"/>
        <v>0</v>
      </c>
      <c r="AG280" s="24">
        <f t="shared" si="238"/>
        <v>3755</v>
      </c>
      <c r="AH280" s="24">
        <f t="shared" si="239"/>
        <v>3755</v>
      </c>
      <c r="AI280" s="24">
        <f t="shared" si="240"/>
        <v>0</v>
      </c>
      <c r="AJ280" s="24">
        <f t="shared" si="268"/>
        <v>0</v>
      </c>
      <c r="AK280" s="24">
        <f t="shared" si="241"/>
        <v>3755</v>
      </c>
      <c r="AL280" s="24">
        <f t="shared" si="242"/>
        <v>3755</v>
      </c>
      <c r="AM280" s="24">
        <f t="shared" si="243"/>
        <v>0</v>
      </c>
      <c r="AN280" s="24">
        <f t="shared" si="269"/>
        <v>0</v>
      </c>
      <c r="AO280" s="24">
        <f t="shared" si="244"/>
        <v>3755</v>
      </c>
      <c r="AP280" s="24">
        <f t="shared" si="245"/>
        <v>3755</v>
      </c>
      <c r="AQ280" s="24">
        <f t="shared" si="246"/>
        <v>0</v>
      </c>
      <c r="AR280" s="24">
        <f t="shared" si="270"/>
        <v>0</v>
      </c>
      <c r="AS280" s="24">
        <f t="shared" si="247"/>
        <v>3755</v>
      </c>
      <c r="AT280" s="24">
        <f t="shared" si="248"/>
        <v>3755</v>
      </c>
      <c r="AU280" s="24">
        <f t="shared" si="249"/>
        <v>0</v>
      </c>
      <c r="AV280" s="24">
        <f t="shared" si="271"/>
        <v>0</v>
      </c>
      <c r="AW280" s="24">
        <f t="shared" si="250"/>
        <v>3755</v>
      </c>
      <c r="AX280" s="24">
        <f t="shared" si="251"/>
        <v>3755</v>
      </c>
      <c r="AY280" s="24">
        <f t="shared" si="252"/>
        <v>0</v>
      </c>
      <c r="AZ280" s="24">
        <f t="shared" si="272"/>
        <v>0</v>
      </c>
      <c r="BA280" s="24">
        <f t="shared" si="253"/>
        <v>3755</v>
      </c>
      <c r="BB280" s="24">
        <f t="shared" si="254"/>
        <v>3755</v>
      </c>
      <c r="BC280" s="24">
        <f t="shared" si="255"/>
        <v>0</v>
      </c>
      <c r="BD280" s="24">
        <f t="shared" si="273"/>
        <v>0</v>
      </c>
      <c r="BE280" s="24">
        <f t="shared" si="256"/>
        <v>3755</v>
      </c>
      <c r="BF280" s="24">
        <f t="shared" si="257"/>
        <v>3755</v>
      </c>
      <c r="BG280" s="24">
        <f t="shared" si="258"/>
        <v>0</v>
      </c>
      <c r="BH280" s="12"/>
      <c r="BI280" s="12"/>
      <c r="BJ280" s="12"/>
      <c r="BK280" s="12"/>
    </row>
    <row r="281" spans="1:63" s="8" customFormat="1" x14ac:dyDescent="0.25">
      <c r="A281" s="19" t="str">
        <f>[1]Input!T218</f>
        <v>Depreciation (Depn)</v>
      </c>
      <c r="B281" s="19" t="str">
        <f>[1]Input!U218</f>
        <v>Pumping and Water Treatment (20)</v>
      </c>
      <c r="C281" s="19" t="str">
        <f>[1]Input!V218</f>
        <v>Meters</v>
      </c>
      <c r="D281" s="20">
        <f>[1]Input!W218</f>
        <v>2005</v>
      </c>
      <c r="E281" s="21">
        <f t="shared" si="259"/>
        <v>20</v>
      </c>
      <c r="F281" s="22">
        <f t="shared" si="260"/>
        <v>0</v>
      </c>
      <c r="G281" s="23">
        <f>[1]Input!Z218</f>
        <v>184</v>
      </c>
      <c r="H281" s="24">
        <f t="shared" si="261"/>
        <v>0</v>
      </c>
      <c r="I281" s="24">
        <f t="shared" si="220"/>
        <v>184</v>
      </c>
      <c r="J281" s="24">
        <f t="shared" si="221"/>
        <v>184</v>
      </c>
      <c r="K281" s="24">
        <f t="shared" si="222"/>
        <v>0</v>
      </c>
      <c r="L281" s="24">
        <f t="shared" si="262"/>
        <v>0</v>
      </c>
      <c r="M281" s="24">
        <f t="shared" si="223"/>
        <v>184</v>
      </c>
      <c r="N281" s="24">
        <f t="shared" si="224"/>
        <v>184</v>
      </c>
      <c r="O281" s="24">
        <f t="shared" si="225"/>
        <v>0</v>
      </c>
      <c r="P281" s="24">
        <f t="shared" si="263"/>
        <v>0</v>
      </c>
      <c r="Q281" s="24">
        <f t="shared" si="226"/>
        <v>184</v>
      </c>
      <c r="R281" s="24">
        <f t="shared" si="227"/>
        <v>184</v>
      </c>
      <c r="S281" s="24">
        <f t="shared" si="228"/>
        <v>0</v>
      </c>
      <c r="T281" s="24">
        <f t="shared" si="264"/>
        <v>0</v>
      </c>
      <c r="U281" s="24">
        <f t="shared" si="229"/>
        <v>184</v>
      </c>
      <c r="V281" s="24">
        <f t="shared" si="230"/>
        <v>184</v>
      </c>
      <c r="W281" s="24">
        <f t="shared" si="231"/>
        <v>0</v>
      </c>
      <c r="X281" s="24">
        <f t="shared" si="265"/>
        <v>0</v>
      </c>
      <c r="Y281" s="24">
        <f t="shared" si="232"/>
        <v>184</v>
      </c>
      <c r="Z281" s="24">
        <f t="shared" si="233"/>
        <v>184</v>
      </c>
      <c r="AA281" s="24">
        <f t="shared" si="234"/>
        <v>0</v>
      </c>
      <c r="AB281" s="24">
        <f t="shared" si="266"/>
        <v>0</v>
      </c>
      <c r="AC281" s="24">
        <f t="shared" si="235"/>
        <v>184</v>
      </c>
      <c r="AD281" s="24">
        <f t="shared" si="236"/>
        <v>184</v>
      </c>
      <c r="AE281" s="24">
        <f t="shared" si="237"/>
        <v>0</v>
      </c>
      <c r="AF281" s="24">
        <f t="shared" si="267"/>
        <v>0</v>
      </c>
      <c r="AG281" s="24">
        <f t="shared" si="238"/>
        <v>184</v>
      </c>
      <c r="AH281" s="24">
        <f t="shared" si="239"/>
        <v>184</v>
      </c>
      <c r="AI281" s="24">
        <f t="shared" si="240"/>
        <v>0</v>
      </c>
      <c r="AJ281" s="24">
        <f t="shared" si="268"/>
        <v>0</v>
      </c>
      <c r="AK281" s="24">
        <f t="shared" si="241"/>
        <v>184</v>
      </c>
      <c r="AL281" s="24">
        <f t="shared" si="242"/>
        <v>184</v>
      </c>
      <c r="AM281" s="24">
        <f t="shared" si="243"/>
        <v>0</v>
      </c>
      <c r="AN281" s="24">
        <f t="shared" si="269"/>
        <v>0</v>
      </c>
      <c r="AO281" s="24">
        <f t="shared" si="244"/>
        <v>184</v>
      </c>
      <c r="AP281" s="24">
        <f t="shared" si="245"/>
        <v>184</v>
      </c>
      <c r="AQ281" s="24">
        <f t="shared" si="246"/>
        <v>0</v>
      </c>
      <c r="AR281" s="24">
        <f t="shared" si="270"/>
        <v>0</v>
      </c>
      <c r="AS281" s="24">
        <f t="shared" si="247"/>
        <v>184</v>
      </c>
      <c r="AT281" s="24">
        <f t="shared" si="248"/>
        <v>184</v>
      </c>
      <c r="AU281" s="24">
        <f t="shared" si="249"/>
        <v>0</v>
      </c>
      <c r="AV281" s="24">
        <f t="shared" si="271"/>
        <v>0</v>
      </c>
      <c r="AW281" s="24">
        <f t="shared" si="250"/>
        <v>184</v>
      </c>
      <c r="AX281" s="24">
        <f t="shared" si="251"/>
        <v>184</v>
      </c>
      <c r="AY281" s="24">
        <f t="shared" si="252"/>
        <v>0</v>
      </c>
      <c r="AZ281" s="24">
        <f t="shared" si="272"/>
        <v>0</v>
      </c>
      <c r="BA281" s="24">
        <f t="shared" si="253"/>
        <v>184</v>
      </c>
      <c r="BB281" s="24">
        <f t="shared" si="254"/>
        <v>184</v>
      </c>
      <c r="BC281" s="24">
        <f t="shared" si="255"/>
        <v>0</v>
      </c>
      <c r="BD281" s="24">
        <f t="shared" si="273"/>
        <v>0</v>
      </c>
      <c r="BE281" s="24">
        <f t="shared" si="256"/>
        <v>184</v>
      </c>
      <c r="BF281" s="24">
        <f t="shared" si="257"/>
        <v>184</v>
      </c>
      <c r="BG281" s="24">
        <f t="shared" si="258"/>
        <v>0</v>
      </c>
      <c r="BH281" s="12"/>
      <c r="BI281" s="12"/>
      <c r="BJ281" s="12"/>
      <c r="BK281" s="12"/>
    </row>
    <row r="282" spans="1:63" s="8" customFormat="1" x14ac:dyDescent="0.25">
      <c r="A282" s="19" t="str">
        <f>[1]Input!T219</f>
        <v>Depreciation (Depn)</v>
      </c>
      <c r="B282" s="19" t="str">
        <f>[1]Input!U219</f>
        <v>Mains and Reservoirs (50)</v>
      </c>
      <c r="C282" s="19" t="str">
        <f>[1]Input!V219</f>
        <v>Main line</v>
      </c>
      <c r="D282" s="20">
        <f>[1]Input!W219</f>
        <v>2008</v>
      </c>
      <c r="E282" s="21">
        <f t="shared" si="259"/>
        <v>50</v>
      </c>
      <c r="F282" s="22">
        <f t="shared" si="260"/>
        <v>0</v>
      </c>
      <c r="G282" s="23">
        <f>[1]Input!Z219</f>
        <v>9247</v>
      </c>
      <c r="H282" s="24">
        <f t="shared" si="261"/>
        <v>0</v>
      </c>
      <c r="I282" s="24">
        <f t="shared" si="220"/>
        <v>9247</v>
      </c>
      <c r="J282" s="24">
        <f t="shared" si="221"/>
        <v>9247</v>
      </c>
      <c r="K282" s="24">
        <f t="shared" si="222"/>
        <v>0</v>
      </c>
      <c r="L282" s="24">
        <f t="shared" si="262"/>
        <v>0</v>
      </c>
      <c r="M282" s="24">
        <f t="shared" si="223"/>
        <v>9247</v>
      </c>
      <c r="N282" s="24">
        <f t="shared" si="224"/>
        <v>9247</v>
      </c>
      <c r="O282" s="24">
        <f t="shared" si="225"/>
        <v>0</v>
      </c>
      <c r="P282" s="24">
        <f t="shared" si="263"/>
        <v>0</v>
      </c>
      <c r="Q282" s="24">
        <f t="shared" si="226"/>
        <v>9247</v>
      </c>
      <c r="R282" s="24">
        <f t="shared" si="227"/>
        <v>9247</v>
      </c>
      <c r="S282" s="24">
        <f t="shared" si="228"/>
        <v>0</v>
      </c>
      <c r="T282" s="24">
        <f t="shared" si="264"/>
        <v>0</v>
      </c>
      <c r="U282" s="24">
        <f t="shared" si="229"/>
        <v>9247</v>
      </c>
      <c r="V282" s="24">
        <f t="shared" si="230"/>
        <v>9247</v>
      </c>
      <c r="W282" s="24">
        <f t="shared" si="231"/>
        <v>0</v>
      </c>
      <c r="X282" s="24">
        <f t="shared" si="265"/>
        <v>0</v>
      </c>
      <c r="Y282" s="24">
        <f t="shared" si="232"/>
        <v>9247</v>
      </c>
      <c r="Z282" s="24">
        <f t="shared" si="233"/>
        <v>9247</v>
      </c>
      <c r="AA282" s="24">
        <f t="shared" si="234"/>
        <v>0</v>
      </c>
      <c r="AB282" s="24">
        <f t="shared" si="266"/>
        <v>0</v>
      </c>
      <c r="AC282" s="24">
        <f t="shared" si="235"/>
        <v>9247</v>
      </c>
      <c r="AD282" s="24">
        <f t="shared" si="236"/>
        <v>9247</v>
      </c>
      <c r="AE282" s="24">
        <f t="shared" si="237"/>
        <v>0</v>
      </c>
      <c r="AF282" s="24">
        <f t="shared" si="267"/>
        <v>0</v>
      </c>
      <c r="AG282" s="24">
        <f t="shared" si="238"/>
        <v>9247</v>
      </c>
      <c r="AH282" s="24">
        <f t="shared" si="239"/>
        <v>9247</v>
      </c>
      <c r="AI282" s="24">
        <f t="shared" si="240"/>
        <v>0</v>
      </c>
      <c r="AJ282" s="24">
        <f t="shared" si="268"/>
        <v>0</v>
      </c>
      <c r="AK282" s="24">
        <f t="shared" si="241"/>
        <v>9247</v>
      </c>
      <c r="AL282" s="24">
        <f t="shared" si="242"/>
        <v>9247</v>
      </c>
      <c r="AM282" s="24">
        <f t="shared" si="243"/>
        <v>0</v>
      </c>
      <c r="AN282" s="24">
        <f t="shared" si="269"/>
        <v>0</v>
      </c>
      <c r="AO282" s="24">
        <f t="shared" si="244"/>
        <v>9247</v>
      </c>
      <c r="AP282" s="24">
        <f t="shared" si="245"/>
        <v>9247</v>
      </c>
      <c r="AQ282" s="24">
        <f t="shared" si="246"/>
        <v>0</v>
      </c>
      <c r="AR282" s="24">
        <f t="shared" si="270"/>
        <v>0</v>
      </c>
      <c r="AS282" s="24">
        <f t="shared" si="247"/>
        <v>9247</v>
      </c>
      <c r="AT282" s="24">
        <f t="shared" si="248"/>
        <v>9247</v>
      </c>
      <c r="AU282" s="24">
        <f t="shared" si="249"/>
        <v>0</v>
      </c>
      <c r="AV282" s="24">
        <f t="shared" si="271"/>
        <v>0</v>
      </c>
      <c r="AW282" s="24">
        <f t="shared" si="250"/>
        <v>9247</v>
      </c>
      <c r="AX282" s="24">
        <f t="shared" si="251"/>
        <v>9247</v>
      </c>
      <c r="AY282" s="24">
        <f t="shared" si="252"/>
        <v>0</v>
      </c>
      <c r="AZ282" s="24">
        <f t="shared" si="272"/>
        <v>0</v>
      </c>
      <c r="BA282" s="24">
        <f t="shared" si="253"/>
        <v>9247</v>
      </c>
      <c r="BB282" s="24">
        <f t="shared" si="254"/>
        <v>9247</v>
      </c>
      <c r="BC282" s="24">
        <f t="shared" si="255"/>
        <v>0</v>
      </c>
      <c r="BD282" s="24">
        <f t="shared" si="273"/>
        <v>0</v>
      </c>
      <c r="BE282" s="24">
        <f t="shared" si="256"/>
        <v>9247</v>
      </c>
      <c r="BF282" s="24">
        <f t="shared" si="257"/>
        <v>9247</v>
      </c>
      <c r="BG282" s="24">
        <f t="shared" si="258"/>
        <v>0</v>
      </c>
      <c r="BH282" s="12"/>
      <c r="BI282" s="12"/>
      <c r="BJ282" s="12"/>
      <c r="BK282" s="12"/>
    </row>
    <row r="283" spans="1:63" s="8" customFormat="1" x14ac:dyDescent="0.25">
      <c r="A283" s="19" t="str">
        <f>[1]Input!T220</f>
        <v>Depreciation (Depn)</v>
      </c>
      <c r="B283" s="19" t="str">
        <f>[1]Input!U220</f>
        <v>Mains and Reservoirs (50)</v>
      </c>
      <c r="C283" s="19" t="str">
        <f>[1]Input!V220</f>
        <v>Main line</v>
      </c>
      <c r="D283" s="20">
        <f>[1]Input!W220</f>
        <v>2009</v>
      </c>
      <c r="E283" s="21">
        <f t="shared" si="259"/>
        <v>50</v>
      </c>
      <c r="F283" s="22">
        <f t="shared" si="260"/>
        <v>0</v>
      </c>
      <c r="G283" s="23">
        <f>[1]Input!Z220</f>
        <v>4849</v>
      </c>
      <c r="H283" s="24">
        <f t="shared" si="261"/>
        <v>0</v>
      </c>
      <c r="I283" s="24">
        <f t="shared" si="220"/>
        <v>4849</v>
      </c>
      <c r="J283" s="24">
        <f t="shared" si="221"/>
        <v>4849</v>
      </c>
      <c r="K283" s="24">
        <f t="shared" si="222"/>
        <v>0</v>
      </c>
      <c r="L283" s="24">
        <f t="shared" si="262"/>
        <v>0</v>
      </c>
      <c r="M283" s="24">
        <f t="shared" si="223"/>
        <v>4849</v>
      </c>
      <c r="N283" s="24">
        <f t="shared" si="224"/>
        <v>4849</v>
      </c>
      <c r="O283" s="24">
        <f t="shared" si="225"/>
        <v>0</v>
      </c>
      <c r="P283" s="24">
        <f t="shared" si="263"/>
        <v>0</v>
      </c>
      <c r="Q283" s="24">
        <f t="shared" si="226"/>
        <v>4849</v>
      </c>
      <c r="R283" s="24">
        <f t="shared" si="227"/>
        <v>4849</v>
      </c>
      <c r="S283" s="24">
        <f t="shared" si="228"/>
        <v>0</v>
      </c>
      <c r="T283" s="24">
        <f t="shared" si="264"/>
        <v>0</v>
      </c>
      <c r="U283" s="24">
        <f t="shared" si="229"/>
        <v>4849</v>
      </c>
      <c r="V283" s="24">
        <f t="shared" si="230"/>
        <v>4849</v>
      </c>
      <c r="W283" s="24">
        <f t="shared" si="231"/>
        <v>0</v>
      </c>
      <c r="X283" s="24">
        <f t="shared" si="265"/>
        <v>0</v>
      </c>
      <c r="Y283" s="24">
        <f t="shared" si="232"/>
        <v>4849</v>
      </c>
      <c r="Z283" s="24">
        <f t="shared" si="233"/>
        <v>4849</v>
      </c>
      <c r="AA283" s="24">
        <f t="shared" si="234"/>
        <v>0</v>
      </c>
      <c r="AB283" s="24">
        <f t="shared" si="266"/>
        <v>0</v>
      </c>
      <c r="AC283" s="24">
        <f t="shared" si="235"/>
        <v>4849</v>
      </c>
      <c r="AD283" s="24">
        <f t="shared" si="236"/>
        <v>4849</v>
      </c>
      <c r="AE283" s="24">
        <f t="shared" si="237"/>
        <v>0</v>
      </c>
      <c r="AF283" s="24">
        <f t="shared" si="267"/>
        <v>0</v>
      </c>
      <c r="AG283" s="24">
        <f t="shared" si="238"/>
        <v>4849</v>
      </c>
      <c r="AH283" s="24">
        <f t="shared" si="239"/>
        <v>4849</v>
      </c>
      <c r="AI283" s="24">
        <f t="shared" si="240"/>
        <v>0</v>
      </c>
      <c r="AJ283" s="24">
        <f t="shared" si="268"/>
        <v>0</v>
      </c>
      <c r="AK283" s="24">
        <f t="shared" si="241"/>
        <v>4849</v>
      </c>
      <c r="AL283" s="24">
        <f t="shared" si="242"/>
        <v>4849</v>
      </c>
      <c r="AM283" s="24">
        <f t="shared" si="243"/>
        <v>0</v>
      </c>
      <c r="AN283" s="24">
        <f t="shared" si="269"/>
        <v>0</v>
      </c>
      <c r="AO283" s="24">
        <f t="shared" si="244"/>
        <v>4849</v>
      </c>
      <c r="AP283" s="24">
        <f t="shared" si="245"/>
        <v>4849</v>
      </c>
      <c r="AQ283" s="24">
        <f t="shared" si="246"/>
        <v>0</v>
      </c>
      <c r="AR283" s="24">
        <f t="shared" si="270"/>
        <v>0</v>
      </c>
      <c r="AS283" s="24">
        <f t="shared" si="247"/>
        <v>4849</v>
      </c>
      <c r="AT283" s="24">
        <f t="shared" si="248"/>
        <v>4849</v>
      </c>
      <c r="AU283" s="24">
        <f t="shared" si="249"/>
        <v>0</v>
      </c>
      <c r="AV283" s="24">
        <f t="shared" si="271"/>
        <v>0</v>
      </c>
      <c r="AW283" s="24">
        <f t="shared" si="250"/>
        <v>4849</v>
      </c>
      <c r="AX283" s="24">
        <f t="shared" si="251"/>
        <v>4849</v>
      </c>
      <c r="AY283" s="24">
        <f t="shared" si="252"/>
        <v>0</v>
      </c>
      <c r="AZ283" s="24">
        <f t="shared" si="272"/>
        <v>0</v>
      </c>
      <c r="BA283" s="24">
        <f t="shared" si="253"/>
        <v>4849</v>
      </c>
      <c r="BB283" s="24">
        <f t="shared" si="254"/>
        <v>4849</v>
      </c>
      <c r="BC283" s="24">
        <f t="shared" si="255"/>
        <v>0</v>
      </c>
      <c r="BD283" s="24">
        <f t="shared" si="273"/>
        <v>0</v>
      </c>
      <c r="BE283" s="24">
        <f t="shared" si="256"/>
        <v>4849</v>
      </c>
      <c r="BF283" s="24">
        <f t="shared" si="257"/>
        <v>4849</v>
      </c>
      <c r="BG283" s="24">
        <f t="shared" si="258"/>
        <v>0</v>
      </c>
      <c r="BH283" s="12"/>
      <c r="BI283" s="12"/>
      <c r="BJ283" s="12"/>
      <c r="BK283" s="12"/>
    </row>
    <row r="284" spans="1:63" s="8" customFormat="1" ht="15" customHeight="1" x14ac:dyDescent="0.25">
      <c r="A284" s="19">
        <f>[1]Input!T292</f>
        <v>0</v>
      </c>
      <c r="B284" s="19">
        <f>[1]Input!U292</f>
        <v>0</v>
      </c>
      <c r="C284" s="19">
        <f>[1]Input!V292</f>
        <v>0</v>
      </c>
      <c r="D284" s="20">
        <f>[1]Input!W292</f>
        <v>0</v>
      </c>
      <c r="E284" s="21" t="e">
        <f t="shared" si="259"/>
        <v>#N/A</v>
      </c>
      <c r="F284" s="22">
        <f t="shared" si="260"/>
        <v>0</v>
      </c>
      <c r="G284" s="23">
        <f>[1]Input!Z292</f>
        <v>0</v>
      </c>
      <c r="H284" s="24" t="e">
        <f t="shared" si="261"/>
        <v>#N/A</v>
      </c>
      <c r="I284" s="24" t="e">
        <f t="shared" si="220"/>
        <v>#N/A</v>
      </c>
      <c r="J284" s="24" t="e">
        <f t="shared" si="221"/>
        <v>#N/A</v>
      </c>
      <c r="K284" s="24" t="e">
        <f t="shared" si="222"/>
        <v>#N/A</v>
      </c>
      <c r="L284" s="24" t="e">
        <f t="shared" si="262"/>
        <v>#N/A</v>
      </c>
      <c r="M284" s="24" t="e">
        <f t="shared" si="223"/>
        <v>#N/A</v>
      </c>
      <c r="N284" s="24" t="e">
        <f t="shared" si="224"/>
        <v>#N/A</v>
      </c>
      <c r="O284" s="24" t="e">
        <f t="shared" si="225"/>
        <v>#N/A</v>
      </c>
      <c r="P284" s="24" t="e">
        <f t="shared" si="263"/>
        <v>#N/A</v>
      </c>
      <c r="Q284" s="24" t="e">
        <f t="shared" si="226"/>
        <v>#N/A</v>
      </c>
      <c r="R284" s="24" t="e">
        <f t="shared" si="227"/>
        <v>#N/A</v>
      </c>
      <c r="S284" s="24" t="e">
        <f t="shared" si="228"/>
        <v>#N/A</v>
      </c>
      <c r="T284" s="24" t="e">
        <f t="shared" si="264"/>
        <v>#N/A</v>
      </c>
      <c r="U284" s="24" t="e">
        <f t="shared" si="229"/>
        <v>#N/A</v>
      </c>
      <c r="V284" s="24" t="e">
        <f t="shared" si="230"/>
        <v>#N/A</v>
      </c>
      <c r="W284" s="24" t="e">
        <f t="shared" si="231"/>
        <v>#N/A</v>
      </c>
      <c r="X284" s="24" t="e">
        <f t="shared" si="265"/>
        <v>#N/A</v>
      </c>
      <c r="Y284" s="24" t="e">
        <f t="shared" si="232"/>
        <v>#N/A</v>
      </c>
      <c r="Z284" s="24" t="e">
        <f t="shared" si="233"/>
        <v>#N/A</v>
      </c>
      <c r="AA284" s="24" t="e">
        <f t="shared" si="234"/>
        <v>#N/A</v>
      </c>
      <c r="AB284" s="24" t="e">
        <f t="shared" si="266"/>
        <v>#N/A</v>
      </c>
      <c r="AC284" s="24" t="e">
        <f t="shared" si="235"/>
        <v>#N/A</v>
      </c>
      <c r="AD284" s="24" t="e">
        <f t="shared" si="236"/>
        <v>#N/A</v>
      </c>
      <c r="AE284" s="24" t="e">
        <f t="shared" si="237"/>
        <v>#N/A</v>
      </c>
      <c r="AF284" s="24" t="e">
        <f t="shared" si="267"/>
        <v>#N/A</v>
      </c>
      <c r="AG284" s="24" t="e">
        <f t="shared" si="238"/>
        <v>#N/A</v>
      </c>
      <c r="AH284" s="24" t="e">
        <f t="shared" si="239"/>
        <v>#N/A</v>
      </c>
      <c r="AI284" s="24" t="e">
        <f t="shared" si="240"/>
        <v>#N/A</v>
      </c>
      <c r="AJ284" s="24" t="e">
        <f t="shared" si="268"/>
        <v>#N/A</v>
      </c>
      <c r="AK284" s="24" t="e">
        <f t="shared" si="241"/>
        <v>#N/A</v>
      </c>
      <c r="AL284" s="24" t="e">
        <f t="shared" si="242"/>
        <v>#N/A</v>
      </c>
      <c r="AM284" s="24" t="e">
        <f t="shared" si="243"/>
        <v>#N/A</v>
      </c>
      <c r="AN284" s="24" t="e">
        <f t="shared" si="269"/>
        <v>#N/A</v>
      </c>
      <c r="AO284" s="24" t="e">
        <f t="shared" si="244"/>
        <v>#N/A</v>
      </c>
      <c r="AP284" s="24" t="e">
        <f t="shared" si="245"/>
        <v>#N/A</v>
      </c>
      <c r="AQ284" s="24" t="e">
        <f t="shared" si="246"/>
        <v>#N/A</v>
      </c>
      <c r="AR284" s="24" t="e">
        <f t="shared" si="270"/>
        <v>#N/A</v>
      </c>
      <c r="AS284" s="24" t="e">
        <f t="shared" si="247"/>
        <v>#N/A</v>
      </c>
      <c r="AT284" s="24" t="e">
        <f t="shared" si="248"/>
        <v>#N/A</v>
      </c>
      <c r="AU284" s="24" t="e">
        <f t="shared" si="249"/>
        <v>#N/A</v>
      </c>
      <c r="AV284" s="24" t="e">
        <f t="shared" si="271"/>
        <v>#N/A</v>
      </c>
      <c r="AW284" s="24" t="e">
        <f t="shared" si="250"/>
        <v>#N/A</v>
      </c>
      <c r="AX284" s="24" t="e">
        <f t="shared" si="251"/>
        <v>#N/A</v>
      </c>
      <c r="AY284" s="24" t="e">
        <f t="shared" si="252"/>
        <v>#N/A</v>
      </c>
      <c r="AZ284" s="24" t="e">
        <f t="shared" si="272"/>
        <v>#N/A</v>
      </c>
      <c r="BA284" s="24" t="e">
        <f t="shared" si="253"/>
        <v>#N/A</v>
      </c>
      <c r="BB284" s="24" t="e">
        <f t="shared" si="254"/>
        <v>#N/A</v>
      </c>
      <c r="BC284" s="24" t="e">
        <f t="shared" si="255"/>
        <v>#N/A</v>
      </c>
      <c r="BD284" s="24" t="e">
        <f t="shared" si="273"/>
        <v>#N/A</v>
      </c>
      <c r="BE284" s="24" t="e">
        <f t="shared" si="256"/>
        <v>#N/A</v>
      </c>
      <c r="BF284" s="24" t="e">
        <f t="shared" si="257"/>
        <v>#N/A</v>
      </c>
      <c r="BG284" s="24" t="e">
        <f t="shared" si="258"/>
        <v>#N/A</v>
      </c>
      <c r="BH284" s="12"/>
      <c r="BI284" s="12"/>
      <c r="BJ284" s="12"/>
      <c r="BK284" s="12"/>
    </row>
    <row r="285" spans="1:63" s="8" customFormat="1" x14ac:dyDescent="0.25">
      <c r="A285" s="19">
        <f>[1]Input!T293</f>
        <v>0</v>
      </c>
      <c r="B285" s="19">
        <f>[1]Input!U293</f>
        <v>0</v>
      </c>
      <c r="C285" s="19">
        <f>[1]Input!V293</f>
        <v>0</v>
      </c>
      <c r="D285" s="20">
        <f>[1]Input!W293</f>
        <v>0</v>
      </c>
      <c r="E285" s="21" t="e">
        <f t="shared" si="259"/>
        <v>#N/A</v>
      </c>
      <c r="F285" s="22">
        <f t="shared" si="260"/>
        <v>0</v>
      </c>
      <c r="G285" s="23">
        <f>[1]Input!Z293</f>
        <v>0</v>
      </c>
      <c r="H285" s="24" t="e">
        <f t="shared" si="261"/>
        <v>#N/A</v>
      </c>
      <c r="I285" s="24" t="e">
        <f t="shared" si="220"/>
        <v>#N/A</v>
      </c>
      <c r="J285" s="24" t="e">
        <f t="shared" si="221"/>
        <v>#N/A</v>
      </c>
      <c r="K285" s="24" t="e">
        <f t="shared" si="222"/>
        <v>#N/A</v>
      </c>
      <c r="L285" s="24" t="e">
        <f t="shared" si="262"/>
        <v>#N/A</v>
      </c>
      <c r="M285" s="24" t="e">
        <f t="shared" si="223"/>
        <v>#N/A</v>
      </c>
      <c r="N285" s="24" t="e">
        <f t="shared" si="224"/>
        <v>#N/A</v>
      </c>
      <c r="O285" s="24" t="e">
        <f t="shared" si="225"/>
        <v>#N/A</v>
      </c>
      <c r="P285" s="24" t="e">
        <f t="shared" si="263"/>
        <v>#N/A</v>
      </c>
      <c r="Q285" s="24" t="e">
        <f t="shared" si="226"/>
        <v>#N/A</v>
      </c>
      <c r="R285" s="24" t="e">
        <f t="shared" si="227"/>
        <v>#N/A</v>
      </c>
      <c r="S285" s="24" t="e">
        <f t="shared" si="228"/>
        <v>#N/A</v>
      </c>
      <c r="T285" s="24" t="e">
        <f t="shared" si="264"/>
        <v>#N/A</v>
      </c>
      <c r="U285" s="24" t="e">
        <f t="shared" si="229"/>
        <v>#N/A</v>
      </c>
      <c r="V285" s="24" t="e">
        <f t="shared" si="230"/>
        <v>#N/A</v>
      </c>
      <c r="W285" s="24" t="e">
        <f t="shared" si="231"/>
        <v>#N/A</v>
      </c>
      <c r="X285" s="24" t="e">
        <f t="shared" si="265"/>
        <v>#N/A</v>
      </c>
      <c r="Y285" s="24" t="e">
        <f t="shared" si="232"/>
        <v>#N/A</v>
      </c>
      <c r="Z285" s="24" t="e">
        <f t="shared" si="233"/>
        <v>#N/A</v>
      </c>
      <c r="AA285" s="24" t="e">
        <f t="shared" si="234"/>
        <v>#N/A</v>
      </c>
      <c r="AB285" s="24" t="e">
        <f t="shared" si="266"/>
        <v>#N/A</v>
      </c>
      <c r="AC285" s="24" t="e">
        <f t="shared" si="235"/>
        <v>#N/A</v>
      </c>
      <c r="AD285" s="24" t="e">
        <f t="shared" si="236"/>
        <v>#N/A</v>
      </c>
      <c r="AE285" s="24" t="e">
        <f t="shared" si="237"/>
        <v>#N/A</v>
      </c>
      <c r="AF285" s="24" t="e">
        <f t="shared" si="267"/>
        <v>#N/A</v>
      </c>
      <c r="AG285" s="24" t="e">
        <f t="shared" si="238"/>
        <v>#N/A</v>
      </c>
      <c r="AH285" s="24" t="e">
        <f t="shared" si="239"/>
        <v>#N/A</v>
      </c>
      <c r="AI285" s="24" t="e">
        <f t="shared" si="240"/>
        <v>#N/A</v>
      </c>
      <c r="AJ285" s="24" t="e">
        <f t="shared" si="268"/>
        <v>#N/A</v>
      </c>
      <c r="AK285" s="24" t="e">
        <f t="shared" si="241"/>
        <v>#N/A</v>
      </c>
      <c r="AL285" s="24" t="e">
        <f t="shared" si="242"/>
        <v>#N/A</v>
      </c>
      <c r="AM285" s="24" t="e">
        <f t="shared" si="243"/>
        <v>#N/A</v>
      </c>
      <c r="AN285" s="24" t="e">
        <f t="shared" si="269"/>
        <v>#N/A</v>
      </c>
      <c r="AO285" s="24" t="e">
        <f t="shared" si="244"/>
        <v>#N/A</v>
      </c>
      <c r="AP285" s="24" t="e">
        <f t="shared" si="245"/>
        <v>#N/A</v>
      </c>
      <c r="AQ285" s="24" t="e">
        <f t="shared" si="246"/>
        <v>#N/A</v>
      </c>
      <c r="AR285" s="24" t="e">
        <f t="shared" si="270"/>
        <v>#N/A</v>
      </c>
      <c r="AS285" s="24" t="e">
        <f t="shared" si="247"/>
        <v>#N/A</v>
      </c>
      <c r="AT285" s="24" t="e">
        <f t="shared" si="248"/>
        <v>#N/A</v>
      </c>
      <c r="AU285" s="24" t="e">
        <f t="shared" si="249"/>
        <v>#N/A</v>
      </c>
      <c r="AV285" s="24" t="e">
        <f t="shared" si="271"/>
        <v>#N/A</v>
      </c>
      <c r="AW285" s="24" t="e">
        <f t="shared" si="250"/>
        <v>#N/A</v>
      </c>
      <c r="AX285" s="24" t="e">
        <f t="shared" si="251"/>
        <v>#N/A</v>
      </c>
      <c r="AY285" s="24" t="e">
        <f t="shared" si="252"/>
        <v>#N/A</v>
      </c>
      <c r="AZ285" s="24" t="e">
        <f t="shared" si="272"/>
        <v>#N/A</v>
      </c>
      <c r="BA285" s="24" t="e">
        <f t="shared" si="253"/>
        <v>#N/A</v>
      </c>
      <c r="BB285" s="24" t="e">
        <f t="shared" si="254"/>
        <v>#N/A</v>
      </c>
      <c r="BC285" s="24" t="e">
        <f t="shared" si="255"/>
        <v>#N/A</v>
      </c>
      <c r="BD285" s="24" t="e">
        <f t="shared" si="273"/>
        <v>#N/A</v>
      </c>
      <c r="BE285" s="24" t="e">
        <f t="shared" si="256"/>
        <v>#N/A</v>
      </c>
      <c r="BF285" s="24" t="e">
        <f t="shared" si="257"/>
        <v>#N/A</v>
      </c>
      <c r="BG285" s="24" t="e">
        <f t="shared" si="258"/>
        <v>#N/A</v>
      </c>
      <c r="BH285" s="12"/>
      <c r="BI285" s="12"/>
      <c r="BJ285" s="12"/>
      <c r="BK285" s="12"/>
    </row>
    <row r="286" spans="1:63" s="8" customFormat="1" x14ac:dyDescent="0.25">
      <c r="A286" s="19">
        <f>[1]Input!T294</f>
        <v>0</v>
      </c>
      <c r="B286" s="19">
        <f>[1]Input!U294</f>
        <v>0</v>
      </c>
      <c r="C286" s="19">
        <f>[1]Input!V294</f>
        <v>0</v>
      </c>
      <c r="D286" s="20">
        <f>[1]Input!W294</f>
        <v>0</v>
      </c>
      <c r="E286" s="21" t="e">
        <f t="shared" si="259"/>
        <v>#N/A</v>
      </c>
      <c r="F286" s="22">
        <f t="shared" si="260"/>
        <v>0</v>
      </c>
      <c r="G286" s="23">
        <f>[1]Input!Z294</f>
        <v>0</v>
      </c>
      <c r="H286" s="24" t="e">
        <f t="shared" si="261"/>
        <v>#N/A</v>
      </c>
      <c r="I286" s="24" t="e">
        <f t="shared" si="220"/>
        <v>#N/A</v>
      </c>
      <c r="J286" s="24" t="e">
        <f t="shared" si="221"/>
        <v>#N/A</v>
      </c>
      <c r="K286" s="24" t="e">
        <f t="shared" si="222"/>
        <v>#N/A</v>
      </c>
      <c r="L286" s="24" t="e">
        <f t="shared" si="262"/>
        <v>#N/A</v>
      </c>
      <c r="M286" s="24" t="e">
        <f t="shared" si="223"/>
        <v>#N/A</v>
      </c>
      <c r="N286" s="24" t="e">
        <f t="shared" si="224"/>
        <v>#N/A</v>
      </c>
      <c r="O286" s="24" t="e">
        <f t="shared" si="225"/>
        <v>#N/A</v>
      </c>
      <c r="P286" s="24" t="e">
        <f t="shared" si="263"/>
        <v>#N/A</v>
      </c>
      <c r="Q286" s="24" t="e">
        <f t="shared" si="226"/>
        <v>#N/A</v>
      </c>
      <c r="R286" s="24" t="e">
        <f t="shared" si="227"/>
        <v>#N/A</v>
      </c>
      <c r="S286" s="24" t="e">
        <f t="shared" si="228"/>
        <v>#N/A</v>
      </c>
      <c r="T286" s="24" t="e">
        <f t="shared" si="264"/>
        <v>#N/A</v>
      </c>
      <c r="U286" s="24" t="e">
        <f t="shared" si="229"/>
        <v>#N/A</v>
      </c>
      <c r="V286" s="24" t="e">
        <f t="shared" si="230"/>
        <v>#N/A</v>
      </c>
      <c r="W286" s="24" t="e">
        <f t="shared" si="231"/>
        <v>#N/A</v>
      </c>
      <c r="X286" s="24" t="e">
        <f t="shared" si="265"/>
        <v>#N/A</v>
      </c>
      <c r="Y286" s="24" t="e">
        <f t="shared" si="232"/>
        <v>#N/A</v>
      </c>
      <c r="Z286" s="24" t="e">
        <f t="shared" si="233"/>
        <v>#N/A</v>
      </c>
      <c r="AA286" s="24" t="e">
        <f t="shared" si="234"/>
        <v>#N/A</v>
      </c>
      <c r="AB286" s="24" t="e">
        <f t="shared" si="266"/>
        <v>#N/A</v>
      </c>
      <c r="AC286" s="24" t="e">
        <f t="shared" si="235"/>
        <v>#N/A</v>
      </c>
      <c r="AD286" s="24" t="e">
        <f t="shared" si="236"/>
        <v>#N/A</v>
      </c>
      <c r="AE286" s="24" t="e">
        <f t="shared" si="237"/>
        <v>#N/A</v>
      </c>
      <c r="AF286" s="24" t="e">
        <f t="shared" si="267"/>
        <v>#N/A</v>
      </c>
      <c r="AG286" s="24" t="e">
        <f t="shared" si="238"/>
        <v>#N/A</v>
      </c>
      <c r="AH286" s="24" t="e">
        <f t="shared" si="239"/>
        <v>#N/A</v>
      </c>
      <c r="AI286" s="24" t="e">
        <f t="shared" si="240"/>
        <v>#N/A</v>
      </c>
      <c r="AJ286" s="24" t="e">
        <f t="shared" si="268"/>
        <v>#N/A</v>
      </c>
      <c r="AK286" s="24" t="e">
        <f t="shared" si="241"/>
        <v>#N/A</v>
      </c>
      <c r="AL286" s="24" t="e">
        <f t="shared" si="242"/>
        <v>#N/A</v>
      </c>
      <c r="AM286" s="24" t="e">
        <f t="shared" si="243"/>
        <v>#N/A</v>
      </c>
      <c r="AN286" s="24" t="e">
        <f t="shared" si="269"/>
        <v>#N/A</v>
      </c>
      <c r="AO286" s="24" t="e">
        <f t="shared" si="244"/>
        <v>#N/A</v>
      </c>
      <c r="AP286" s="24" t="e">
        <f t="shared" si="245"/>
        <v>#N/A</v>
      </c>
      <c r="AQ286" s="24" t="e">
        <f t="shared" si="246"/>
        <v>#N/A</v>
      </c>
      <c r="AR286" s="24" t="e">
        <f t="shared" si="270"/>
        <v>#N/A</v>
      </c>
      <c r="AS286" s="24" t="e">
        <f t="shared" si="247"/>
        <v>#N/A</v>
      </c>
      <c r="AT286" s="24" t="e">
        <f t="shared" si="248"/>
        <v>#N/A</v>
      </c>
      <c r="AU286" s="24" t="e">
        <f t="shared" si="249"/>
        <v>#N/A</v>
      </c>
      <c r="AV286" s="24" t="e">
        <f t="shared" si="271"/>
        <v>#N/A</v>
      </c>
      <c r="AW286" s="24" t="e">
        <f t="shared" si="250"/>
        <v>#N/A</v>
      </c>
      <c r="AX286" s="24" t="e">
        <f t="shared" si="251"/>
        <v>#N/A</v>
      </c>
      <c r="AY286" s="24" t="e">
        <f t="shared" si="252"/>
        <v>#N/A</v>
      </c>
      <c r="AZ286" s="24" t="e">
        <f t="shared" si="272"/>
        <v>#N/A</v>
      </c>
      <c r="BA286" s="24" t="e">
        <f t="shared" si="253"/>
        <v>#N/A</v>
      </c>
      <c r="BB286" s="24" t="e">
        <f t="shared" si="254"/>
        <v>#N/A</v>
      </c>
      <c r="BC286" s="24" t="e">
        <f t="shared" si="255"/>
        <v>#N/A</v>
      </c>
      <c r="BD286" s="24" t="e">
        <f t="shared" si="273"/>
        <v>#N/A</v>
      </c>
      <c r="BE286" s="24" t="e">
        <f t="shared" si="256"/>
        <v>#N/A</v>
      </c>
      <c r="BF286" s="24" t="e">
        <f t="shared" si="257"/>
        <v>#N/A</v>
      </c>
      <c r="BG286" s="24" t="e">
        <f t="shared" si="258"/>
        <v>#N/A</v>
      </c>
      <c r="BH286" s="12"/>
      <c r="BI286" s="12"/>
      <c r="BJ286" s="12"/>
      <c r="BK286" s="12"/>
    </row>
    <row r="287" spans="1:63" s="8" customFormat="1" x14ac:dyDescent="0.25">
      <c r="A287" s="19">
        <f>[1]Input!T295</f>
        <v>0</v>
      </c>
      <c r="B287" s="19">
        <f>[1]Input!U295</f>
        <v>0</v>
      </c>
      <c r="C287" s="19">
        <f>[1]Input!V295</f>
        <v>0</v>
      </c>
      <c r="D287" s="20">
        <f>[1]Input!W295</f>
        <v>0</v>
      </c>
      <c r="E287" s="21" t="e">
        <f t="shared" si="259"/>
        <v>#N/A</v>
      </c>
      <c r="F287" s="22">
        <f t="shared" si="260"/>
        <v>0</v>
      </c>
      <c r="G287" s="23">
        <f>[1]Input!Z295</f>
        <v>0</v>
      </c>
      <c r="H287" s="24" t="e">
        <f t="shared" si="261"/>
        <v>#N/A</v>
      </c>
      <c r="I287" s="24" t="e">
        <f t="shared" si="220"/>
        <v>#N/A</v>
      </c>
      <c r="J287" s="24" t="e">
        <f t="shared" si="221"/>
        <v>#N/A</v>
      </c>
      <c r="K287" s="24" t="e">
        <f t="shared" si="222"/>
        <v>#N/A</v>
      </c>
      <c r="L287" s="24" t="e">
        <f t="shared" si="262"/>
        <v>#N/A</v>
      </c>
      <c r="M287" s="24" t="e">
        <f t="shared" si="223"/>
        <v>#N/A</v>
      </c>
      <c r="N287" s="24" t="e">
        <f t="shared" si="224"/>
        <v>#N/A</v>
      </c>
      <c r="O287" s="24" t="e">
        <f t="shared" si="225"/>
        <v>#N/A</v>
      </c>
      <c r="P287" s="24" t="e">
        <f t="shared" si="263"/>
        <v>#N/A</v>
      </c>
      <c r="Q287" s="24" t="e">
        <f t="shared" si="226"/>
        <v>#N/A</v>
      </c>
      <c r="R287" s="24" t="e">
        <f t="shared" si="227"/>
        <v>#N/A</v>
      </c>
      <c r="S287" s="24" t="e">
        <f t="shared" si="228"/>
        <v>#N/A</v>
      </c>
      <c r="T287" s="24" t="e">
        <f t="shared" si="264"/>
        <v>#N/A</v>
      </c>
      <c r="U287" s="24" t="e">
        <f t="shared" si="229"/>
        <v>#N/A</v>
      </c>
      <c r="V287" s="24" t="e">
        <f t="shared" si="230"/>
        <v>#N/A</v>
      </c>
      <c r="W287" s="24" t="e">
        <f t="shared" si="231"/>
        <v>#N/A</v>
      </c>
      <c r="X287" s="24" t="e">
        <f t="shared" si="265"/>
        <v>#N/A</v>
      </c>
      <c r="Y287" s="24" t="e">
        <f t="shared" si="232"/>
        <v>#N/A</v>
      </c>
      <c r="Z287" s="24" t="e">
        <f t="shared" si="233"/>
        <v>#N/A</v>
      </c>
      <c r="AA287" s="24" t="e">
        <f t="shared" si="234"/>
        <v>#N/A</v>
      </c>
      <c r="AB287" s="24" t="e">
        <f t="shared" si="266"/>
        <v>#N/A</v>
      </c>
      <c r="AC287" s="24" t="e">
        <f t="shared" si="235"/>
        <v>#N/A</v>
      </c>
      <c r="AD287" s="24" t="e">
        <f t="shared" si="236"/>
        <v>#N/A</v>
      </c>
      <c r="AE287" s="24" t="e">
        <f t="shared" si="237"/>
        <v>#N/A</v>
      </c>
      <c r="AF287" s="24" t="e">
        <f t="shared" si="267"/>
        <v>#N/A</v>
      </c>
      <c r="AG287" s="24" t="e">
        <f t="shared" si="238"/>
        <v>#N/A</v>
      </c>
      <c r="AH287" s="24" t="e">
        <f t="shared" si="239"/>
        <v>#N/A</v>
      </c>
      <c r="AI287" s="24" t="e">
        <f t="shared" si="240"/>
        <v>#N/A</v>
      </c>
      <c r="AJ287" s="24" t="e">
        <f t="shared" si="268"/>
        <v>#N/A</v>
      </c>
      <c r="AK287" s="24" t="e">
        <f t="shared" si="241"/>
        <v>#N/A</v>
      </c>
      <c r="AL287" s="24" t="e">
        <f t="shared" si="242"/>
        <v>#N/A</v>
      </c>
      <c r="AM287" s="24" t="e">
        <f t="shared" si="243"/>
        <v>#N/A</v>
      </c>
      <c r="AN287" s="24" t="e">
        <f t="shared" si="269"/>
        <v>#N/A</v>
      </c>
      <c r="AO287" s="24" t="e">
        <f t="shared" si="244"/>
        <v>#N/A</v>
      </c>
      <c r="AP287" s="24" t="e">
        <f t="shared" si="245"/>
        <v>#N/A</v>
      </c>
      <c r="AQ287" s="24" t="e">
        <f t="shared" si="246"/>
        <v>#N/A</v>
      </c>
      <c r="AR287" s="24" t="e">
        <f t="shared" si="270"/>
        <v>#N/A</v>
      </c>
      <c r="AS287" s="24" t="e">
        <f t="shared" si="247"/>
        <v>#N/A</v>
      </c>
      <c r="AT287" s="24" t="e">
        <f t="shared" si="248"/>
        <v>#N/A</v>
      </c>
      <c r="AU287" s="24" t="e">
        <f t="shared" si="249"/>
        <v>#N/A</v>
      </c>
      <c r="AV287" s="24" t="e">
        <f t="shared" si="271"/>
        <v>#N/A</v>
      </c>
      <c r="AW287" s="24" t="e">
        <f t="shared" si="250"/>
        <v>#N/A</v>
      </c>
      <c r="AX287" s="24" t="e">
        <f t="shared" si="251"/>
        <v>#N/A</v>
      </c>
      <c r="AY287" s="24" t="e">
        <f t="shared" si="252"/>
        <v>#N/A</v>
      </c>
      <c r="AZ287" s="24" t="e">
        <f t="shared" si="272"/>
        <v>#N/A</v>
      </c>
      <c r="BA287" s="24" t="e">
        <f t="shared" si="253"/>
        <v>#N/A</v>
      </c>
      <c r="BB287" s="24" t="e">
        <f t="shared" si="254"/>
        <v>#N/A</v>
      </c>
      <c r="BC287" s="24" t="e">
        <f t="shared" si="255"/>
        <v>#N/A</v>
      </c>
      <c r="BD287" s="24" t="e">
        <f t="shared" si="273"/>
        <v>#N/A</v>
      </c>
      <c r="BE287" s="24" t="e">
        <f t="shared" si="256"/>
        <v>#N/A</v>
      </c>
      <c r="BF287" s="24" t="e">
        <f t="shared" si="257"/>
        <v>#N/A</v>
      </c>
      <c r="BG287" s="24" t="e">
        <f t="shared" si="258"/>
        <v>#N/A</v>
      </c>
      <c r="BH287" s="12"/>
      <c r="BI287" s="12"/>
      <c r="BJ287" s="12"/>
      <c r="BK287" s="12"/>
    </row>
    <row r="288" spans="1:63" s="8" customFormat="1" x14ac:dyDescent="0.25">
      <c r="A288" s="19">
        <f>[1]Input!T296</f>
        <v>0</v>
      </c>
      <c r="B288" s="19">
        <f>[1]Input!U296</f>
        <v>0</v>
      </c>
      <c r="C288" s="19">
        <f>[1]Input!V296</f>
        <v>0</v>
      </c>
      <c r="D288" s="20">
        <f>[1]Input!W296</f>
        <v>0</v>
      </c>
      <c r="E288" s="21" t="e">
        <f t="shared" si="259"/>
        <v>#N/A</v>
      </c>
      <c r="F288" s="22">
        <f t="shared" si="260"/>
        <v>0</v>
      </c>
      <c r="G288" s="23">
        <f>[1]Input!Z296</f>
        <v>0</v>
      </c>
      <c r="H288" s="24" t="e">
        <f t="shared" si="261"/>
        <v>#N/A</v>
      </c>
      <c r="I288" s="24" t="e">
        <f t="shared" si="220"/>
        <v>#N/A</v>
      </c>
      <c r="J288" s="24" t="e">
        <f t="shared" si="221"/>
        <v>#N/A</v>
      </c>
      <c r="K288" s="24" t="e">
        <f t="shared" si="222"/>
        <v>#N/A</v>
      </c>
      <c r="L288" s="24" t="e">
        <f t="shared" si="262"/>
        <v>#N/A</v>
      </c>
      <c r="M288" s="24" t="e">
        <f t="shared" si="223"/>
        <v>#N/A</v>
      </c>
      <c r="N288" s="24" t="e">
        <f t="shared" si="224"/>
        <v>#N/A</v>
      </c>
      <c r="O288" s="24" t="e">
        <f t="shared" si="225"/>
        <v>#N/A</v>
      </c>
      <c r="P288" s="24" t="e">
        <f t="shared" si="263"/>
        <v>#N/A</v>
      </c>
      <c r="Q288" s="24" t="e">
        <f t="shared" si="226"/>
        <v>#N/A</v>
      </c>
      <c r="R288" s="24" t="e">
        <f t="shared" si="227"/>
        <v>#N/A</v>
      </c>
      <c r="S288" s="24" t="e">
        <f t="shared" si="228"/>
        <v>#N/A</v>
      </c>
      <c r="T288" s="24" t="e">
        <f t="shared" si="264"/>
        <v>#N/A</v>
      </c>
      <c r="U288" s="24" t="e">
        <f t="shared" si="229"/>
        <v>#N/A</v>
      </c>
      <c r="V288" s="24" t="e">
        <f t="shared" si="230"/>
        <v>#N/A</v>
      </c>
      <c r="W288" s="24" t="e">
        <f t="shared" si="231"/>
        <v>#N/A</v>
      </c>
      <c r="X288" s="24" t="e">
        <f t="shared" si="265"/>
        <v>#N/A</v>
      </c>
      <c r="Y288" s="24" t="e">
        <f t="shared" si="232"/>
        <v>#N/A</v>
      </c>
      <c r="Z288" s="24" t="e">
        <f t="shared" si="233"/>
        <v>#N/A</v>
      </c>
      <c r="AA288" s="24" t="e">
        <f t="shared" si="234"/>
        <v>#N/A</v>
      </c>
      <c r="AB288" s="24" t="e">
        <f t="shared" si="266"/>
        <v>#N/A</v>
      </c>
      <c r="AC288" s="24" t="e">
        <f t="shared" si="235"/>
        <v>#N/A</v>
      </c>
      <c r="AD288" s="24" t="e">
        <f t="shared" si="236"/>
        <v>#N/A</v>
      </c>
      <c r="AE288" s="24" t="e">
        <f t="shared" si="237"/>
        <v>#N/A</v>
      </c>
      <c r="AF288" s="24" t="e">
        <f t="shared" si="267"/>
        <v>#N/A</v>
      </c>
      <c r="AG288" s="24" t="e">
        <f t="shared" si="238"/>
        <v>#N/A</v>
      </c>
      <c r="AH288" s="24" t="e">
        <f t="shared" si="239"/>
        <v>#N/A</v>
      </c>
      <c r="AI288" s="24" t="e">
        <f t="shared" si="240"/>
        <v>#N/A</v>
      </c>
      <c r="AJ288" s="24" t="e">
        <f t="shared" si="268"/>
        <v>#N/A</v>
      </c>
      <c r="AK288" s="24" t="e">
        <f t="shared" si="241"/>
        <v>#N/A</v>
      </c>
      <c r="AL288" s="24" t="e">
        <f t="shared" si="242"/>
        <v>#N/A</v>
      </c>
      <c r="AM288" s="24" t="e">
        <f t="shared" si="243"/>
        <v>#N/A</v>
      </c>
      <c r="AN288" s="24" t="e">
        <f t="shared" si="269"/>
        <v>#N/A</v>
      </c>
      <c r="AO288" s="24" t="e">
        <f t="shared" si="244"/>
        <v>#N/A</v>
      </c>
      <c r="AP288" s="24" t="e">
        <f t="shared" si="245"/>
        <v>#N/A</v>
      </c>
      <c r="AQ288" s="24" t="e">
        <f t="shared" si="246"/>
        <v>#N/A</v>
      </c>
      <c r="AR288" s="24" t="e">
        <f t="shared" si="270"/>
        <v>#N/A</v>
      </c>
      <c r="AS288" s="24" t="e">
        <f t="shared" si="247"/>
        <v>#N/A</v>
      </c>
      <c r="AT288" s="24" t="e">
        <f t="shared" si="248"/>
        <v>#N/A</v>
      </c>
      <c r="AU288" s="24" t="e">
        <f t="shared" si="249"/>
        <v>#N/A</v>
      </c>
      <c r="AV288" s="24" t="e">
        <f t="shared" si="271"/>
        <v>#N/A</v>
      </c>
      <c r="AW288" s="24" t="e">
        <f t="shared" si="250"/>
        <v>#N/A</v>
      </c>
      <c r="AX288" s="24" t="e">
        <f t="shared" si="251"/>
        <v>#N/A</v>
      </c>
      <c r="AY288" s="24" t="e">
        <f t="shared" si="252"/>
        <v>#N/A</v>
      </c>
      <c r="AZ288" s="24" t="e">
        <f t="shared" si="272"/>
        <v>#N/A</v>
      </c>
      <c r="BA288" s="24" t="e">
        <f t="shared" si="253"/>
        <v>#N/A</v>
      </c>
      <c r="BB288" s="24" t="e">
        <f t="shared" si="254"/>
        <v>#N/A</v>
      </c>
      <c r="BC288" s="24" t="e">
        <f t="shared" si="255"/>
        <v>#N/A</v>
      </c>
      <c r="BD288" s="24" t="e">
        <f t="shared" si="273"/>
        <v>#N/A</v>
      </c>
      <c r="BE288" s="24" t="e">
        <f t="shared" si="256"/>
        <v>#N/A</v>
      </c>
      <c r="BF288" s="24" t="e">
        <f t="shared" si="257"/>
        <v>#N/A</v>
      </c>
      <c r="BG288" s="24" t="e">
        <f t="shared" si="258"/>
        <v>#N/A</v>
      </c>
      <c r="BH288" s="12"/>
      <c r="BI288" s="12"/>
      <c r="BJ288" s="12"/>
      <c r="BK288" s="12"/>
    </row>
    <row r="289" spans="1:63" s="8" customFormat="1" x14ac:dyDescent="0.25">
      <c r="A289" s="19">
        <f>[1]Input!T297</f>
        <v>0</v>
      </c>
      <c r="B289" s="19">
        <f>[1]Input!U297</f>
        <v>0</v>
      </c>
      <c r="C289" s="19">
        <f>[1]Input!V297</f>
        <v>0</v>
      </c>
      <c r="D289" s="20">
        <f>[1]Input!W297</f>
        <v>0</v>
      </c>
      <c r="E289" s="21" t="e">
        <f t="shared" si="259"/>
        <v>#N/A</v>
      </c>
      <c r="F289" s="22">
        <f t="shared" si="260"/>
        <v>0</v>
      </c>
      <c r="G289" s="23">
        <f>[1]Input!Z297</f>
        <v>0</v>
      </c>
      <c r="H289" s="24" t="e">
        <f t="shared" si="261"/>
        <v>#N/A</v>
      </c>
      <c r="I289" s="24" t="e">
        <f t="shared" si="220"/>
        <v>#N/A</v>
      </c>
      <c r="J289" s="24" t="e">
        <f t="shared" si="221"/>
        <v>#N/A</v>
      </c>
      <c r="K289" s="24" t="e">
        <f t="shared" si="222"/>
        <v>#N/A</v>
      </c>
      <c r="L289" s="24" t="e">
        <f t="shared" si="262"/>
        <v>#N/A</v>
      </c>
      <c r="M289" s="24" t="e">
        <f t="shared" si="223"/>
        <v>#N/A</v>
      </c>
      <c r="N289" s="24" t="e">
        <f t="shared" si="224"/>
        <v>#N/A</v>
      </c>
      <c r="O289" s="24" t="e">
        <f t="shared" si="225"/>
        <v>#N/A</v>
      </c>
      <c r="P289" s="24" t="e">
        <f t="shared" si="263"/>
        <v>#N/A</v>
      </c>
      <c r="Q289" s="24" t="e">
        <f t="shared" si="226"/>
        <v>#N/A</v>
      </c>
      <c r="R289" s="24" t="e">
        <f t="shared" si="227"/>
        <v>#N/A</v>
      </c>
      <c r="S289" s="24" t="e">
        <f t="shared" si="228"/>
        <v>#N/A</v>
      </c>
      <c r="T289" s="24" t="e">
        <f t="shared" si="264"/>
        <v>#N/A</v>
      </c>
      <c r="U289" s="24" t="e">
        <f t="shared" si="229"/>
        <v>#N/A</v>
      </c>
      <c r="V289" s="24" t="e">
        <f t="shared" si="230"/>
        <v>#N/A</v>
      </c>
      <c r="W289" s="24" t="e">
        <f t="shared" si="231"/>
        <v>#N/A</v>
      </c>
      <c r="X289" s="24" t="e">
        <f t="shared" si="265"/>
        <v>#N/A</v>
      </c>
      <c r="Y289" s="24" t="e">
        <f t="shared" si="232"/>
        <v>#N/A</v>
      </c>
      <c r="Z289" s="24" t="e">
        <f t="shared" si="233"/>
        <v>#N/A</v>
      </c>
      <c r="AA289" s="24" t="e">
        <f t="shared" si="234"/>
        <v>#N/A</v>
      </c>
      <c r="AB289" s="24" t="e">
        <f t="shared" si="266"/>
        <v>#N/A</v>
      </c>
      <c r="AC289" s="24" t="e">
        <f t="shared" si="235"/>
        <v>#N/A</v>
      </c>
      <c r="AD289" s="24" t="e">
        <f t="shared" si="236"/>
        <v>#N/A</v>
      </c>
      <c r="AE289" s="24" t="e">
        <f t="shared" si="237"/>
        <v>#N/A</v>
      </c>
      <c r="AF289" s="24" t="e">
        <f t="shared" si="267"/>
        <v>#N/A</v>
      </c>
      <c r="AG289" s="24" t="e">
        <f t="shared" si="238"/>
        <v>#N/A</v>
      </c>
      <c r="AH289" s="24" t="e">
        <f t="shared" si="239"/>
        <v>#N/A</v>
      </c>
      <c r="AI289" s="24" t="e">
        <f t="shared" si="240"/>
        <v>#N/A</v>
      </c>
      <c r="AJ289" s="24" t="e">
        <f t="shared" si="268"/>
        <v>#N/A</v>
      </c>
      <c r="AK289" s="24" t="e">
        <f t="shared" si="241"/>
        <v>#N/A</v>
      </c>
      <c r="AL289" s="24" t="e">
        <f t="shared" si="242"/>
        <v>#N/A</v>
      </c>
      <c r="AM289" s="24" t="e">
        <f t="shared" si="243"/>
        <v>#N/A</v>
      </c>
      <c r="AN289" s="24" t="e">
        <f t="shared" si="269"/>
        <v>#N/A</v>
      </c>
      <c r="AO289" s="24" t="e">
        <f t="shared" si="244"/>
        <v>#N/A</v>
      </c>
      <c r="AP289" s="24" t="e">
        <f t="shared" si="245"/>
        <v>#N/A</v>
      </c>
      <c r="AQ289" s="24" t="e">
        <f t="shared" si="246"/>
        <v>#N/A</v>
      </c>
      <c r="AR289" s="24" t="e">
        <f t="shared" si="270"/>
        <v>#N/A</v>
      </c>
      <c r="AS289" s="24" t="e">
        <f t="shared" si="247"/>
        <v>#N/A</v>
      </c>
      <c r="AT289" s="24" t="e">
        <f t="shared" si="248"/>
        <v>#N/A</v>
      </c>
      <c r="AU289" s="24" t="e">
        <f t="shared" si="249"/>
        <v>#N/A</v>
      </c>
      <c r="AV289" s="24" t="e">
        <f t="shared" si="271"/>
        <v>#N/A</v>
      </c>
      <c r="AW289" s="24" t="e">
        <f t="shared" si="250"/>
        <v>#N/A</v>
      </c>
      <c r="AX289" s="24" t="e">
        <f t="shared" si="251"/>
        <v>#N/A</v>
      </c>
      <c r="AY289" s="24" t="e">
        <f t="shared" si="252"/>
        <v>#N/A</v>
      </c>
      <c r="AZ289" s="24" t="e">
        <f t="shared" si="272"/>
        <v>#N/A</v>
      </c>
      <c r="BA289" s="24" t="e">
        <f t="shared" si="253"/>
        <v>#N/A</v>
      </c>
      <c r="BB289" s="24" t="e">
        <f t="shared" si="254"/>
        <v>#N/A</v>
      </c>
      <c r="BC289" s="24" t="e">
        <f t="shared" si="255"/>
        <v>#N/A</v>
      </c>
      <c r="BD289" s="24" t="e">
        <f t="shared" si="273"/>
        <v>#N/A</v>
      </c>
      <c r="BE289" s="24" t="e">
        <f t="shared" si="256"/>
        <v>#N/A</v>
      </c>
      <c r="BF289" s="24" t="e">
        <f t="shared" si="257"/>
        <v>#N/A</v>
      </c>
      <c r="BG289" s="24" t="e">
        <f t="shared" si="258"/>
        <v>#N/A</v>
      </c>
      <c r="BH289" s="12"/>
      <c r="BI289" s="12"/>
      <c r="BJ289" s="12"/>
      <c r="BK289" s="12"/>
    </row>
    <row r="290" spans="1:63" s="8" customFormat="1" ht="15" customHeight="1" x14ac:dyDescent="0.25">
      <c r="A290" s="19">
        <f>[1]Input!T298</f>
        <v>0</v>
      </c>
      <c r="B290" s="19">
        <f>[1]Input!U298</f>
        <v>0</v>
      </c>
      <c r="C290" s="19">
        <f>[1]Input!V298</f>
        <v>0</v>
      </c>
      <c r="D290" s="20">
        <f>[1]Input!W298</f>
        <v>0</v>
      </c>
      <c r="E290" s="21" t="e">
        <f t="shared" si="259"/>
        <v>#N/A</v>
      </c>
      <c r="F290" s="22">
        <f t="shared" si="260"/>
        <v>0</v>
      </c>
      <c r="G290" s="23">
        <f>[1]Input!Z298</f>
        <v>0</v>
      </c>
      <c r="H290" s="24" t="e">
        <f t="shared" si="261"/>
        <v>#N/A</v>
      </c>
      <c r="I290" s="24" t="e">
        <f t="shared" si="220"/>
        <v>#N/A</v>
      </c>
      <c r="J290" s="24" t="e">
        <f t="shared" si="221"/>
        <v>#N/A</v>
      </c>
      <c r="K290" s="24" t="e">
        <f t="shared" si="222"/>
        <v>#N/A</v>
      </c>
      <c r="L290" s="24" t="e">
        <f t="shared" si="262"/>
        <v>#N/A</v>
      </c>
      <c r="M290" s="24" t="e">
        <f t="shared" si="223"/>
        <v>#N/A</v>
      </c>
      <c r="N290" s="24" t="e">
        <f t="shared" si="224"/>
        <v>#N/A</v>
      </c>
      <c r="O290" s="24" t="e">
        <f t="shared" si="225"/>
        <v>#N/A</v>
      </c>
      <c r="P290" s="24" t="e">
        <f t="shared" si="263"/>
        <v>#N/A</v>
      </c>
      <c r="Q290" s="24" t="e">
        <f t="shared" si="226"/>
        <v>#N/A</v>
      </c>
      <c r="R290" s="24" t="e">
        <f t="shared" si="227"/>
        <v>#N/A</v>
      </c>
      <c r="S290" s="24" t="e">
        <f t="shared" si="228"/>
        <v>#N/A</v>
      </c>
      <c r="T290" s="24" t="e">
        <f t="shared" si="264"/>
        <v>#N/A</v>
      </c>
      <c r="U290" s="24" t="e">
        <f t="shared" si="229"/>
        <v>#N/A</v>
      </c>
      <c r="V290" s="24" t="e">
        <f t="shared" si="230"/>
        <v>#N/A</v>
      </c>
      <c r="W290" s="24" t="e">
        <f t="shared" si="231"/>
        <v>#N/A</v>
      </c>
      <c r="X290" s="24" t="e">
        <f t="shared" si="265"/>
        <v>#N/A</v>
      </c>
      <c r="Y290" s="24" t="e">
        <f t="shared" si="232"/>
        <v>#N/A</v>
      </c>
      <c r="Z290" s="24" t="e">
        <f t="shared" si="233"/>
        <v>#N/A</v>
      </c>
      <c r="AA290" s="24" t="e">
        <f t="shared" si="234"/>
        <v>#N/A</v>
      </c>
      <c r="AB290" s="24" t="e">
        <f t="shared" si="266"/>
        <v>#N/A</v>
      </c>
      <c r="AC290" s="24" t="e">
        <f t="shared" si="235"/>
        <v>#N/A</v>
      </c>
      <c r="AD290" s="24" t="e">
        <f t="shared" si="236"/>
        <v>#N/A</v>
      </c>
      <c r="AE290" s="24" t="e">
        <f t="shared" si="237"/>
        <v>#N/A</v>
      </c>
      <c r="AF290" s="24" t="e">
        <f t="shared" si="267"/>
        <v>#N/A</v>
      </c>
      <c r="AG290" s="24" t="e">
        <f t="shared" si="238"/>
        <v>#N/A</v>
      </c>
      <c r="AH290" s="24" t="e">
        <f t="shared" si="239"/>
        <v>#N/A</v>
      </c>
      <c r="AI290" s="24" t="e">
        <f t="shared" si="240"/>
        <v>#N/A</v>
      </c>
      <c r="AJ290" s="24" t="e">
        <f t="shared" si="268"/>
        <v>#N/A</v>
      </c>
      <c r="AK290" s="24" t="e">
        <f t="shared" si="241"/>
        <v>#N/A</v>
      </c>
      <c r="AL290" s="24" t="e">
        <f t="shared" si="242"/>
        <v>#N/A</v>
      </c>
      <c r="AM290" s="24" t="e">
        <f t="shared" si="243"/>
        <v>#N/A</v>
      </c>
      <c r="AN290" s="24" t="e">
        <f t="shared" si="269"/>
        <v>#N/A</v>
      </c>
      <c r="AO290" s="24" t="e">
        <f t="shared" si="244"/>
        <v>#N/A</v>
      </c>
      <c r="AP290" s="24" t="e">
        <f t="shared" si="245"/>
        <v>#N/A</v>
      </c>
      <c r="AQ290" s="24" t="e">
        <f t="shared" si="246"/>
        <v>#N/A</v>
      </c>
      <c r="AR290" s="24" t="e">
        <f t="shared" si="270"/>
        <v>#N/A</v>
      </c>
      <c r="AS290" s="24" t="e">
        <f t="shared" si="247"/>
        <v>#N/A</v>
      </c>
      <c r="AT290" s="24" t="e">
        <f t="shared" si="248"/>
        <v>#N/A</v>
      </c>
      <c r="AU290" s="24" t="e">
        <f t="shared" si="249"/>
        <v>#N/A</v>
      </c>
      <c r="AV290" s="24" t="e">
        <f t="shared" si="271"/>
        <v>#N/A</v>
      </c>
      <c r="AW290" s="24" t="e">
        <f t="shared" si="250"/>
        <v>#N/A</v>
      </c>
      <c r="AX290" s="24" t="e">
        <f t="shared" si="251"/>
        <v>#N/A</v>
      </c>
      <c r="AY290" s="24" t="e">
        <f t="shared" si="252"/>
        <v>#N/A</v>
      </c>
      <c r="AZ290" s="24" t="e">
        <f t="shared" si="272"/>
        <v>#N/A</v>
      </c>
      <c r="BA290" s="24" t="e">
        <f t="shared" si="253"/>
        <v>#N/A</v>
      </c>
      <c r="BB290" s="24" t="e">
        <f t="shared" si="254"/>
        <v>#N/A</v>
      </c>
      <c r="BC290" s="24" t="e">
        <f t="shared" si="255"/>
        <v>#N/A</v>
      </c>
      <c r="BD290" s="24" t="e">
        <f t="shared" si="273"/>
        <v>#N/A</v>
      </c>
      <c r="BE290" s="24" t="e">
        <f t="shared" si="256"/>
        <v>#N/A</v>
      </c>
      <c r="BF290" s="24" t="e">
        <f t="shared" si="257"/>
        <v>#N/A</v>
      </c>
      <c r="BG290" s="24" t="e">
        <f t="shared" si="258"/>
        <v>#N/A</v>
      </c>
      <c r="BH290" s="12"/>
      <c r="BI290" s="12"/>
      <c r="BJ290" s="12"/>
      <c r="BK290" s="12"/>
    </row>
    <row r="291" spans="1:63" s="8" customFormat="1" x14ac:dyDescent="0.25">
      <c r="A291" s="19">
        <f>[1]Input!T299</f>
        <v>0</v>
      </c>
      <c r="B291" s="19">
        <f>[1]Input!U299</f>
        <v>0</v>
      </c>
      <c r="C291" s="19">
        <f>[1]Input!V299</f>
        <v>0</v>
      </c>
      <c r="D291" s="20">
        <f>[1]Input!W299</f>
        <v>0</v>
      </c>
      <c r="E291" s="21" t="e">
        <f t="shared" si="259"/>
        <v>#N/A</v>
      </c>
      <c r="F291" s="22">
        <f t="shared" si="260"/>
        <v>0</v>
      </c>
      <c r="G291" s="23">
        <f>[1]Input!Z299</f>
        <v>0</v>
      </c>
      <c r="H291" s="24" t="e">
        <f t="shared" si="261"/>
        <v>#N/A</v>
      </c>
      <c r="I291" s="24" t="e">
        <f t="shared" si="220"/>
        <v>#N/A</v>
      </c>
      <c r="J291" s="24" t="e">
        <f t="shared" si="221"/>
        <v>#N/A</v>
      </c>
      <c r="K291" s="24" t="e">
        <f t="shared" si="222"/>
        <v>#N/A</v>
      </c>
      <c r="L291" s="24" t="e">
        <f t="shared" si="262"/>
        <v>#N/A</v>
      </c>
      <c r="M291" s="24" t="e">
        <f t="shared" si="223"/>
        <v>#N/A</v>
      </c>
      <c r="N291" s="24" t="e">
        <f t="shared" si="224"/>
        <v>#N/A</v>
      </c>
      <c r="O291" s="24" t="e">
        <f t="shared" si="225"/>
        <v>#N/A</v>
      </c>
      <c r="P291" s="24" t="e">
        <f t="shared" si="263"/>
        <v>#N/A</v>
      </c>
      <c r="Q291" s="24" t="e">
        <f t="shared" si="226"/>
        <v>#N/A</v>
      </c>
      <c r="R291" s="24" t="e">
        <f t="shared" si="227"/>
        <v>#N/A</v>
      </c>
      <c r="S291" s="24" t="e">
        <f t="shared" si="228"/>
        <v>#N/A</v>
      </c>
      <c r="T291" s="24" t="e">
        <f t="shared" si="264"/>
        <v>#N/A</v>
      </c>
      <c r="U291" s="24" t="e">
        <f t="shared" si="229"/>
        <v>#N/A</v>
      </c>
      <c r="V291" s="24" t="e">
        <f t="shared" si="230"/>
        <v>#N/A</v>
      </c>
      <c r="W291" s="24" t="e">
        <f t="shared" si="231"/>
        <v>#N/A</v>
      </c>
      <c r="X291" s="24" t="e">
        <f t="shared" si="265"/>
        <v>#N/A</v>
      </c>
      <c r="Y291" s="24" t="e">
        <f t="shared" si="232"/>
        <v>#N/A</v>
      </c>
      <c r="Z291" s="24" t="e">
        <f t="shared" si="233"/>
        <v>#N/A</v>
      </c>
      <c r="AA291" s="24" t="e">
        <f t="shared" si="234"/>
        <v>#N/A</v>
      </c>
      <c r="AB291" s="24" t="e">
        <f t="shared" si="266"/>
        <v>#N/A</v>
      </c>
      <c r="AC291" s="24" t="e">
        <f t="shared" si="235"/>
        <v>#N/A</v>
      </c>
      <c r="AD291" s="24" t="e">
        <f t="shared" si="236"/>
        <v>#N/A</v>
      </c>
      <c r="AE291" s="24" t="e">
        <f t="shared" si="237"/>
        <v>#N/A</v>
      </c>
      <c r="AF291" s="24" t="e">
        <f t="shared" si="267"/>
        <v>#N/A</v>
      </c>
      <c r="AG291" s="24" t="e">
        <f t="shared" si="238"/>
        <v>#N/A</v>
      </c>
      <c r="AH291" s="24" t="e">
        <f t="shared" si="239"/>
        <v>#N/A</v>
      </c>
      <c r="AI291" s="24" t="e">
        <f t="shared" si="240"/>
        <v>#N/A</v>
      </c>
      <c r="AJ291" s="24" t="e">
        <f t="shared" si="268"/>
        <v>#N/A</v>
      </c>
      <c r="AK291" s="24" t="e">
        <f t="shared" si="241"/>
        <v>#N/A</v>
      </c>
      <c r="AL291" s="24" t="e">
        <f t="shared" si="242"/>
        <v>#N/A</v>
      </c>
      <c r="AM291" s="24" t="e">
        <f t="shared" si="243"/>
        <v>#N/A</v>
      </c>
      <c r="AN291" s="24" t="e">
        <f t="shared" si="269"/>
        <v>#N/A</v>
      </c>
      <c r="AO291" s="24" t="e">
        <f t="shared" si="244"/>
        <v>#N/A</v>
      </c>
      <c r="AP291" s="24" t="e">
        <f t="shared" si="245"/>
        <v>#N/A</v>
      </c>
      <c r="AQ291" s="24" t="e">
        <f t="shared" si="246"/>
        <v>#N/A</v>
      </c>
      <c r="AR291" s="24" t="e">
        <f t="shared" si="270"/>
        <v>#N/A</v>
      </c>
      <c r="AS291" s="24" t="e">
        <f t="shared" si="247"/>
        <v>#N/A</v>
      </c>
      <c r="AT291" s="24" t="e">
        <f t="shared" si="248"/>
        <v>#N/A</v>
      </c>
      <c r="AU291" s="24" t="e">
        <f t="shared" si="249"/>
        <v>#N/A</v>
      </c>
      <c r="AV291" s="24" t="e">
        <f t="shared" si="271"/>
        <v>#N/A</v>
      </c>
      <c r="AW291" s="24" t="e">
        <f t="shared" si="250"/>
        <v>#N/A</v>
      </c>
      <c r="AX291" s="24" t="e">
        <f t="shared" si="251"/>
        <v>#N/A</v>
      </c>
      <c r="AY291" s="24" t="e">
        <f t="shared" si="252"/>
        <v>#N/A</v>
      </c>
      <c r="AZ291" s="24" t="e">
        <f t="shared" si="272"/>
        <v>#N/A</v>
      </c>
      <c r="BA291" s="24" t="e">
        <f t="shared" si="253"/>
        <v>#N/A</v>
      </c>
      <c r="BB291" s="24" t="e">
        <f t="shared" si="254"/>
        <v>#N/A</v>
      </c>
      <c r="BC291" s="24" t="e">
        <f t="shared" si="255"/>
        <v>#N/A</v>
      </c>
      <c r="BD291" s="24" t="e">
        <f t="shared" si="273"/>
        <v>#N/A</v>
      </c>
      <c r="BE291" s="24" t="e">
        <f t="shared" si="256"/>
        <v>#N/A</v>
      </c>
      <c r="BF291" s="24" t="e">
        <f t="shared" si="257"/>
        <v>#N/A</v>
      </c>
      <c r="BG291" s="24" t="e">
        <f t="shared" si="258"/>
        <v>#N/A</v>
      </c>
      <c r="BH291" s="12"/>
      <c r="BI291" s="12"/>
      <c r="BJ291" s="12"/>
      <c r="BK291" s="12"/>
    </row>
    <row r="292" spans="1:63" s="8" customFormat="1" x14ac:dyDescent="0.25">
      <c r="A292" s="19">
        <f>[1]Input!T300</f>
        <v>0</v>
      </c>
      <c r="B292" s="19">
        <f>[1]Input!U300</f>
        <v>0</v>
      </c>
      <c r="C292" s="19">
        <f>[1]Input!V300</f>
        <v>0</v>
      </c>
      <c r="D292" s="20">
        <f>[1]Input!W300</f>
        <v>0</v>
      </c>
      <c r="E292" s="21" t="e">
        <f t="shared" si="259"/>
        <v>#N/A</v>
      </c>
      <c r="F292" s="22">
        <f t="shared" si="260"/>
        <v>0</v>
      </c>
      <c r="G292" s="23">
        <f>[1]Input!Z300</f>
        <v>0</v>
      </c>
      <c r="H292" s="24" t="e">
        <f t="shared" si="261"/>
        <v>#N/A</v>
      </c>
      <c r="I292" s="24" t="e">
        <f t="shared" si="220"/>
        <v>#N/A</v>
      </c>
      <c r="J292" s="24" t="e">
        <f t="shared" si="221"/>
        <v>#N/A</v>
      </c>
      <c r="K292" s="24" t="e">
        <f t="shared" si="222"/>
        <v>#N/A</v>
      </c>
      <c r="L292" s="24" t="e">
        <f t="shared" si="262"/>
        <v>#N/A</v>
      </c>
      <c r="M292" s="24" t="e">
        <f t="shared" si="223"/>
        <v>#N/A</v>
      </c>
      <c r="N292" s="24" t="e">
        <f t="shared" si="224"/>
        <v>#N/A</v>
      </c>
      <c r="O292" s="24" t="e">
        <f t="shared" si="225"/>
        <v>#N/A</v>
      </c>
      <c r="P292" s="24" t="e">
        <f t="shared" si="263"/>
        <v>#N/A</v>
      </c>
      <c r="Q292" s="24" t="e">
        <f t="shared" si="226"/>
        <v>#N/A</v>
      </c>
      <c r="R292" s="24" t="e">
        <f t="shared" si="227"/>
        <v>#N/A</v>
      </c>
      <c r="S292" s="24" t="e">
        <f t="shared" si="228"/>
        <v>#N/A</v>
      </c>
      <c r="T292" s="24" t="e">
        <f t="shared" si="264"/>
        <v>#N/A</v>
      </c>
      <c r="U292" s="24" t="e">
        <f t="shared" si="229"/>
        <v>#N/A</v>
      </c>
      <c r="V292" s="24" t="e">
        <f t="shared" si="230"/>
        <v>#N/A</v>
      </c>
      <c r="W292" s="24" t="e">
        <f t="shared" si="231"/>
        <v>#N/A</v>
      </c>
      <c r="X292" s="24" t="e">
        <f t="shared" si="265"/>
        <v>#N/A</v>
      </c>
      <c r="Y292" s="24" t="e">
        <f t="shared" si="232"/>
        <v>#N/A</v>
      </c>
      <c r="Z292" s="24" t="e">
        <f t="shared" si="233"/>
        <v>#N/A</v>
      </c>
      <c r="AA292" s="24" t="e">
        <f t="shared" si="234"/>
        <v>#N/A</v>
      </c>
      <c r="AB292" s="24" t="e">
        <f t="shared" si="266"/>
        <v>#N/A</v>
      </c>
      <c r="AC292" s="24" t="e">
        <f t="shared" si="235"/>
        <v>#N/A</v>
      </c>
      <c r="AD292" s="24" t="e">
        <f t="shared" si="236"/>
        <v>#N/A</v>
      </c>
      <c r="AE292" s="24" t="e">
        <f t="shared" si="237"/>
        <v>#N/A</v>
      </c>
      <c r="AF292" s="24" t="e">
        <f t="shared" si="267"/>
        <v>#N/A</v>
      </c>
      <c r="AG292" s="24" t="e">
        <f t="shared" si="238"/>
        <v>#N/A</v>
      </c>
      <c r="AH292" s="24" t="e">
        <f t="shared" si="239"/>
        <v>#N/A</v>
      </c>
      <c r="AI292" s="24" t="e">
        <f t="shared" si="240"/>
        <v>#N/A</v>
      </c>
      <c r="AJ292" s="24" t="e">
        <f t="shared" si="268"/>
        <v>#N/A</v>
      </c>
      <c r="AK292" s="24" t="e">
        <f t="shared" si="241"/>
        <v>#N/A</v>
      </c>
      <c r="AL292" s="24" t="e">
        <f t="shared" si="242"/>
        <v>#N/A</v>
      </c>
      <c r="AM292" s="24" t="e">
        <f t="shared" si="243"/>
        <v>#N/A</v>
      </c>
      <c r="AN292" s="24" t="e">
        <f t="shared" si="269"/>
        <v>#N/A</v>
      </c>
      <c r="AO292" s="24" t="e">
        <f t="shared" si="244"/>
        <v>#N/A</v>
      </c>
      <c r="AP292" s="24" t="e">
        <f t="shared" si="245"/>
        <v>#N/A</v>
      </c>
      <c r="AQ292" s="24" t="e">
        <f t="shared" si="246"/>
        <v>#N/A</v>
      </c>
      <c r="AR292" s="24" t="e">
        <f t="shared" si="270"/>
        <v>#N/A</v>
      </c>
      <c r="AS292" s="24" t="e">
        <f t="shared" si="247"/>
        <v>#N/A</v>
      </c>
      <c r="AT292" s="24" t="e">
        <f t="shared" si="248"/>
        <v>#N/A</v>
      </c>
      <c r="AU292" s="24" t="e">
        <f t="shared" si="249"/>
        <v>#N/A</v>
      </c>
      <c r="AV292" s="24" t="e">
        <f t="shared" si="271"/>
        <v>#N/A</v>
      </c>
      <c r="AW292" s="24" t="e">
        <f t="shared" si="250"/>
        <v>#N/A</v>
      </c>
      <c r="AX292" s="24" t="e">
        <f t="shared" si="251"/>
        <v>#N/A</v>
      </c>
      <c r="AY292" s="24" t="e">
        <f t="shared" si="252"/>
        <v>#N/A</v>
      </c>
      <c r="AZ292" s="24" t="e">
        <f t="shared" si="272"/>
        <v>#N/A</v>
      </c>
      <c r="BA292" s="24" t="e">
        <f t="shared" si="253"/>
        <v>#N/A</v>
      </c>
      <c r="BB292" s="24" t="e">
        <f t="shared" si="254"/>
        <v>#N/A</v>
      </c>
      <c r="BC292" s="24" t="e">
        <f t="shared" si="255"/>
        <v>#N/A</v>
      </c>
      <c r="BD292" s="24" t="e">
        <f t="shared" si="273"/>
        <v>#N/A</v>
      </c>
      <c r="BE292" s="24" t="e">
        <f t="shared" si="256"/>
        <v>#N/A</v>
      </c>
      <c r="BF292" s="24" t="e">
        <f t="shared" si="257"/>
        <v>#N/A</v>
      </c>
      <c r="BG292" s="24" t="e">
        <f t="shared" si="258"/>
        <v>#N/A</v>
      </c>
      <c r="BH292" s="12"/>
      <c r="BI292" s="12"/>
      <c r="BJ292" s="12"/>
      <c r="BK292" s="12"/>
    </row>
    <row r="293" spans="1:63" s="8" customFormat="1" x14ac:dyDescent="0.25">
      <c r="A293" s="19">
        <f>[1]Input!T301</f>
        <v>0</v>
      </c>
      <c r="B293" s="19">
        <f>[1]Input!U301</f>
        <v>0</v>
      </c>
      <c r="C293" s="19">
        <f>[1]Input!V301</f>
        <v>0</v>
      </c>
      <c r="D293" s="20">
        <f>[1]Input!W301</f>
        <v>0</v>
      </c>
      <c r="E293" s="21" t="e">
        <f t="shared" si="259"/>
        <v>#N/A</v>
      </c>
      <c r="F293" s="22">
        <f t="shared" si="260"/>
        <v>0</v>
      </c>
      <c r="G293" s="23">
        <f>[1]Input!Z301</f>
        <v>0</v>
      </c>
      <c r="H293" s="24" t="e">
        <f t="shared" si="261"/>
        <v>#N/A</v>
      </c>
      <c r="I293" s="24" t="e">
        <f t="shared" si="220"/>
        <v>#N/A</v>
      </c>
      <c r="J293" s="24" t="e">
        <f t="shared" si="221"/>
        <v>#N/A</v>
      </c>
      <c r="K293" s="24" t="e">
        <f t="shared" si="222"/>
        <v>#N/A</v>
      </c>
      <c r="L293" s="24" t="e">
        <f t="shared" si="262"/>
        <v>#N/A</v>
      </c>
      <c r="M293" s="24" t="e">
        <f t="shared" si="223"/>
        <v>#N/A</v>
      </c>
      <c r="N293" s="24" t="e">
        <f t="shared" si="224"/>
        <v>#N/A</v>
      </c>
      <c r="O293" s="24" t="e">
        <f t="shared" si="225"/>
        <v>#N/A</v>
      </c>
      <c r="P293" s="24" t="e">
        <f t="shared" si="263"/>
        <v>#N/A</v>
      </c>
      <c r="Q293" s="24" t="e">
        <f t="shared" si="226"/>
        <v>#N/A</v>
      </c>
      <c r="R293" s="24" t="e">
        <f t="shared" si="227"/>
        <v>#N/A</v>
      </c>
      <c r="S293" s="24" t="e">
        <f t="shared" si="228"/>
        <v>#N/A</v>
      </c>
      <c r="T293" s="24" t="e">
        <f t="shared" si="264"/>
        <v>#N/A</v>
      </c>
      <c r="U293" s="24" t="e">
        <f t="shared" si="229"/>
        <v>#N/A</v>
      </c>
      <c r="V293" s="24" t="e">
        <f t="shared" si="230"/>
        <v>#N/A</v>
      </c>
      <c r="W293" s="24" t="e">
        <f t="shared" si="231"/>
        <v>#N/A</v>
      </c>
      <c r="X293" s="24" t="e">
        <f t="shared" si="265"/>
        <v>#N/A</v>
      </c>
      <c r="Y293" s="24" t="e">
        <f t="shared" si="232"/>
        <v>#N/A</v>
      </c>
      <c r="Z293" s="24" t="e">
        <f t="shared" si="233"/>
        <v>#N/A</v>
      </c>
      <c r="AA293" s="24" t="e">
        <f t="shared" si="234"/>
        <v>#N/A</v>
      </c>
      <c r="AB293" s="24" t="e">
        <f t="shared" si="266"/>
        <v>#N/A</v>
      </c>
      <c r="AC293" s="24" t="e">
        <f t="shared" si="235"/>
        <v>#N/A</v>
      </c>
      <c r="AD293" s="24" t="e">
        <f t="shared" si="236"/>
        <v>#N/A</v>
      </c>
      <c r="AE293" s="24" t="e">
        <f t="shared" si="237"/>
        <v>#N/A</v>
      </c>
      <c r="AF293" s="24" t="e">
        <f t="shared" si="267"/>
        <v>#N/A</v>
      </c>
      <c r="AG293" s="24" t="e">
        <f t="shared" si="238"/>
        <v>#N/A</v>
      </c>
      <c r="AH293" s="24" t="e">
        <f t="shared" si="239"/>
        <v>#N/A</v>
      </c>
      <c r="AI293" s="24" t="e">
        <f t="shared" si="240"/>
        <v>#N/A</v>
      </c>
      <c r="AJ293" s="24" t="e">
        <f t="shared" si="268"/>
        <v>#N/A</v>
      </c>
      <c r="AK293" s="24" t="e">
        <f t="shared" si="241"/>
        <v>#N/A</v>
      </c>
      <c r="AL293" s="24" t="e">
        <f t="shared" si="242"/>
        <v>#N/A</v>
      </c>
      <c r="AM293" s="24" t="e">
        <f t="shared" si="243"/>
        <v>#N/A</v>
      </c>
      <c r="AN293" s="24" t="e">
        <f t="shared" si="269"/>
        <v>#N/A</v>
      </c>
      <c r="AO293" s="24" t="e">
        <f t="shared" si="244"/>
        <v>#N/A</v>
      </c>
      <c r="AP293" s="24" t="e">
        <f t="shared" si="245"/>
        <v>#N/A</v>
      </c>
      <c r="AQ293" s="24" t="e">
        <f t="shared" si="246"/>
        <v>#N/A</v>
      </c>
      <c r="AR293" s="24" t="e">
        <f t="shared" si="270"/>
        <v>#N/A</v>
      </c>
      <c r="AS293" s="24" t="e">
        <f t="shared" si="247"/>
        <v>#N/A</v>
      </c>
      <c r="AT293" s="24" t="e">
        <f t="shared" si="248"/>
        <v>#N/A</v>
      </c>
      <c r="AU293" s="24" t="e">
        <f t="shared" si="249"/>
        <v>#N/A</v>
      </c>
      <c r="AV293" s="24" t="e">
        <f t="shared" si="271"/>
        <v>#N/A</v>
      </c>
      <c r="AW293" s="24" t="e">
        <f t="shared" si="250"/>
        <v>#N/A</v>
      </c>
      <c r="AX293" s="24" t="e">
        <f t="shared" si="251"/>
        <v>#N/A</v>
      </c>
      <c r="AY293" s="24" t="e">
        <f t="shared" si="252"/>
        <v>#N/A</v>
      </c>
      <c r="AZ293" s="24" t="e">
        <f t="shared" si="272"/>
        <v>#N/A</v>
      </c>
      <c r="BA293" s="24" t="e">
        <f t="shared" si="253"/>
        <v>#N/A</v>
      </c>
      <c r="BB293" s="24" t="e">
        <f t="shared" si="254"/>
        <v>#N/A</v>
      </c>
      <c r="BC293" s="24" t="e">
        <f t="shared" si="255"/>
        <v>#N/A</v>
      </c>
      <c r="BD293" s="24" t="e">
        <f t="shared" si="273"/>
        <v>#N/A</v>
      </c>
      <c r="BE293" s="24" t="e">
        <f t="shared" si="256"/>
        <v>#N/A</v>
      </c>
      <c r="BF293" s="24" t="e">
        <f t="shared" si="257"/>
        <v>#N/A</v>
      </c>
      <c r="BG293" s="24" t="e">
        <f t="shared" si="258"/>
        <v>#N/A</v>
      </c>
      <c r="BH293" s="12"/>
      <c r="BI293" s="12"/>
      <c r="BJ293" s="12"/>
      <c r="BK293" s="12"/>
    </row>
    <row r="294" spans="1:63" s="8" customFormat="1" x14ac:dyDescent="0.25">
      <c r="A294" s="19">
        <f>[1]Input!T302</f>
        <v>0</v>
      </c>
      <c r="B294" s="19">
        <f>[1]Input!U302</f>
        <v>0</v>
      </c>
      <c r="C294" s="19">
        <f>[1]Input!V302</f>
        <v>0</v>
      </c>
      <c r="D294" s="20">
        <f>[1]Input!W302</f>
        <v>0</v>
      </c>
      <c r="E294" s="21" t="e">
        <f t="shared" si="259"/>
        <v>#N/A</v>
      </c>
      <c r="F294" s="22">
        <f t="shared" si="260"/>
        <v>0</v>
      </c>
      <c r="G294" s="23">
        <f>[1]Input!Z302</f>
        <v>0</v>
      </c>
      <c r="H294" s="24" t="e">
        <f t="shared" si="261"/>
        <v>#N/A</v>
      </c>
      <c r="I294" s="24" t="e">
        <f t="shared" si="220"/>
        <v>#N/A</v>
      </c>
      <c r="J294" s="24" t="e">
        <f t="shared" si="221"/>
        <v>#N/A</v>
      </c>
      <c r="K294" s="24" t="e">
        <f t="shared" si="222"/>
        <v>#N/A</v>
      </c>
      <c r="L294" s="24" t="e">
        <f t="shared" si="262"/>
        <v>#N/A</v>
      </c>
      <c r="M294" s="24" t="e">
        <f t="shared" si="223"/>
        <v>#N/A</v>
      </c>
      <c r="N294" s="24" t="e">
        <f t="shared" si="224"/>
        <v>#N/A</v>
      </c>
      <c r="O294" s="24" t="e">
        <f t="shared" si="225"/>
        <v>#N/A</v>
      </c>
      <c r="P294" s="24" t="e">
        <f t="shared" si="263"/>
        <v>#N/A</v>
      </c>
      <c r="Q294" s="24" t="e">
        <f t="shared" si="226"/>
        <v>#N/A</v>
      </c>
      <c r="R294" s="24" t="e">
        <f t="shared" si="227"/>
        <v>#N/A</v>
      </c>
      <c r="S294" s="24" t="e">
        <f t="shared" si="228"/>
        <v>#N/A</v>
      </c>
      <c r="T294" s="24" t="e">
        <f t="shared" si="264"/>
        <v>#N/A</v>
      </c>
      <c r="U294" s="24" t="e">
        <f t="shared" si="229"/>
        <v>#N/A</v>
      </c>
      <c r="V294" s="24" t="e">
        <f t="shared" si="230"/>
        <v>#N/A</v>
      </c>
      <c r="W294" s="24" t="e">
        <f t="shared" si="231"/>
        <v>#N/A</v>
      </c>
      <c r="X294" s="24" t="e">
        <f t="shared" si="265"/>
        <v>#N/A</v>
      </c>
      <c r="Y294" s="24" t="e">
        <f t="shared" si="232"/>
        <v>#N/A</v>
      </c>
      <c r="Z294" s="24" t="e">
        <f t="shared" si="233"/>
        <v>#N/A</v>
      </c>
      <c r="AA294" s="24" t="e">
        <f t="shared" si="234"/>
        <v>#N/A</v>
      </c>
      <c r="AB294" s="24" t="e">
        <f t="shared" si="266"/>
        <v>#N/A</v>
      </c>
      <c r="AC294" s="24" t="e">
        <f t="shared" si="235"/>
        <v>#N/A</v>
      </c>
      <c r="AD294" s="24" t="e">
        <f t="shared" si="236"/>
        <v>#N/A</v>
      </c>
      <c r="AE294" s="24" t="e">
        <f t="shared" si="237"/>
        <v>#N/A</v>
      </c>
      <c r="AF294" s="24" t="e">
        <f t="shared" si="267"/>
        <v>#N/A</v>
      </c>
      <c r="AG294" s="24" t="e">
        <f t="shared" si="238"/>
        <v>#N/A</v>
      </c>
      <c r="AH294" s="24" t="e">
        <f t="shared" si="239"/>
        <v>#N/A</v>
      </c>
      <c r="AI294" s="24" t="e">
        <f t="shared" si="240"/>
        <v>#N/A</v>
      </c>
      <c r="AJ294" s="24" t="e">
        <f t="shared" si="268"/>
        <v>#N/A</v>
      </c>
      <c r="AK294" s="24" t="e">
        <f t="shared" si="241"/>
        <v>#N/A</v>
      </c>
      <c r="AL294" s="24" t="e">
        <f t="shared" si="242"/>
        <v>#N/A</v>
      </c>
      <c r="AM294" s="24" t="e">
        <f t="shared" si="243"/>
        <v>#N/A</v>
      </c>
      <c r="AN294" s="24" t="e">
        <f t="shared" si="269"/>
        <v>#N/A</v>
      </c>
      <c r="AO294" s="24" t="e">
        <f t="shared" si="244"/>
        <v>#N/A</v>
      </c>
      <c r="AP294" s="24" t="e">
        <f t="shared" si="245"/>
        <v>#N/A</v>
      </c>
      <c r="AQ294" s="24" t="e">
        <f t="shared" si="246"/>
        <v>#N/A</v>
      </c>
      <c r="AR294" s="24" t="e">
        <f t="shared" si="270"/>
        <v>#N/A</v>
      </c>
      <c r="AS294" s="24" t="e">
        <f t="shared" si="247"/>
        <v>#N/A</v>
      </c>
      <c r="AT294" s="24" t="e">
        <f t="shared" si="248"/>
        <v>#N/A</v>
      </c>
      <c r="AU294" s="24" t="e">
        <f t="shared" si="249"/>
        <v>#N/A</v>
      </c>
      <c r="AV294" s="24" t="e">
        <f t="shared" si="271"/>
        <v>#N/A</v>
      </c>
      <c r="AW294" s="24" t="e">
        <f t="shared" si="250"/>
        <v>#N/A</v>
      </c>
      <c r="AX294" s="24" t="e">
        <f t="shared" si="251"/>
        <v>#N/A</v>
      </c>
      <c r="AY294" s="24" t="e">
        <f t="shared" si="252"/>
        <v>#N/A</v>
      </c>
      <c r="AZ294" s="24" t="e">
        <f t="shared" si="272"/>
        <v>#N/A</v>
      </c>
      <c r="BA294" s="24" t="e">
        <f t="shared" si="253"/>
        <v>#N/A</v>
      </c>
      <c r="BB294" s="24" t="e">
        <f t="shared" si="254"/>
        <v>#N/A</v>
      </c>
      <c r="BC294" s="24" t="e">
        <f t="shared" si="255"/>
        <v>#N/A</v>
      </c>
      <c r="BD294" s="24" t="e">
        <f t="shared" si="273"/>
        <v>#N/A</v>
      </c>
      <c r="BE294" s="24" t="e">
        <f t="shared" si="256"/>
        <v>#N/A</v>
      </c>
      <c r="BF294" s="24" t="e">
        <f t="shared" si="257"/>
        <v>#N/A</v>
      </c>
      <c r="BG294" s="24" t="e">
        <f t="shared" si="258"/>
        <v>#N/A</v>
      </c>
      <c r="BH294" s="12"/>
      <c r="BI294" s="12"/>
      <c r="BJ294" s="12"/>
      <c r="BK294" s="12"/>
    </row>
    <row r="295" spans="1:63" s="8" customFormat="1" x14ac:dyDescent="0.25">
      <c r="A295" s="19">
        <f>[1]Input!T303</f>
        <v>0</v>
      </c>
      <c r="B295" s="19">
        <f>[1]Input!U303</f>
        <v>0</v>
      </c>
      <c r="C295" s="19">
        <f>[1]Input!V303</f>
        <v>0</v>
      </c>
      <c r="D295" s="20">
        <f>[1]Input!W303</f>
        <v>0</v>
      </c>
      <c r="E295" s="21" t="e">
        <f t="shared" si="259"/>
        <v>#N/A</v>
      </c>
      <c r="F295" s="22">
        <f t="shared" si="260"/>
        <v>0</v>
      </c>
      <c r="G295" s="23">
        <f>[1]Input!Z303</f>
        <v>0</v>
      </c>
      <c r="H295" s="24" t="e">
        <f t="shared" si="261"/>
        <v>#N/A</v>
      </c>
      <c r="I295" s="24" t="e">
        <f t="shared" si="220"/>
        <v>#N/A</v>
      </c>
      <c r="J295" s="24" t="e">
        <f t="shared" si="221"/>
        <v>#N/A</v>
      </c>
      <c r="K295" s="24" t="e">
        <f t="shared" si="222"/>
        <v>#N/A</v>
      </c>
      <c r="L295" s="24" t="e">
        <f t="shared" si="262"/>
        <v>#N/A</v>
      </c>
      <c r="M295" s="24" t="e">
        <f t="shared" si="223"/>
        <v>#N/A</v>
      </c>
      <c r="N295" s="24" t="e">
        <f t="shared" si="224"/>
        <v>#N/A</v>
      </c>
      <c r="O295" s="24" t="e">
        <f t="shared" si="225"/>
        <v>#N/A</v>
      </c>
      <c r="P295" s="24" t="e">
        <f t="shared" si="263"/>
        <v>#N/A</v>
      </c>
      <c r="Q295" s="24" t="e">
        <f t="shared" si="226"/>
        <v>#N/A</v>
      </c>
      <c r="R295" s="24" t="e">
        <f t="shared" si="227"/>
        <v>#N/A</v>
      </c>
      <c r="S295" s="24" t="e">
        <f t="shared" si="228"/>
        <v>#N/A</v>
      </c>
      <c r="T295" s="24" t="e">
        <f t="shared" si="264"/>
        <v>#N/A</v>
      </c>
      <c r="U295" s="24" t="e">
        <f t="shared" si="229"/>
        <v>#N/A</v>
      </c>
      <c r="V295" s="24" t="e">
        <f t="shared" si="230"/>
        <v>#N/A</v>
      </c>
      <c r="W295" s="24" t="e">
        <f t="shared" si="231"/>
        <v>#N/A</v>
      </c>
      <c r="X295" s="24" t="e">
        <f t="shared" si="265"/>
        <v>#N/A</v>
      </c>
      <c r="Y295" s="24" t="e">
        <f t="shared" si="232"/>
        <v>#N/A</v>
      </c>
      <c r="Z295" s="24" t="e">
        <f t="shared" si="233"/>
        <v>#N/A</v>
      </c>
      <c r="AA295" s="24" t="e">
        <f t="shared" si="234"/>
        <v>#N/A</v>
      </c>
      <c r="AB295" s="24" t="e">
        <f t="shared" si="266"/>
        <v>#N/A</v>
      </c>
      <c r="AC295" s="24" t="e">
        <f t="shared" si="235"/>
        <v>#N/A</v>
      </c>
      <c r="AD295" s="24" t="e">
        <f t="shared" si="236"/>
        <v>#N/A</v>
      </c>
      <c r="AE295" s="24" t="e">
        <f t="shared" si="237"/>
        <v>#N/A</v>
      </c>
      <c r="AF295" s="24" t="e">
        <f t="shared" si="267"/>
        <v>#N/A</v>
      </c>
      <c r="AG295" s="24" t="e">
        <f t="shared" si="238"/>
        <v>#N/A</v>
      </c>
      <c r="AH295" s="24" t="e">
        <f t="shared" si="239"/>
        <v>#N/A</v>
      </c>
      <c r="AI295" s="24" t="e">
        <f t="shared" si="240"/>
        <v>#N/A</v>
      </c>
      <c r="AJ295" s="24" t="e">
        <f t="shared" si="268"/>
        <v>#N/A</v>
      </c>
      <c r="AK295" s="24" t="e">
        <f t="shared" si="241"/>
        <v>#N/A</v>
      </c>
      <c r="AL295" s="24" t="e">
        <f t="shared" si="242"/>
        <v>#N/A</v>
      </c>
      <c r="AM295" s="24" t="e">
        <f t="shared" si="243"/>
        <v>#N/A</v>
      </c>
      <c r="AN295" s="24" t="e">
        <f t="shared" si="269"/>
        <v>#N/A</v>
      </c>
      <c r="AO295" s="24" t="e">
        <f t="shared" si="244"/>
        <v>#N/A</v>
      </c>
      <c r="AP295" s="24" t="e">
        <f t="shared" si="245"/>
        <v>#N/A</v>
      </c>
      <c r="AQ295" s="24" t="e">
        <f t="shared" si="246"/>
        <v>#N/A</v>
      </c>
      <c r="AR295" s="24" t="e">
        <f t="shared" si="270"/>
        <v>#N/A</v>
      </c>
      <c r="AS295" s="24" t="e">
        <f t="shared" si="247"/>
        <v>#N/A</v>
      </c>
      <c r="AT295" s="24" t="e">
        <f t="shared" si="248"/>
        <v>#N/A</v>
      </c>
      <c r="AU295" s="24" t="e">
        <f t="shared" si="249"/>
        <v>#N/A</v>
      </c>
      <c r="AV295" s="24" t="e">
        <f t="shared" si="271"/>
        <v>#N/A</v>
      </c>
      <c r="AW295" s="24" t="e">
        <f t="shared" si="250"/>
        <v>#N/A</v>
      </c>
      <c r="AX295" s="24" t="e">
        <f t="shared" si="251"/>
        <v>#N/A</v>
      </c>
      <c r="AY295" s="24" t="e">
        <f t="shared" si="252"/>
        <v>#N/A</v>
      </c>
      <c r="AZ295" s="24" t="e">
        <f t="shared" si="272"/>
        <v>#N/A</v>
      </c>
      <c r="BA295" s="24" t="e">
        <f t="shared" si="253"/>
        <v>#N/A</v>
      </c>
      <c r="BB295" s="24" t="e">
        <f t="shared" si="254"/>
        <v>#N/A</v>
      </c>
      <c r="BC295" s="24" t="e">
        <f t="shared" si="255"/>
        <v>#N/A</v>
      </c>
      <c r="BD295" s="24" t="e">
        <f t="shared" si="273"/>
        <v>#N/A</v>
      </c>
      <c r="BE295" s="24" t="e">
        <f t="shared" si="256"/>
        <v>#N/A</v>
      </c>
      <c r="BF295" s="24" t="e">
        <f t="shared" si="257"/>
        <v>#N/A</v>
      </c>
      <c r="BG295" s="24" t="e">
        <f t="shared" si="258"/>
        <v>#N/A</v>
      </c>
      <c r="BH295" s="12"/>
      <c r="BI295" s="12"/>
      <c r="BJ295" s="12"/>
      <c r="BK295" s="12"/>
    </row>
    <row r="296" spans="1:63" s="8" customFormat="1" ht="15" customHeight="1" x14ac:dyDescent="0.25">
      <c r="A296" s="19">
        <f>[1]Input!T304</f>
        <v>0</v>
      </c>
      <c r="B296" s="19">
        <f>[1]Input!U304</f>
        <v>0</v>
      </c>
      <c r="C296" s="19">
        <f>[1]Input!V304</f>
        <v>0</v>
      </c>
      <c r="D296" s="20">
        <f>[1]Input!W304</f>
        <v>0</v>
      </c>
      <c r="E296" s="21" t="e">
        <f t="shared" si="259"/>
        <v>#N/A</v>
      </c>
      <c r="F296" s="22">
        <f t="shared" si="260"/>
        <v>0</v>
      </c>
      <c r="G296" s="23">
        <f>[1]Input!Z304</f>
        <v>0</v>
      </c>
      <c r="H296" s="24" t="e">
        <f t="shared" si="261"/>
        <v>#N/A</v>
      </c>
      <c r="I296" s="24" t="e">
        <f t="shared" si="220"/>
        <v>#N/A</v>
      </c>
      <c r="J296" s="24" t="e">
        <f t="shared" si="221"/>
        <v>#N/A</v>
      </c>
      <c r="K296" s="24" t="e">
        <f t="shared" si="222"/>
        <v>#N/A</v>
      </c>
      <c r="L296" s="24" t="e">
        <f t="shared" si="262"/>
        <v>#N/A</v>
      </c>
      <c r="M296" s="24" t="e">
        <f t="shared" si="223"/>
        <v>#N/A</v>
      </c>
      <c r="N296" s="24" t="e">
        <f t="shared" si="224"/>
        <v>#N/A</v>
      </c>
      <c r="O296" s="24" t="e">
        <f t="shared" si="225"/>
        <v>#N/A</v>
      </c>
      <c r="P296" s="24" t="e">
        <f t="shared" si="263"/>
        <v>#N/A</v>
      </c>
      <c r="Q296" s="24" t="e">
        <f t="shared" si="226"/>
        <v>#N/A</v>
      </c>
      <c r="R296" s="24" t="e">
        <f t="shared" si="227"/>
        <v>#N/A</v>
      </c>
      <c r="S296" s="24" t="e">
        <f t="shared" si="228"/>
        <v>#N/A</v>
      </c>
      <c r="T296" s="24" t="e">
        <f t="shared" si="264"/>
        <v>#N/A</v>
      </c>
      <c r="U296" s="24" t="e">
        <f t="shared" si="229"/>
        <v>#N/A</v>
      </c>
      <c r="V296" s="24" t="e">
        <f t="shared" si="230"/>
        <v>#N/A</v>
      </c>
      <c r="W296" s="24" t="e">
        <f t="shared" si="231"/>
        <v>#N/A</v>
      </c>
      <c r="X296" s="24" t="e">
        <f t="shared" si="265"/>
        <v>#N/A</v>
      </c>
      <c r="Y296" s="24" t="e">
        <f t="shared" si="232"/>
        <v>#N/A</v>
      </c>
      <c r="Z296" s="24" t="e">
        <f t="shared" si="233"/>
        <v>#N/A</v>
      </c>
      <c r="AA296" s="24" t="e">
        <f t="shared" si="234"/>
        <v>#N/A</v>
      </c>
      <c r="AB296" s="24" t="e">
        <f t="shared" si="266"/>
        <v>#N/A</v>
      </c>
      <c r="AC296" s="24" t="e">
        <f t="shared" si="235"/>
        <v>#N/A</v>
      </c>
      <c r="AD296" s="24" t="e">
        <f t="shared" si="236"/>
        <v>#N/A</v>
      </c>
      <c r="AE296" s="24" t="e">
        <f t="shared" si="237"/>
        <v>#N/A</v>
      </c>
      <c r="AF296" s="24" t="e">
        <f t="shared" si="267"/>
        <v>#N/A</v>
      </c>
      <c r="AG296" s="24" t="e">
        <f t="shared" si="238"/>
        <v>#N/A</v>
      </c>
      <c r="AH296" s="24" t="e">
        <f t="shared" si="239"/>
        <v>#N/A</v>
      </c>
      <c r="AI296" s="24" t="e">
        <f t="shared" si="240"/>
        <v>#N/A</v>
      </c>
      <c r="AJ296" s="24" t="e">
        <f t="shared" si="268"/>
        <v>#N/A</v>
      </c>
      <c r="AK296" s="24" t="e">
        <f t="shared" si="241"/>
        <v>#N/A</v>
      </c>
      <c r="AL296" s="24" t="e">
        <f t="shared" si="242"/>
        <v>#N/A</v>
      </c>
      <c r="AM296" s="24" t="e">
        <f t="shared" si="243"/>
        <v>#N/A</v>
      </c>
      <c r="AN296" s="24" t="e">
        <f t="shared" si="269"/>
        <v>#N/A</v>
      </c>
      <c r="AO296" s="24" t="e">
        <f t="shared" si="244"/>
        <v>#N/A</v>
      </c>
      <c r="AP296" s="24" t="e">
        <f t="shared" si="245"/>
        <v>#N/A</v>
      </c>
      <c r="AQ296" s="24" t="e">
        <f t="shared" si="246"/>
        <v>#N/A</v>
      </c>
      <c r="AR296" s="24" t="e">
        <f t="shared" si="270"/>
        <v>#N/A</v>
      </c>
      <c r="AS296" s="24" t="e">
        <f t="shared" si="247"/>
        <v>#N/A</v>
      </c>
      <c r="AT296" s="24" t="e">
        <f t="shared" si="248"/>
        <v>#N/A</v>
      </c>
      <c r="AU296" s="24" t="e">
        <f t="shared" si="249"/>
        <v>#N/A</v>
      </c>
      <c r="AV296" s="24" t="e">
        <f t="shared" si="271"/>
        <v>#N/A</v>
      </c>
      <c r="AW296" s="24" t="e">
        <f t="shared" si="250"/>
        <v>#N/A</v>
      </c>
      <c r="AX296" s="24" t="e">
        <f t="shared" si="251"/>
        <v>#N/A</v>
      </c>
      <c r="AY296" s="24" t="e">
        <f t="shared" si="252"/>
        <v>#N/A</v>
      </c>
      <c r="AZ296" s="24" t="e">
        <f t="shared" si="272"/>
        <v>#N/A</v>
      </c>
      <c r="BA296" s="24" t="e">
        <f t="shared" si="253"/>
        <v>#N/A</v>
      </c>
      <c r="BB296" s="24" t="e">
        <f t="shared" si="254"/>
        <v>#N/A</v>
      </c>
      <c r="BC296" s="24" t="e">
        <f t="shared" si="255"/>
        <v>#N/A</v>
      </c>
      <c r="BD296" s="24" t="e">
        <f t="shared" si="273"/>
        <v>#N/A</v>
      </c>
      <c r="BE296" s="24" t="e">
        <f t="shared" si="256"/>
        <v>#N/A</v>
      </c>
      <c r="BF296" s="24" t="e">
        <f t="shared" si="257"/>
        <v>#N/A</v>
      </c>
      <c r="BG296" s="24" t="e">
        <f t="shared" si="258"/>
        <v>#N/A</v>
      </c>
      <c r="BH296" s="12"/>
      <c r="BI296" s="12"/>
      <c r="BJ296" s="12"/>
      <c r="BK296" s="12"/>
    </row>
    <row r="297" spans="1:63" s="8" customFormat="1" x14ac:dyDescent="0.25">
      <c r="A297" s="19">
        <f>[1]Input!T305</f>
        <v>0</v>
      </c>
      <c r="B297" s="19">
        <f>[1]Input!U305</f>
        <v>0</v>
      </c>
      <c r="C297" s="19">
        <f>[1]Input!V305</f>
        <v>0</v>
      </c>
      <c r="D297" s="20">
        <f>[1]Input!W305</f>
        <v>0</v>
      </c>
      <c r="E297" s="21" t="e">
        <f t="shared" si="259"/>
        <v>#N/A</v>
      </c>
      <c r="F297" s="22">
        <f t="shared" si="260"/>
        <v>0</v>
      </c>
      <c r="G297" s="23">
        <f>[1]Input!Z305</f>
        <v>0</v>
      </c>
      <c r="H297" s="24" t="e">
        <f t="shared" si="261"/>
        <v>#N/A</v>
      </c>
      <c r="I297" s="24" t="e">
        <f t="shared" si="220"/>
        <v>#N/A</v>
      </c>
      <c r="J297" s="24" t="e">
        <f t="shared" si="221"/>
        <v>#N/A</v>
      </c>
      <c r="K297" s="24" t="e">
        <f t="shared" si="222"/>
        <v>#N/A</v>
      </c>
      <c r="L297" s="24" t="e">
        <f t="shared" si="262"/>
        <v>#N/A</v>
      </c>
      <c r="M297" s="24" t="e">
        <f t="shared" si="223"/>
        <v>#N/A</v>
      </c>
      <c r="N297" s="24" t="e">
        <f t="shared" si="224"/>
        <v>#N/A</v>
      </c>
      <c r="O297" s="24" t="e">
        <f t="shared" si="225"/>
        <v>#N/A</v>
      </c>
      <c r="P297" s="24" t="e">
        <f t="shared" si="263"/>
        <v>#N/A</v>
      </c>
      <c r="Q297" s="24" t="e">
        <f t="shared" si="226"/>
        <v>#N/A</v>
      </c>
      <c r="R297" s="24" t="e">
        <f t="shared" si="227"/>
        <v>#N/A</v>
      </c>
      <c r="S297" s="24" t="e">
        <f t="shared" si="228"/>
        <v>#N/A</v>
      </c>
      <c r="T297" s="24" t="e">
        <f t="shared" si="264"/>
        <v>#N/A</v>
      </c>
      <c r="U297" s="24" t="e">
        <f t="shared" si="229"/>
        <v>#N/A</v>
      </c>
      <c r="V297" s="24" t="e">
        <f t="shared" si="230"/>
        <v>#N/A</v>
      </c>
      <c r="W297" s="24" t="e">
        <f t="shared" si="231"/>
        <v>#N/A</v>
      </c>
      <c r="X297" s="24" t="e">
        <f t="shared" si="265"/>
        <v>#N/A</v>
      </c>
      <c r="Y297" s="24" t="e">
        <f t="shared" si="232"/>
        <v>#N/A</v>
      </c>
      <c r="Z297" s="24" t="e">
        <f t="shared" si="233"/>
        <v>#N/A</v>
      </c>
      <c r="AA297" s="24" t="e">
        <f t="shared" si="234"/>
        <v>#N/A</v>
      </c>
      <c r="AB297" s="24" t="e">
        <f t="shared" si="266"/>
        <v>#N/A</v>
      </c>
      <c r="AC297" s="24" t="e">
        <f t="shared" si="235"/>
        <v>#N/A</v>
      </c>
      <c r="AD297" s="24" t="e">
        <f t="shared" si="236"/>
        <v>#N/A</v>
      </c>
      <c r="AE297" s="24" t="e">
        <f t="shared" si="237"/>
        <v>#N/A</v>
      </c>
      <c r="AF297" s="24" t="e">
        <f t="shared" si="267"/>
        <v>#N/A</v>
      </c>
      <c r="AG297" s="24" t="e">
        <f t="shared" si="238"/>
        <v>#N/A</v>
      </c>
      <c r="AH297" s="24" t="e">
        <f t="shared" si="239"/>
        <v>#N/A</v>
      </c>
      <c r="AI297" s="24" t="e">
        <f t="shared" si="240"/>
        <v>#N/A</v>
      </c>
      <c r="AJ297" s="24" t="e">
        <f t="shared" si="268"/>
        <v>#N/A</v>
      </c>
      <c r="AK297" s="24" t="e">
        <f t="shared" si="241"/>
        <v>#N/A</v>
      </c>
      <c r="AL297" s="24" t="e">
        <f t="shared" si="242"/>
        <v>#N/A</v>
      </c>
      <c r="AM297" s="24" t="e">
        <f t="shared" si="243"/>
        <v>#N/A</v>
      </c>
      <c r="AN297" s="24" t="e">
        <f t="shared" si="269"/>
        <v>#N/A</v>
      </c>
      <c r="AO297" s="24" t="e">
        <f t="shared" si="244"/>
        <v>#N/A</v>
      </c>
      <c r="AP297" s="24" t="e">
        <f t="shared" si="245"/>
        <v>#N/A</v>
      </c>
      <c r="AQ297" s="24" t="e">
        <f t="shared" si="246"/>
        <v>#N/A</v>
      </c>
      <c r="AR297" s="24" t="e">
        <f t="shared" si="270"/>
        <v>#N/A</v>
      </c>
      <c r="AS297" s="24" t="e">
        <f t="shared" si="247"/>
        <v>#N/A</v>
      </c>
      <c r="AT297" s="24" t="e">
        <f t="shared" si="248"/>
        <v>#N/A</v>
      </c>
      <c r="AU297" s="24" t="e">
        <f t="shared" si="249"/>
        <v>#N/A</v>
      </c>
      <c r="AV297" s="24" t="e">
        <f t="shared" si="271"/>
        <v>#N/A</v>
      </c>
      <c r="AW297" s="24" t="e">
        <f t="shared" si="250"/>
        <v>#N/A</v>
      </c>
      <c r="AX297" s="24" t="e">
        <f t="shared" si="251"/>
        <v>#N/A</v>
      </c>
      <c r="AY297" s="24" t="e">
        <f t="shared" si="252"/>
        <v>#N/A</v>
      </c>
      <c r="AZ297" s="24" t="e">
        <f t="shared" si="272"/>
        <v>#N/A</v>
      </c>
      <c r="BA297" s="24" t="e">
        <f t="shared" si="253"/>
        <v>#N/A</v>
      </c>
      <c r="BB297" s="24" t="e">
        <f t="shared" si="254"/>
        <v>#N/A</v>
      </c>
      <c r="BC297" s="24" t="e">
        <f t="shared" si="255"/>
        <v>#N/A</v>
      </c>
      <c r="BD297" s="24" t="e">
        <f t="shared" si="273"/>
        <v>#N/A</v>
      </c>
      <c r="BE297" s="24" t="e">
        <f t="shared" si="256"/>
        <v>#N/A</v>
      </c>
      <c r="BF297" s="24" t="e">
        <f t="shared" si="257"/>
        <v>#N/A</v>
      </c>
      <c r="BG297" s="24" t="e">
        <f t="shared" si="258"/>
        <v>#N/A</v>
      </c>
      <c r="BH297" s="12"/>
      <c r="BI297" s="12"/>
      <c r="BJ297" s="12"/>
      <c r="BK297" s="12"/>
    </row>
    <row r="298" spans="1:63" s="8" customFormat="1" x14ac:dyDescent="0.25">
      <c r="A298" s="19">
        <f>[1]Input!T306</f>
        <v>0</v>
      </c>
      <c r="B298" s="19">
        <f>[1]Input!U306</f>
        <v>0</v>
      </c>
      <c r="C298" s="19">
        <f>[1]Input!V306</f>
        <v>0</v>
      </c>
      <c r="D298" s="20">
        <f>[1]Input!W306</f>
        <v>0</v>
      </c>
      <c r="E298" s="21" t="e">
        <f t="shared" si="259"/>
        <v>#N/A</v>
      </c>
      <c r="F298" s="22">
        <f t="shared" si="260"/>
        <v>0</v>
      </c>
      <c r="G298" s="23">
        <f>[1]Input!Z306</f>
        <v>0</v>
      </c>
      <c r="H298" s="24" t="e">
        <f t="shared" si="261"/>
        <v>#N/A</v>
      </c>
      <c r="I298" s="24" t="e">
        <f t="shared" si="220"/>
        <v>#N/A</v>
      </c>
      <c r="J298" s="24" t="e">
        <f t="shared" si="221"/>
        <v>#N/A</v>
      </c>
      <c r="K298" s="24" t="e">
        <f t="shared" si="222"/>
        <v>#N/A</v>
      </c>
      <c r="L298" s="24" t="e">
        <f t="shared" si="262"/>
        <v>#N/A</v>
      </c>
      <c r="M298" s="24" t="e">
        <f t="shared" si="223"/>
        <v>#N/A</v>
      </c>
      <c r="N298" s="24" t="e">
        <f t="shared" si="224"/>
        <v>#N/A</v>
      </c>
      <c r="O298" s="24" t="e">
        <f t="shared" si="225"/>
        <v>#N/A</v>
      </c>
      <c r="P298" s="24" t="e">
        <f t="shared" si="263"/>
        <v>#N/A</v>
      </c>
      <c r="Q298" s="24" t="e">
        <f t="shared" si="226"/>
        <v>#N/A</v>
      </c>
      <c r="R298" s="24" t="e">
        <f t="shared" si="227"/>
        <v>#N/A</v>
      </c>
      <c r="S298" s="24" t="e">
        <f t="shared" si="228"/>
        <v>#N/A</v>
      </c>
      <c r="T298" s="24" t="e">
        <f t="shared" si="264"/>
        <v>#N/A</v>
      </c>
      <c r="U298" s="24" t="e">
        <f t="shared" si="229"/>
        <v>#N/A</v>
      </c>
      <c r="V298" s="24" t="e">
        <f t="shared" si="230"/>
        <v>#N/A</v>
      </c>
      <c r="W298" s="24" t="e">
        <f t="shared" si="231"/>
        <v>#N/A</v>
      </c>
      <c r="X298" s="24" t="e">
        <f t="shared" si="265"/>
        <v>#N/A</v>
      </c>
      <c r="Y298" s="24" t="e">
        <f t="shared" si="232"/>
        <v>#N/A</v>
      </c>
      <c r="Z298" s="24" t="e">
        <f t="shared" si="233"/>
        <v>#N/A</v>
      </c>
      <c r="AA298" s="24" t="e">
        <f t="shared" si="234"/>
        <v>#N/A</v>
      </c>
      <c r="AB298" s="24" t="e">
        <f t="shared" si="266"/>
        <v>#N/A</v>
      </c>
      <c r="AC298" s="24" t="e">
        <f t="shared" si="235"/>
        <v>#N/A</v>
      </c>
      <c r="AD298" s="24" t="e">
        <f t="shared" si="236"/>
        <v>#N/A</v>
      </c>
      <c r="AE298" s="24" t="e">
        <f t="shared" si="237"/>
        <v>#N/A</v>
      </c>
      <c r="AF298" s="24" t="e">
        <f t="shared" si="267"/>
        <v>#N/A</v>
      </c>
      <c r="AG298" s="24" t="e">
        <f t="shared" si="238"/>
        <v>#N/A</v>
      </c>
      <c r="AH298" s="24" t="e">
        <f t="shared" si="239"/>
        <v>#N/A</v>
      </c>
      <c r="AI298" s="24" t="e">
        <f t="shared" si="240"/>
        <v>#N/A</v>
      </c>
      <c r="AJ298" s="24" t="e">
        <f t="shared" si="268"/>
        <v>#N/A</v>
      </c>
      <c r="AK298" s="24" t="e">
        <f t="shared" si="241"/>
        <v>#N/A</v>
      </c>
      <c r="AL298" s="24" t="e">
        <f t="shared" si="242"/>
        <v>#N/A</v>
      </c>
      <c r="AM298" s="24" t="e">
        <f t="shared" si="243"/>
        <v>#N/A</v>
      </c>
      <c r="AN298" s="24" t="e">
        <f t="shared" si="269"/>
        <v>#N/A</v>
      </c>
      <c r="AO298" s="24" t="e">
        <f t="shared" si="244"/>
        <v>#N/A</v>
      </c>
      <c r="AP298" s="24" t="e">
        <f t="shared" si="245"/>
        <v>#N/A</v>
      </c>
      <c r="AQ298" s="24" t="e">
        <f t="shared" si="246"/>
        <v>#N/A</v>
      </c>
      <c r="AR298" s="24" t="e">
        <f t="shared" si="270"/>
        <v>#N/A</v>
      </c>
      <c r="AS298" s="24" t="e">
        <f t="shared" si="247"/>
        <v>#N/A</v>
      </c>
      <c r="AT298" s="24" t="e">
        <f t="shared" si="248"/>
        <v>#N/A</v>
      </c>
      <c r="AU298" s="24" t="e">
        <f t="shared" si="249"/>
        <v>#N/A</v>
      </c>
      <c r="AV298" s="24" t="e">
        <f t="shared" si="271"/>
        <v>#N/A</v>
      </c>
      <c r="AW298" s="24" t="e">
        <f t="shared" si="250"/>
        <v>#N/A</v>
      </c>
      <c r="AX298" s="24" t="e">
        <f t="shared" si="251"/>
        <v>#N/A</v>
      </c>
      <c r="AY298" s="24" t="e">
        <f t="shared" si="252"/>
        <v>#N/A</v>
      </c>
      <c r="AZ298" s="24" t="e">
        <f t="shared" si="272"/>
        <v>#N/A</v>
      </c>
      <c r="BA298" s="24" t="e">
        <f t="shared" si="253"/>
        <v>#N/A</v>
      </c>
      <c r="BB298" s="24" t="e">
        <f t="shared" si="254"/>
        <v>#N/A</v>
      </c>
      <c r="BC298" s="24" t="e">
        <f t="shared" si="255"/>
        <v>#N/A</v>
      </c>
      <c r="BD298" s="24" t="e">
        <f t="shared" si="273"/>
        <v>#N/A</v>
      </c>
      <c r="BE298" s="24" t="e">
        <f t="shared" si="256"/>
        <v>#N/A</v>
      </c>
      <c r="BF298" s="24" t="e">
        <f t="shared" si="257"/>
        <v>#N/A</v>
      </c>
      <c r="BG298" s="24" t="e">
        <f t="shared" si="258"/>
        <v>#N/A</v>
      </c>
      <c r="BH298" s="12"/>
      <c r="BI298" s="12"/>
      <c r="BJ298" s="12"/>
      <c r="BK298" s="12"/>
    </row>
    <row r="299" spans="1:63" s="8" customFormat="1" x14ac:dyDescent="0.25">
      <c r="A299" s="19">
        <f>[1]Input!T307</f>
        <v>0</v>
      </c>
      <c r="B299" s="19">
        <f>[1]Input!U307</f>
        <v>0</v>
      </c>
      <c r="C299" s="19">
        <f>[1]Input!V307</f>
        <v>0</v>
      </c>
      <c r="D299" s="20">
        <f>[1]Input!W307</f>
        <v>0</v>
      </c>
      <c r="E299" s="21" t="e">
        <f t="shared" si="259"/>
        <v>#N/A</v>
      </c>
      <c r="F299" s="22">
        <f t="shared" si="260"/>
        <v>0</v>
      </c>
      <c r="G299" s="23">
        <f>[1]Input!Z307</f>
        <v>0</v>
      </c>
      <c r="H299" s="24" t="e">
        <f t="shared" si="261"/>
        <v>#N/A</v>
      </c>
      <c r="I299" s="24" t="e">
        <f t="shared" si="220"/>
        <v>#N/A</v>
      </c>
      <c r="J299" s="24" t="e">
        <f t="shared" si="221"/>
        <v>#N/A</v>
      </c>
      <c r="K299" s="24" t="e">
        <f t="shared" si="222"/>
        <v>#N/A</v>
      </c>
      <c r="L299" s="24" t="e">
        <f t="shared" si="262"/>
        <v>#N/A</v>
      </c>
      <c r="M299" s="24" t="e">
        <f t="shared" si="223"/>
        <v>#N/A</v>
      </c>
      <c r="N299" s="24" t="e">
        <f t="shared" si="224"/>
        <v>#N/A</v>
      </c>
      <c r="O299" s="24" t="e">
        <f t="shared" si="225"/>
        <v>#N/A</v>
      </c>
      <c r="P299" s="24" t="e">
        <f t="shared" si="263"/>
        <v>#N/A</v>
      </c>
      <c r="Q299" s="24" t="e">
        <f t="shared" si="226"/>
        <v>#N/A</v>
      </c>
      <c r="R299" s="24" t="e">
        <f t="shared" si="227"/>
        <v>#N/A</v>
      </c>
      <c r="S299" s="24" t="e">
        <f t="shared" si="228"/>
        <v>#N/A</v>
      </c>
      <c r="T299" s="24" t="e">
        <f t="shared" si="264"/>
        <v>#N/A</v>
      </c>
      <c r="U299" s="24" t="e">
        <f t="shared" si="229"/>
        <v>#N/A</v>
      </c>
      <c r="V299" s="24" t="e">
        <f t="shared" si="230"/>
        <v>#N/A</v>
      </c>
      <c r="W299" s="24" t="e">
        <f t="shared" si="231"/>
        <v>#N/A</v>
      </c>
      <c r="X299" s="24" t="e">
        <f t="shared" si="265"/>
        <v>#N/A</v>
      </c>
      <c r="Y299" s="24" t="e">
        <f t="shared" si="232"/>
        <v>#N/A</v>
      </c>
      <c r="Z299" s="24" t="e">
        <f t="shared" si="233"/>
        <v>#N/A</v>
      </c>
      <c r="AA299" s="24" t="e">
        <f t="shared" si="234"/>
        <v>#N/A</v>
      </c>
      <c r="AB299" s="24" t="e">
        <f t="shared" si="266"/>
        <v>#N/A</v>
      </c>
      <c r="AC299" s="24" t="e">
        <f t="shared" si="235"/>
        <v>#N/A</v>
      </c>
      <c r="AD299" s="24" t="e">
        <f t="shared" si="236"/>
        <v>#N/A</v>
      </c>
      <c r="AE299" s="24" t="e">
        <f t="shared" si="237"/>
        <v>#N/A</v>
      </c>
      <c r="AF299" s="24" t="e">
        <f t="shared" si="267"/>
        <v>#N/A</v>
      </c>
      <c r="AG299" s="24" t="e">
        <f t="shared" si="238"/>
        <v>#N/A</v>
      </c>
      <c r="AH299" s="24" t="e">
        <f t="shared" si="239"/>
        <v>#N/A</v>
      </c>
      <c r="AI299" s="24" t="e">
        <f t="shared" si="240"/>
        <v>#N/A</v>
      </c>
      <c r="AJ299" s="24" t="e">
        <f t="shared" si="268"/>
        <v>#N/A</v>
      </c>
      <c r="AK299" s="24" t="e">
        <f t="shared" si="241"/>
        <v>#N/A</v>
      </c>
      <c r="AL299" s="24" t="e">
        <f t="shared" si="242"/>
        <v>#N/A</v>
      </c>
      <c r="AM299" s="24" t="e">
        <f t="shared" si="243"/>
        <v>#N/A</v>
      </c>
      <c r="AN299" s="24" t="e">
        <f t="shared" si="269"/>
        <v>#N/A</v>
      </c>
      <c r="AO299" s="24" t="e">
        <f t="shared" si="244"/>
        <v>#N/A</v>
      </c>
      <c r="AP299" s="24" t="e">
        <f t="shared" si="245"/>
        <v>#N/A</v>
      </c>
      <c r="AQ299" s="24" t="e">
        <f t="shared" si="246"/>
        <v>#N/A</v>
      </c>
      <c r="AR299" s="24" t="e">
        <f t="shared" si="270"/>
        <v>#N/A</v>
      </c>
      <c r="AS299" s="24" t="e">
        <f t="shared" si="247"/>
        <v>#N/A</v>
      </c>
      <c r="AT299" s="24" t="e">
        <f t="shared" si="248"/>
        <v>#N/A</v>
      </c>
      <c r="AU299" s="24" t="e">
        <f t="shared" si="249"/>
        <v>#N/A</v>
      </c>
      <c r="AV299" s="24" t="e">
        <f t="shared" si="271"/>
        <v>#N/A</v>
      </c>
      <c r="AW299" s="24" t="e">
        <f t="shared" si="250"/>
        <v>#N/A</v>
      </c>
      <c r="AX299" s="24" t="e">
        <f t="shared" si="251"/>
        <v>#N/A</v>
      </c>
      <c r="AY299" s="24" t="e">
        <f t="shared" si="252"/>
        <v>#N/A</v>
      </c>
      <c r="AZ299" s="24" t="e">
        <f t="shared" si="272"/>
        <v>#N/A</v>
      </c>
      <c r="BA299" s="24" t="e">
        <f t="shared" si="253"/>
        <v>#N/A</v>
      </c>
      <c r="BB299" s="24" t="e">
        <f t="shared" si="254"/>
        <v>#N/A</v>
      </c>
      <c r="BC299" s="24" t="e">
        <f t="shared" si="255"/>
        <v>#N/A</v>
      </c>
      <c r="BD299" s="24" t="e">
        <f t="shared" si="273"/>
        <v>#N/A</v>
      </c>
      <c r="BE299" s="24" t="e">
        <f t="shared" si="256"/>
        <v>#N/A</v>
      </c>
      <c r="BF299" s="24" t="e">
        <f t="shared" si="257"/>
        <v>#N/A</v>
      </c>
      <c r="BG299" s="24" t="e">
        <f t="shared" si="258"/>
        <v>#N/A</v>
      </c>
      <c r="BH299" s="12"/>
      <c r="BI299" s="12"/>
      <c r="BJ299" s="12"/>
      <c r="BK299" s="12"/>
    </row>
    <row r="300" spans="1:63" s="8" customFormat="1" x14ac:dyDescent="0.25">
      <c r="A300" s="19">
        <f>[1]Input!T308</f>
        <v>0</v>
      </c>
      <c r="B300" s="19">
        <f>[1]Input!U308</f>
        <v>0</v>
      </c>
      <c r="C300" s="19">
        <f>[1]Input!V308</f>
        <v>0</v>
      </c>
      <c r="D300" s="20">
        <f>[1]Input!W308</f>
        <v>0</v>
      </c>
      <c r="E300" s="21" t="e">
        <f t="shared" si="259"/>
        <v>#N/A</v>
      </c>
      <c r="F300" s="22">
        <f t="shared" si="260"/>
        <v>0</v>
      </c>
      <c r="G300" s="23">
        <f>[1]Input!Z308</f>
        <v>0</v>
      </c>
      <c r="H300" s="24" t="e">
        <f t="shared" si="261"/>
        <v>#N/A</v>
      </c>
      <c r="I300" s="24" t="e">
        <f t="shared" si="220"/>
        <v>#N/A</v>
      </c>
      <c r="J300" s="24" t="e">
        <f t="shared" si="221"/>
        <v>#N/A</v>
      </c>
      <c r="K300" s="24" t="e">
        <f t="shared" si="222"/>
        <v>#N/A</v>
      </c>
      <c r="L300" s="24" t="e">
        <f t="shared" si="262"/>
        <v>#N/A</v>
      </c>
      <c r="M300" s="24" t="e">
        <f t="shared" si="223"/>
        <v>#N/A</v>
      </c>
      <c r="N300" s="24" t="e">
        <f t="shared" si="224"/>
        <v>#N/A</v>
      </c>
      <c r="O300" s="24" t="e">
        <f t="shared" si="225"/>
        <v>#N/A</v>
      </c>
      <c r="P300" s="24" t="e">
        <f t="shared" si="263"/>
        <v>#N/A</v>
      </c>
      <c r="Q300" s="24" t="e">
        <f t="shared" si="226"/>
        <v>#N/A</v>
      </c>
      <c r="R300" s="24" t="e">
        <f t="shared" si="227"/>
        <v>#N/A</v>
      </c>
      <c r="S300" s="24" t="e">
        <f t="shared" si="228"/>
        <v>#N/A</v>
      </c>
      <c r="T300" s="24" t="e">
        <f t="shared" si="264"/>
        <v>#N/A</v>
      </c>
      <c r="U300" s="24" t="e">
        <f t="shared" si="229"/>
        <v>#N/A</v>
      </c>
      <c r="V300" s="24" t="e">
        <f t="shared" si="230"/>
        <v>#N/A</v>
      </c>
      <c r="W300" s="24" t="e">
        <f t="shared" si="231"/>
        <v>#N/A</v>
      </c>
      <c r="X300" s="24" t="e">
        <f t="shared" si="265"/>
        <v>#N/A</v>
      </c>
      <c r="Y300" s="24" t="e">
        <f t="shared" si="232"/>
        <v>#N/A</v>
      </c>
      <c r="Z300" s="24" t="e">
        <f t="shared" si="233"/>
        <v>#N/A</v>
      </c>
      <c r="AA300" s="24" t="e">
        <f t="shared" si="234"/>
        <v>#N/A</v>
      </c>
      <c r="AB300" s="24" t="e">
        <f t="shared" si="266"/>
        <v>#N/A</v>
      </c>
      <c r="AC300" s="24" t="e">
        <f t="shared" si="235"/>
        <v>#N/A</v>
      </c>
      <c r="AD300" s="24" t="e">
        <f t="shared" si="236"/>
        <v>#N/A</v>
      </c>
      <c r="AE300" s="24" t="e">
        <f t="shared" si="237"/>
        <v>#N/A</v>
      </c>
      <c r="AF300" s="24" t="e">
        <f t="shared" si="267"/>
        <v>#N/A</v>
      </c>
      <c r="AG300" s="24" t="e">
        <f t="shared" si="238"/>
        <v>#N/A</v>
      </c>
      <c r="AH300" s="24" t="e">
        <f t="shared" si="239"/>
        <v>#N/A</v>
      </c>
      <c r="AI300" s="24" t="e">
        <f t="shared" si="240"/>
        <v>#N/A</v>
      </c>
      <c r="AJ300" s="24" t="e">
        <f t="shared" si="268"/>
        <v>#N/A</v>
      </c>
      <c r="AK300" s="24" t="e">
        <f t="shared" si="241"/>
        <v>#N/A</v>
      </c>
      <c r="AL300" s="24" t="e">
        <f t="shared" si="242"/>
        <v>#N/A</v>
      </c>
      <c r="AM300" s="24" t="e">
        <f t="shared" si="243"/>
        <v>#N/A</v>
      </c>
      <c r="AN300" s="24" t="e">
        <f t="shared" si="269"/>
        <v>#N/A</v>
      </c>
      <c r="AO300" s="24" t="e">
        <f t="shared" si="244"/>
        <v>#N/A</v>
      </c>
      <c r="AP300" s="24" t="e">
        <f t="shared" si="245"/>
        <v>#N/A</v>
      </c>
      <c r="AQ300" s="24" t="e">
        <f t="shared" si="246"/>
        <v>#N/A</v>
      </c>
      <c r="AR300" s="24" t="e">
        <f t="shared" si="270"/>
        <v>#N/A</v>
      </c>
      <c r="AS300" s="24" t="e">
        <f t="shared" si="247"/>
        <v>#N/A</v>
      </c>
      <c r="AT300" s="24" t="e">
        <f t="shared" si="248"/>
        <v>#N/A</v>
      </c>
      <c r="AU300" s="24" t="e">
        <f t="shared" si="249"/>
        <v>#N/A</v>
      </c>
      <c r="AV300" s="24" t="e">
        <f t="shared" si="271"/>
        <v>#N/A</v>
      </c>
      <c r="AW300" s="24" t="e">
        <f t="shared" si="250"/>
        <v>#N/A</v>
      </c>
      <c r="AX300" s="24" t="e">
        <f t="shared" si="251"/>
        <v>#N/A</v>
      </c>
      <c r="AY300" s="24" t="e">
        <f t="shared" si="252"/>
        <v>#N/A</v>
      </c>
      <c r="AZ300" s="24" t="e">
        <f t="shared" si="272"/>
        <v>#N/A</v>
      </c>
      <c r="BA300" s="24" t="e">
        <f t="shared" si="253"/>
        <v>#N/A</v>
      </c>
      <c r="BB300" s="24" t="e">
        <f t="shared" si="254"/>
        <v>#N/A</v>
      </c>
      <c r="BC300" s="24" t="e">
        <f t="shared" si="255"/>
        <v>#N/A</v>
      </c>
      <c r="BD300" s="24" t="e">
        <f t="shared" si="273"/>
        <v>#N/A</v>
      </c>
      <c r="BE300" s="24" t="e">
        <f t="shared" si="256"/>
        <v>#N/A</v>
      </c>
      <c r="BF300" s="24" t="e">
        <f t="shared" si="257"/>
        <v>#N/A</v>
      </c>
      <c r="BG300" s="24" t="e">
        <f t="shared" si="258"/>
        <v>#N/A</v>
      </c>
      <c r="BH300" s="12"/>
      <c r="BI300" s="12"/>
      <c r="BJ300" s="12"/>
      <c r="BK300" s="12"/>
    </row>
    <row r="301" spans="1:63" s="8" customFormat="1" x14ac:dyDescent="0.25">
      <c r="A301" s="19">
        <f>[1]Input!T309</f>
        <v>0</v>
      </c>
      <c r="B301" s="19">
        <f>[1]Input!U309</f>
        <v>0</v>
      </c>
      <c r="C301" s="19">
        <f>[1]Input!V309</f>
        <v>0</v>
      </c>
      <c r="D301" s="20">
        <f>[1]Input!W309</f>
        <v>0</v>
      </c>
      <c r="E301" s="21" t="e">
        <f t="shared" si="259"/>
        <v>#N/A</v>
      </c>
      <c r="F301" s="22">
        <f t="shared" si="260"/>
        <v>0</v>
      </c>
      <c r="G301" s="23">
        <f>[1]Input!Z309</f>
        <v>0</v>
      </c>
      <c r="H301" s="24" t="e">
        <f t="shared" si="261"/>
        <v>#N/A</v>
      </c>
      <c r="I301" s="24" t="e">
        <f t="shared" si="220"/>
        <v>#N/A</v>
      </c>
      <c r="J301" s="24" t="e">
        <f t="shared" si="221"/>
        <v>#N/A</v>
      </c>
      <c r="K301" s="24" t="e">
        <f t="shared" si="222"/>
        <v>#N/A</v>
      </c>
      <c r="L301" s="24" t="e">
        <f t="shared" si="262"/>
        <v>#N/A</v>
      </c>
      <c r="M301" s="24" t="e">
        <f t="shared" si="223"/>
        <v>#N/A</v>
      </c>
      <c r="N301" s="24" t="e">
        <f t="shared" si="224"/>
        <v>#N/A</v>
      </c>
      <c r="O301" s="24" t="e">
        <f t="shared" si="225"/>
        <v>#N/A</v>
      </c>
      <c r="P301" s="24" t="e">
        <f t="shared" si="263"/>
        <v>#N/A</v>
      </c>
      <c r="Q301" s="24" t="e">
        <f t="shared" si="226"/>
        <v>#N/A</v>
      </c>
      <c r="R301" s="24" t="e">
        <f t="shared" si="227"/>
        <v>#N/A</v>
      </c>
      <c r="S301" s="24" t="e">
        <f t="shared" si="228"/>
        <v>#N/A</v>
      </c>
      <c r="T301" s="24" t="e">
        <f t="shared" si="264"/>
        <v>#N/A</v>
      </c>
      <c r="U301" s="24" t="e">
        <f t="shared" si="229"/>
        <v>#N/A</v>
      </c>
      <c r="V301" s="24" t="e">
        <f t="shared" si="230"/>
        <v>#N/A</v>
      </c>
      <c r="W301" s="24" t="e">
        <f t="shared" si="231"/>
        <v>#N/A</v>
      </c>
      <c r="X301" s="24" t="e">
        <f t="shared" si="265"/>
        <v>#N/A</v>
      </c>
      <c r="Y301" s="24" t="e">
        <f t="shared" si="232"/>
        <v>#N/A</v>
      </c>
      <c r="Z301" s="24" t="e">
        <f t="shared" si="233"/>
        <v>#N/A</v>
      </c>
      <c r="AA301" s="24" t="e">
        <f t="shared" si="234"/>
        <v>#N/A</v>
      </c>
      <c r="AB301" s="24" t="e">
        <f t="shared" si="266"/>
        <v>#N/A</v>
      </c>
      <c r="AC301" s="24" t="e">
        <f t="shared" si="235"/>
        <v>#N/A</v>
      </c>
      <c r="AD301" s="24" t="e">
        <f t="shared" si="236"/>
        <v>#N/A</v>
      </c>
      <c r="AE301" s="24" t="e">
        <f t="shared" si="237"/>
        <v>#N/A</v>
      </c>
      <c r="AF301" s="24" t="e">
        <f t="shared" si="267"/>
        <v>#N/A</v>
      </c>
      <c r="AG301" s="24" t="e">
        <f t="shared" si="238"/>
        <v>#N/A</v>
      </c>
      <c r="AH301" s="24" t="e">
        <f t="shared" si="239"/>
        <v>#N/A</v>
      </c>
      <c r="AI301" s="24" t="e">
        <f t="shared" si="240"/>
        <v>#N/A</v>
      </c>
      <c r="AJ301" s="24" t="e">
        <f t="shared" si="268"/>
        <v>#N/A</v>
      </c>
      <c r="AK301" s="24" t="e">
        <f t="shared" si="241"/>
        <v>#N/A</v>
      </c>
      <c r="AL301" s="24" t="e">
        <f t="shared" si="242"/>
        <v>#N/A</v>
      </c>
      <c r="AM301" s="24" t="e">
        <f t="shared" si="243"/>
        <v>#N/A</v>
      </c>
      <c r="AN301" s="24" t="e">
        <f t="shared" si="269"/>
        <v>#N/A</v>
      </c>
      <c r="AO301" s="24" t="e">
        <f t="shared" si="244"/>
        <v>#N/A</v>
      </c>
      <c r="AP301" s="24" t="e">
        <f t="shared" si="245"/>
        <v>#N/A</v>
      </c>
      <c r="AQ301" s="24" t="e">
        <f t="shared" si="246"/>
        <v>#N/A</v>
      </c>
      <c r="AR301" s="24" t="e">
        <f t="shared" si="270"/>
        <v>#N/A</v>
      </c>
      <c r="AS301" s="24" t="e">
        <f t="shared" si="247"/>
        <v>#N/A</v>
      </c>
      <c r="AT301" s="24" t="e">
        <f t="shared" si="248"/>
        <v>#N/A</v>
      </c>
      <c r="AU301" s="24" t="e">
        <f t="shared" si="249"/>
        <v>#N/A</v>
      </c>
      <c r="AV301" s="24" t="e">
        <f t="shared" si="271"/>
        <v>#N/A</v>
      </c>
      <c r="AW301" s="24" t="e">
        <f t="shared" si="250"/>
        <v>#N/A</v>
      </c>
      <c r="AX301" s="24" t="e">
        <f t="shared" si="251"/>
        <v>#N/A</v>
      </c>
      <c r="AY301" s="24" t="e">
        <f t="shared" si="252"/>
        <v>#N/A</v>
      </c>
      <c r="AZ301" s="24" t="e">
        <f t="shared" si="272"/>
        <v>#N/A</v>
      </c>
      <c r="BA301" s="24" t="e">
        <f t="shared" si="253"/>
        <v>#N/A</v>
      </c>
      <c r="BB301" s="24" t="e">
        <f t="shared" si="254"/>
        <v>#N/A</v>
      </c>
      <c r="BC301" s="24" t="e">
        <f t="shared" si="255"/>
        <v>#N/A</v>
      </c>
      <c r="BD301" s="24" t="e">
        <f t="shared" si="273"/>
        <v>#N/A</v>
      </c>
      <c r="BE301" s="24" t="e">
        <f t="shared" si="256"/>
        <v>#N/A</v>
      </c>
      <c r="BF301" s="24" t="e">
        <f t="shared" si="257"/>
        <v>#N/A</v>
      </c>
      <c r="BG301" s="24" t="e">
        <f t="shared" si="258"/>
        <v>#N/A</v>
      </c>
      <c r="BH301" s="12"/>
      <c r="BI301" s="12"/>
      <c r="BJ301" s="12"/>
      <c r="BK301" s="12"/>
    </row>
    <row r="302" spans="1:63" s="8" customFormat="1" ht="15" customHeight="1" x14ac:dyDescent="0.25">
      <c r="A302" s="19">
        <f>[1]Input!T310</f>
        <v>0</v>
      </c>
      <c r="B302" s="19">
        <f>[1]Input!U310</f>
        <v>0</v>
      </c>
      <c r="C302" s="19">
        <f>[1]Input!V310</f>
        <v>0</v>
      </c>
      <c r="D302" s="20">
        <f>[1]Input!W310</f>
        <v>0</v>
      </c>
      <c r="E302" s="21" t="e">
        <f t="shared" si="259"/>
        <v>#N/A</v>
      </c>
      <c r="F302" s="22">
        <f t="shared" si="260"/>
        <v>0</v>
      </c>
      <c r="G302" s="23">
        <f>[1]Input!Z310</f>
        <v>0</v>
      </c>
      <c r="H302" s="24" t="e">
        <f t="shared" si="261"/>
        <v>#N/A</v>
      </c>
      <c r="I302" s="24" t="e">
        <f t="shared" si="220"/>
        <v>#N/A</v>
      </c>
      <c r="J302" s="24" t="e">
        <f t="shared" si="221"/>
        <v>#N/A</v>
      </c>
      <c r="K302" s="24" t="e">
        <f t="shared" si="222"/>
        <v>#N/A</v>
      </c>
      <c r="L302" s="24" t="e">
        <f t="shared" si="262"/>
        <v>#N/A</v>
      </c>
      <c r="M302" s="24" t="e">
        <f t="shared" si="223"/>
        <v>#N/A</v>
      </c>
      <c r="N302" s="24" t="e">
        <f t="shared" si="224"/>
        <v>#N/A</v>
      </c>
      <c r="O302" s="24" t="e">
        <f t="shared" si="225"/>
        <v>#N/A</v>
      </c>
      <c r="P302" s="24" t="e">
        <f t="shared" si="263"/>
        <v>#N/A</v>
      </c>
      <c r="Q302" s="24" t="e">
        <f t="shared" si="226"/>
        <v>#N/A</v>
      </c>
      <c r="R302" s="24" t="e">
        <f t="shared" si="227"/>
        <v>#N/A</v>
      </c>
      <c r="S302" s="24" t="e">
        <f t="shared" si="228"/>
        <v>#N/A</v>
      </c>
      <c r="T302" s="24" t="e">
        <f t="shared" si="264"/>
        <v>#N/A</v>
      </c>
      <c r="U302" s="24" t="e">
        <f t="shared" si="229"/>
        <v>#N/A</v>
      </c>
      <c r="V302" s="24" t="e">
        <f t="shared" si="230"/>
        <v>#N/A</v>
      </c>
      <c r="W302" s="24" t="e">
        <f t="shared" si="231"/>
        <v>#N/A</v>
      </c>
      <c r="X302" s="24" t="e">
        <f t="shared" si="265"/>
        <v>#N/A</v>
      </c>
      <c r="Y302" s="24" t="e">
        <f t="shared" si="232"/>
        <v>#N/A</v>
      </c>
      <c r="Z302" s="24" t="e">
        <f t="shared" si="233"/>
        <v>#N/A</v>
      </c>
      <c r="AA302" s="24" t="e">
        <f t="shared" si="234"/>
        <v>#N/A</v>
      </c>
      <c r="AB302" s="24" t="e">
        <f t="shared" si="266"/>
        <v>#N/A</v>
      </c>
      <c r="AC302" s="24" t="e">
        <f t="shared" si="235"/>
        <v>#N/A</v>
      </c>
      <c r="AD302" s="24" t="e">
        <f t="shared" si="236"/>
        <v>#N/A</v>
      </c>
      <c r="AE302" s="24" t="e">
        <f t="shared" si="237"/>
        <v>#N/A</v>
      </c>
      <c r="AF302" s="24" t="e">
        <f t="shared" si="267"/>
        <v>#N/A</v>
      </c>
      <c r="AG302" s="24" t="e">
        <f t="shared" si="238"/>
        <v>#N/A</v>
      </c>
      <c r="AH302" s="24" t="e">
        <f t="shared" si="239"/>
        <v>#N/A</v>
      </c>
      <c r="AI302" s="24" t="e">
        <f t="shared" si="240"/>
        <v>#N/A</v>
      </c>
      <c r="AJ302" s="24" t="e">
        <f t="shared" si="268"/>
        <v>#N/A</v>
      </c>
      <c r="AK302" s="24" t="e">
        <f t="shared" si="241"/>
        <v>#N/A</v>
      </c>
      <c r="AL302" s="24" t="e">
        <f t="shared" si="242"/>
        <v>#N/A</v>
      </c>
      <c r="AM302" s="24" t="e">
        <f t="shared" si="243"/>
        <v>#N/A</v>
      </c>
      <c r="AN302" s="24" t="e">
        <f t="shared" si="269"/>
        <v>#N/A</v>
      </c>
      <c r="AO302" s="24" t="e">
        <f t="shared" si="244"/>
        <v>#N/A</v>
      </c>
      <c r="AP302" s="24" t="e">
        <f t="shared" si="245"/>
        <v>#N/A</v>
      </c>
      <c r="AQ302" s="24" t="e">
        <f t="shared" si="246"/>
        <v>#N/A</v>
      </c>
      <c r="AR302" s="24" t="e">
        <f t="shared" si="270"/>
        <v>#N/A</v>
      </c>
      <c r="AS302" s="24" t="e">
        <f t="shared" si="247"/>
        <v>#N/A</v>
      </c>
      <c r="AT302" s="24" t="e">
        <f t="shared" si="248"/>
        <v>#N/A</v>
      </c>
      <c r="AU302" s="24" t="e">
        <f t="shared" si="249"/>
        <v>#N/A</v>
      </c>
      <c r="AV302" s="24" t="e">
        <f t="shared" si="271"/>
        <v>#N/A</v>
      </c>
      <c r="AW302" s="24" t="e">
        <f t="shared" si="250"/>
        <v>#N/A</v>
      </c>
      <c r="AX302" s="24" t="e">
        <f t="shared" si="251"/>
        <v>#N/A</v>
      </c>
      <c r="AY302" s="24" t="e">
        <f t="shared" si="252"/>
        <v>#N/A</v>
      </c>
      <c r="AZ302" s="24" t="e">
        <f t="shared" si="272"/>
        <v>#N/A</v>
      </c>
      <c r="BA302" s="24" t="e">
        <f t="shared" si="253"/>
        <v>#N/A</v>
      </c>
      <c r="BB302" s="24" t="e">
        <f t="shared" si="254"/>
        <v>#N/A</v>
      </c>
      <c r="BC302" s="24" t="e">
        <f t="shared" si="255"/>
        <v>#N/A</v>
      </c>
      <c r="BD302" s="24" t="e">
        <f t="shared" si="273"/>
        <v>#N/A</v>
      </c>
      <c r="BE302" s="24" t="e">
        <f t="shared" si="256"/>
        <v>#N/A</v>
      </c>
      <c r="BF302" s="24" t="e">
        <f t="shared" si="257"/>
        <v>#N/A</v>
      </c>
      <c r="BG302" s="24" t="e">
        <f t="shared" si="258"/>
        <v>#N/A</v>
      </c>
      <c r="BH302" s="12"/>
      <c r="BI302" s="12"/>
      <c r="BJ302" s="12"/>
      <c r="BK302" s="12"/>
    </row>
    <row r="303" spans="1:63" s="8" customFormat="1" x14ac:dyDescent="0.25">
      <c r="A303" s="19">
        <f>[1]Input!T311</f>
        <v>0</v>
      </c>
      <c r="B303" s="19">
        <f>[1]Input!U311</f>
        <v>0</v>
      </c>
      <c r="C303" s="19">
        <f>[1]Input!V311</f>
        <v>0</v>
      </c>
      <c r="D303" s="20">
        <f>[1]Input!W311</f>
        <v>0</v>
      </c>
      <c r="E303" s="21" t="e">
        <f t="shared" si="259"/>
        <v>#N/A</v>
      </c>
      <c r="F303" s="22">
        <f t="shared" si="260"/>
        <v>0</v>
      </c>
      <c r="G303" s="23">
        <f>[1]Input!Z311</f>
        <v>0</v>
      </c>
      <c r="H303" s="24" t="e">
        <f t="shared" si="261"/>
        <v>#N/A</v>
      </c>
      <c r="I303" s="24" t="e">
        <f t="shared" si="220"/>
        <v>#N/A</v>
      </c>
      <c r="J303" s="24" t="e">
        <f t="shared" si="221"/>
        <v>#N/A</v>
      </c>
      <c r="K303" s="24" t="e">
        <f t="shared" si="222"/>
        <v>#N/A</v>
      </c>
      <c r="L303" s="24" t="e">
        <f t="shared" si="262"/>
        <v>#N/A</v>
      </c>
      <c r="M303" s="24" t="e">
        <f t="shared" si="223"/>
        <v>#N/A</v>
      </c>
      <c r="N303" s="24" t="e">
        <f t="shared" si="224"/>
        <v>#N/A</v>
      </c>
      <c r="O303" s="24" t="e">
        <f t="shared" si="225"/>
        <v>#N/A</v>
      </c>
      <c r="P303" s="24" t="e">
        <f t="shared" si="263"/>
        <v>#N/A</v>
      </c>
      <c r="Q303" s="24" t="e">
        <f t="shared" si="226"/>
        <v>#N/A</v>
      </c>
      <c r="R303" s="24" t="e">
        <f t="shared" si="227"/>
        <v>#N/A</v>
      </c>
      <c r="S303" s="24" t="e">
        <f t="shared" si="228"/>
        <v>#N/A</v>
      </c>
      <c r="T303" s="24" t="e">
        <f t="shared" si="264"/>
        <v>#N/A</v>
      </c>
      <c r="U303" s="24" t="e">
        <f t="shared" si="229"/>
        <v>#N/A</v>
      </c>
      <c r="V303" s="24" t="e">
        <f t="shared" si="230"/>
        <v>#N/A</v>
      </c>
      <c r="W303" s="24" t="e">
        <f t="shared" si="231"/>
        <v>#N/A</v>
      </c>
      <c r="X303" s="24" t="e">
        <f t="shared" si="265"/>
        <v>#N/A</v>
      </c>
      <c r="Y303" s="24" t="e">
        <f t="shared" si="232"/>
        <v>#N/A</v>
      </c>
      <c r="Z303" s="24" t="e">
        <f t="shared" si="233"/>
        <v>#N/A</v>
      </c>
      <c r="AA303" s="24" t="e">
        <f t="shared" si="234"/>
        <v>#N/A</v>
      </c>
      <c r="AB303" s="24" t="e">
        <f t="shared" si="266"/>
        <v>#N/A</v>
      </c>
      <c r="AC303" s="24" t="e">
        <f t="shared" si="235"/>
        <v>#N/A</v>
      </c>
      <c r="AD303" s="24" t="e">
        <f t="shared" si="236"/>
        <v>#N/A</v>
      </c>
      <c r="AE303" s="24" t="e">
        <f t="shared" si="237"/>
        <v>#N/A</v>
      </c>
      <c r="AF303" s="24" t="e">
        <f t="shared" si="267"/>
        <v>#N/A</v>
      </c>
      <c r="AG303" s="24" t="e">
        <f t="shared" si="238"/>
        <v>#N/A</v>
      </c>
      <c r="AH303" s="24" t="e">
        <f t="shared" si="239"/>
        <v>#N/A</v>
      </c>
      <c r="AI303" s="24" t="e">
        <f t="shared" si="240"/>
        <v>#N/A</v>
      </c>
      <c r="AJ303" s="24" t="e">
        <f t="shared" si="268"/>
        <v>#N/A</v>
      </c>
      <c r="AK303" s="24" t="e">
        <f t="shared" si="241"/>
        <v>#N/A</v>
      </c>
      <c r="AL303" s="24" t="e">
        <f t="shared" si="242"/>
        <v>#N/A</v>
      </c>
      <c r="AM303" s="24" t="e">
        <f t="shared" si="243"/>
        <v>#N/A</v>
      </c>
      <c r="AN303" s="24" t="e">
        <f t="shared" si="269"/>
        <v>#N/A</v>
      </c>
      <c r="AO303" s="24" t="e">
        <f t="shared" si="244"/>
        <v>#N/A</v>
      </c>
      <c r="AP303" s="24" t="e">
        <f t="shared" si="245"/>
        <v>#N/A</v>
      </c>
      <c r="AQ303" s="24" t="e">
        <f t="shared" si="246"/>
        <v>#N/A</v>
      </c>
      <c r="AR303" s="24" t="e">
        <f t="shared" si="270"/>
        <v>#N/A</v>
      </c>
      <c r="AS303" s="24" t="e">
        <f t="shared" si="247"/>
        <v>#N/A</v>
      </c>
      <c r="AT303" s="24" t="e">
        <f t="shared" si="248"/>
        <v>#N/A</v>
      </c>
      <c r="AU303" s="24" t="e">
        <f t="shared" si="249"/>
        <v>#N/A</v>
      </c>
      <c r="AV303" s="24" t="e">
        <f t="shared" si="271"/>
        <v>#N/A</v>
      </c>
      <c r="AW303" s="24" t="e">
        <f t="shared" si="250"/>
        <v>#N/A</v>
      </c>
      <c r="AX303" s="24" t="e">
        <f t="shared" si="251"/>
        <v>#N/A</v>
      </c>
      <c r="AY303" s="24" t="e">
        <f t="shared" si="252"/>
        <v>#N/A</v>
      </c>
      <c r="AZ303" s="24" t="e">
        <f t="shared" si="272"/>
        <v>#N/A</v>
      </c>
      <c r="BA303" s="24" t="e">
        <f t="shared" si="253"/>
        <v>#N/A</v>
      </c>
      <c r="BB303" s="24" t="e">
        <f t="shared" si="254"/>
        <v>#N/A</v>
      </c>
      <c r="BC303" s="24" t="e">
        <f t="shared" si="255"/>
        <v>#N/A</v>
      </c>
      <c r="BD303" s="24" t="e">
        <f t="shared" si="273"/>
        <v>#N/A</v>
      </c>
      <c r="BE303" s="24" t="e">
        <f t="shared" si="256"/>
        <v>#N/A</v>
      </c>
      <c r="BF303" s="24" t="e">
        <f t="shared" si="257"/>
        <v>#N/A</v>
      </c>
      <c r="BG303" s="24" t="e">
        <f t="shared" si="258"/>
        <v>#N/A</v>
      </c>
      <c r="BH303" s="12"/>
      <c r="BI303" s="12"/>
      <c r="BJ303" s="12"/>
      <c r="BK303" s="12"/>
    </row>
    <row r="304" spans="1:63" s="8" customFormat="1" x14ac:dyDescent="0.25">
      <c r="A304" s="19">
        <f>[1]Input!T312</f>
        <v>0</v>
      </c>
      <c r="B304" s="19">
        <f>[1]Input!U312</f>
        <v>0</v>
      </c>
      <c r="C304" s="19">
        <f>[1]Input!V312</f>
        <v>0</v>
      </c>
      <c r="D304" s="20">
        <f>[1]Input!W312</f>
        <v>0</v>
      </c>
      <c r="E304" s="21" t="e">
        <f t="shared" si="259"/>
        <v>#N/A</v>
      </c>
      <c r="F304" s="22">
        <f t="shared" si="260"/>
        <v>0</v>
      </c>
      <c r="G304" s="23">
        <f>[1]Input!Z312</f>
        <v>0</v>
      </c>
      <c r="H304" s="24" t="e">
        <f t="shared" si="261"/>
        <v>#N/A</v>
      </c>
      <c r="I304" s="24" t="e">
        <f t="shared" si="220"/>
        <v>#N/A</v>
      </c>
      <c r="J304" s="24" t="e">
        <f t="shared" si="221"/>
        <v>#N/A</v>
      </c>
      <c r="K304" s="24" t="e">
        <f t="shared" si="222"/>
        <v>#N/A</v>
      </c>
      <c r="L304" s="24" t="e">
        <f t="shared" si="262"/>
        <v>#N/A</v>
      </c>
      <c r="M304" s="24" t="e">
        <f t="shared" si="223"/>
        <v>#N/A</v>
      </c>
      <c r="N304" s="24" t="e">
        <f t="shared" si="224"/>
        <v>#N/A</v>
      </c>
      <c r="O304" s="24" t="e">
        <f t="shared" si="225"/>
        <v>#N/A</v>
      </c>
      <c r="P304" s="24" t="e">
        <f t="shared" si="263"/>
        <v>#N/A</v>
      </c>
      <c r="Q304" s="24" t="e">
        <f t="shared" si="226"/>
        <v>#N/A</v>
      </c>
      <c r="R304" s="24" t="e">
        <f t="shared" si="227"/>
        <v>#N/A</v>
      </c>
      <c r="S304" s="24" t="e">
        <f t="shared" si="228"/>
        <v>#N/A</v>
      </c>
      <c r="T304" s="24" t="e">
        <f t="shared" si="264"/>
        <v>#N/A</v>
      </c>
      <c r="U304" s="24" t="e">
        <f t="shared" si="229"/>
        <v>#N/A</v>
      </c>
      <c r="V304" s="24" t="e">
        <f t="shared" si="230"/>
        <v>#N/A</v>
      </c>
      <c r="W304" s="24" t="e">
        <f t="shared" si="231"/>
        <v>#N/A</v>
      </c>
      <c r="X304" s="24" t="e">
        <f t="shared" si="265"/>
        <v>#N/A</v>
      </c>
      <c r="Y304" s="24" t="e">
        <f t="shared" si="232"/>
        <v>#N/A</v>
      </c>
      <c r="Z304" s="24" t="e">
        <f t="shared" si="233"/>
        <v>#N/A</v>
      </c>
      <c r="AA304" s="24" t="e">
        <f t="shared" si="234"/>
        <v>#N/A</v>
      </c>
      <c r="AB304" s="24" t="e">
        <f t="shared" si="266"/>
        <v>#N/A</v>
      </c>
      <c r="AC304" s="24" t="e">
        <f t="shared" si="235"/>
        <v>#N/A</v>
      </c>
      <c r="AD304" s="24" t="e">
        <f t="shared" si="236"/>
        <v>#N/A</v>
      </c>
      <c r="AE304" s="24" t="e">
        <f t="shared" si="237"/>
        <v>#N/A</v>
      </c>
      <c r="AF304" s="24" t="e">
        <f t="shared" si="267"/>
        <v>#N/A</v>
      </c>
      <c r="AG304" s="24" t="e">
        <f t="shared" si="238"/>
        <v>#N/A</v>
      </c>
      <c r="AH304" s="24" t="e">
        <f t="shared" si="239"/>
        <v>#N/A</v>
      </c>
      <c r="AI304" s="24" t="e">
        <f t="shared" si="240"/>
        <v>#N/A</v>
      </c>
      <c r="AJ304" s="24" t="e">
        <f t="shared" si="268"/>
        <v>#N/A</v>
      </c>
      <c r="AK304" s="24" t="e">
        <f t="shared" si="241"/>
        <v>#N/A</v>
      </c>
      <c r="AL304" s="24" t="e">
        <f t="shared" si="242"/>
        <v>#N/A</v>
      </c>
      <c r="AM304" s="24" t="e">
        <f t="shared" si="243"/>
        <v>#N/A</v>
      </c>
      <c r="AN304" s="24" t="e">
        <f t="shared" si="269"/>
        <v>#N/A</v>
      </c>
      <c r="AO304" s="24" t="e">
        <f t="shared" si="244"/>
        <v>#N/A</v>
      </c>
      <c r="AP304" s="24" t="e">
        <f t="shared" si="245"/>
        <v>#N/A</v>
      </c>
      <c r="AQ304" s="24" t="e">
        <f t="shared" si="246"/>
        <v>#N/A</v>
      </c>
      <c r="AR304" s="24" t="e">
        <f t="shared" si="270"/>
        <v>#N/A</v>
      </c>
      <c r="AS304" s="24" t="e">
        <f t="shared" si="247"/>
        <v>#N/A</v>
      </c>
      <c r="AT304" s="24" t="e">
        <f t="shared" si="248"/>
        <v>#N/A</v>
      </c>
      <c r="AU304" s="24" t="e">
        <f t="shared" si="249"/>
        <v>#N/A</v>
      </c>
      <c r="AV304" s="24" t="e">
        <f t="shared" si="271"/>
        <v>#N/A</v>
      </c>
      <c r="AW304" s="24" t="e">
        <f t="shared" si="250"/>
        <v>#N/A</v>
      </c>
      <c r="AX304" s="24" t="e">
        <f t="shared" si="251"/>
        <v>#N/A</v>
      </c>
      <c r="AY304" s="24" t="e">
        <f t="shared" si="252"/>
        <v>#N/A</v>
      </c>
      <c r="AZ304" s="24" t="e">
        <f t="shared" si="272"/>
        <v>#N/A</v>
      </c>
      <c r="BA304" s="24" t="e">
        <f t="shared" si="253"/>
        <v>#N/A</v>
      </c>
      <c r="BB304" s="24" t="e">
        <f t="shared" si="254"/>
        <v>#N/A</v>
      </c>
      <c r="BC304" s="24" t="e">
        <f t="shared" si="255"/>
        <v>#N/A</v>
      </c>
      <c r="BD304" s="24" t="e">
        <f t="shared" si="273"/>
        <v>#N/A</v>
      </c>
      <c r="BE304" s="24" t="e">
        <f t="shared" si="256"/>
        <v>#N/A</v>
      </c>
      <c r="BF304" s="24" t="e">
        <f t="shared" si="257"/>
        <v>#N/A</v>
      </c>
      <c r="BG304" s="24" t="e">
        <f t="shared" si="258"/>
        <v>#N/A</v>
      </c>
      <c r="BH304" s="12"/>
      <c r="BI304" s="12"/>
      <c r="BJ304" s="12"/>
      <c r="BK304" s="12"/>
    </row>
    <row r="305" spans="1:63" s="8" customFormat="1" x14ac:dyDescent="0.25">
      <c r="A305" s="19">
        <f>[1]Input!T313</f>
        <v>0</v>
      </c>
      <c r="B305" s="19">
        <f>[1]Input!U313</f>
        <v>0</v>
      </c>
      <c r="C305" s="19">
        <f>[1]Input!V313</f>
        <v>0</v>
      </c>
      <c r="D305" s="20">
        <f>[1]Input!W313</f>
        <v>0</v>
      </c>
      <c r="E305" s="21" t="e">
        <f t="shared" si="259"/>
        <v>#N/A</v>
      </c>
      <c r="F305" s="22">
        <f t="shared" si="260"/>
        <v>0</v>
      </c>
      <c r="G305" s="23">
        <f>[1]Input!Z313</f>
        <v>0</v>
      </c>
      <c r="H305" s="24" t="e">
        <f t="shared" si="261"/>
        <v>#N/A</v>
      </c>
      <c r="I305" s="24" t="e">
        <f t="shared" si="220"/>
        <v>#N/A</v>
      </c>
      <c r="J305" s="24" t="e">
        <f t="shared" si="221"/>
        <v>#N/A</v>
      </c>
      <c r="K305" s="24" t="e">
        <f t="shared" si="222"/>
        <v>#N/A</v>
      </c>
      <c r="L305" s="24" t="e">
        <f t="shared" si="262"/>
        <v>#N/A</v>
      </c>
      <c r="M305" s="24" t="e">
        <f t="shared" si="223"/>
        <v>#N/A</v>
      </c>
      <c r="N305" s="24" t="e">
        <f t="shared" si="224"/>
        <v>#N/A</v>
      </c>
      <c r="O305" s="24" t="e">
        <f t="shared" si="225"/>
        <v>#N/A</v>
      </c>
      <c r="P305" s="24" t="e">
        <f t="shared" si="263"/>
        <v>#N/A</v>
      </c>
      <c r="Q305" s="24" t="e">
        <f t="shared" si="226"/>
        <v>#N/A</v>
      </c>
      <c r="R305" s="24" t="e">
        <f t="shared" si="227"/>
        <v>#N/A</v>
      </c>
      <c r="S305" s="24" t="e">
        <f t="shared" si="228"/>
        <v>#N/A</v>
      </c>
      <c r="T305" s="24" t="e">
        <f t="shared" si="264"/>
        <v>#N/A</v>
      </c>
      <c r="U305" s="24" t="e">
        <f t="shared" si="229"/>
        <v>#N/A</v>
      </c>
      <c r="V305" s="24" t="e">
        <f t="shared" si="230"/>
        <v>#N/A</v>
      </c>
      <c r="W305" s="24" t="e">
        <f t="shared" si="231"/>
        <v>#N/A</v>
      </c>
      <c r="X305" s="24" t="e">
        <f t="shared" si="265"/>
        <v>#N/A</v>
      </c>
      <c r="Y305" s="24" t="e">
        <f t="shared" si="232"/>
        <v>#N/A</v>
      </c>
      <c r="Z305" s="24" t="e">
        <f t="shared" si="233"/>
        <v>#N/A</v>
      </c>
      <c r="AA305" s="24" t="e">
        <f t="shared" si="234"/>
        <v>#N/A</v>
      </c>
      <c r="AB305" s="24" t="e">
        <f t="shared" si="266"/>
        <v>#N/A</v>
      </c>
      <c r="AC305" s="24" t="e">
        <f t="shared" si="235"/>
        <v>#N/A</v>
      </c>
      <c r="AD305" s="24" t="e">
        <f t="shared" si="236"/>
        <v>#N/A</v>
      </c>
      <c r="AE305" s="24" t="e">
        <f t="shared" si="237"/>
        <v>#N/A</v>
      </c>
      <c r="AF305" s="24" t="e">
        <f t="shared" si="267"/>
        <v>#N/A</v>
      </c>
      <c r="AG305" s="24" t="e">
        <f t="shared" si="238"/>
        <v>#N/A</v>
      </c>
      <c r="AH305" s="24" t="e">
        <f t="shared" si="239"/>
        <v>#N/A</v>
      </c>
      <c r="AI305" s="24" t="e">
        <f t="shared" si="240"/>
        <v>#N/A</v>
      </c>
      <c r="AJ305" s="24" t="e">
        <f t="shared" si="268"/>
        <v>#N/A</v>
      </c>
      <c r="AK305" s="24" t="e">
        <f t="shared" si="241"/>
        <v>#N/A</v>
      </c>
      <c r="AL305" s="24" t="e">
        <f t="shared" si="242"/>
        <v>#N/A</v>
      </c>
      <c r="AM305" s="24" t="e">
        <f t="shared" si="243"/>
        <v>#N/A</v>
      </c>
      <c r="AN305" s="24" t="e">
        <f t="shared" si="269"/>
        <v>#N/A</v>
      </c>
      <c r="AO305" s="24" t="e">
        <f t="shared" si="244"/>
        <v>#N/A</v>
      </c>
      <c r="AP305" s="24" t="e">
        <f t="shared" si="245"/>
        <v>#N/A</v>
      </c>
      <c r="AQ305" s="24" t="e">
        <f t="shared" si="246"/>
        <v>#N/A</v>
      </c>
      <c r="AR305" s="24" t="e">
        <f t="shared" si="270"/>
        <v>#N/A</v>
      </c>
      <c r="AS305" s="24" t="e">
        <f t="shared" si="247"/>
        <v>#N/A</v>
      </c>
      <c r="AT305" s="24" t="e">
        <f t="shared" si="248"/>
        <v>#N/A</v>
      </c>
      <c r="AU305" s="24" t="e">
        <f t="shared" si="249"/>
        <v>#N/A</v>
      </c>
      <c r="AV305" s="24" t="e">
        <f t="shared" si="271"/>
        <v>#N/A</v>
      </c>
      <c r="AW305" s="24" t="e">
        <f t="shared" si="250"/>
        <v>#N/A</v>
      </c>
      <c r="AX305" s="24" t="e">
        <f t="shared" si="251"/>
        <v>#N/A</v>
      </c>
      <c r="AY305" s="24" t="e">
        <f t="shared" si="252"/>
        <v>#N/A</v>
      </c>
      <c r="AZ305" s="24" t="e">
        <f t="shared" si="272"/>
        <v>#N/A</v>
      </c>
      <c r="BA305" s="24" t="e">
        <f t="shared" si="253"/>
        <v>#N/A</v>
      </c>
      <c r="BB305" s="24" t="e">
        <f t="shared" si="254"/>
        <v>#N/A</v>
      </c>
      <c r="BC305" s="24" t="e">
        <f t="shared" si="255"/>
        <v>#N/A</v>
      </c>
      <c r="BD305" s="24" t="e">
        <f t="shared" si="273"/>
        <v>#N/A</v>
      </c>
      <c r="BE305" s="24" t="e">
        <f t="shared" si="256"/>
        <v>#N/A</v>
      </c>
      <c r="BF305" s="24" t="e">
        <f t="shared" si="257"/>
        <v>#N/A</v>
      </c>
      <c r="BG305" s="24" t="e">
        <f t="shared" si="258"/>
        <v>#N/A</v>
      </c>
      <c r="BH305" s="12"/>
      <c r="BI305" s="12"/>
      <c r="BJ305" s="12"/>
      <c r="BK305" s="12"/>
    </row>
    <row r="306" spans="1:63" s="8" customFormat="1" x14ac:dyDescent="0.25">
      <c r="A306" s="19">
        <f>[1]Input!T314</f>
        <v>0</v>
      </c>
      <c r="B306" s="19">
        <f>[1]Input!U314</f>
        <v>0</v>
      </c>
      <c r="C306" s="19">
        <f>[1]Input!V314</f>
        <v>0</v>
      </c>
      <c r="D306" s="20">
        <f>[1]Input!W314</f>
        <v>0</v>
      </c>
      <c r="E306" s="21" t="e">
        <f t="shared" si="259"/>
        <v>#N/A</v>
      </c>
      <c r="F306" s="22">
        <f t="shared" si="260"/>
        <v>0</v>
      </c>
      <c r="G306" s="23">
        <f>[1]Input!Z314</f>
        <v>0</v>
      </c>
      <c r="H306" s="24" t="e">
        <f t="shared" si="261"/>
        <v>#N/A</v>
      </c>
      <c r="I306" s="24" t="e">
        <f t="shared" si="220"/>
        <v>#N/A</v>
      </c>
      <c r="J306" s="24" t="e">
        <f t="shared" si="221"/>
        <v>#N/A</v>
      </c>
      <c r="K306" s="24" t="e">
        <f t="shared" si="222"/>
        <v>#N/A</v>
      </c>
      <c r="L306" s="24" t="e">
        <f t="shared" si="262"/>
        <v>#N/A</v>
      </c>
      <c r="M306" s="24" t="e">
        <f t="shared" si="223"/>
        <v>#N/A</v>
      </c>
      <c r="N306" s="24" t="e">
        <f t="shared" si="224"/>
        <v>#N/A</v>
      </c>
      <c r="O306" s="24" t="e">
        <f t="shared" si="225"/>
        <v>#N/A</v>
      </c>
      <c r="P306" s="24" t="e">
        <f t="shared" si="263"/>
        <v>#N/A</v>
      </c>
      <c r="Q306" s="24" t="e">
        <f t="shared" si="226"/>
        <v>#N/A</v>
      </c>
      <c r="R306" s="24" t="e">
        <f t="shared" si="227"/>
        <v>#N/A</v>
      </c>
      <c r="S306" s="24" t="e">
        <f t="shared" si="228"/>
        <v>#N/A</v>
      </c>
      <c r="T306" s="24" t="e">
        <f t="shared" si="264"/>
        <v>#N/A</v>
      </c>
      <c r="U306" s="24" t="e">
        <f t="shared" si="229"/>
        <v>#N/A</v>
      </c>
      <c r="V306" s="24" t="e">
        <f t="shared" si="230"/>
        <v>#N/A</v>
      </c>
      <c r="W306" s="24" t="e">
        <f t="shared" si="231"/>
        <v>#N/A</v>
      </c>
      <c r="X306" s="24" t="e">
        <f t="shared" si="265"/>
        <v>#N/A</v>
      </c>
      <c r="Y306" s="24" t="e">
        <f t="shared" si="232"/>
        <v>#N/A</v>
      </c>
      <c r="Z306" s="24" t="e">
        <f t="shared" si="233"/>
        <v>#N/A</v>
      </c>
      <c r="AA306" s="24" t="e">
        <f t="shared" si="234"/>
        <v>#N/A</v>
      </c>
      <c r="AB306" s="24" t="e">
        <f t="shared" si="266"/>
        <v>#N/A</v>
      </c>
      <c r="AC306" s="24" t="e">
        <f t="shared" si="235"/>
        <v>#N/A</v>
      </c>
      <c r="AD306" s="24" t="e">
        <f t="shared" si="236"/>
        <v>#N/A</v>
      </c>
      <c r="AE306" s="24" t="e">
        <f t="shared" si="237"/>
        <v>#N/A</v>
      </c>
      <c r="AF306" s="24" t="e">
        <f t="shared" si="267"/>
        <v>#N/A</v>
      </c>
      <c r="AG306" s="24" t="e">
        <f t="shared" si="238"/>
        <v>#N/A</v>
      </c>
      <c r="AH306" s="24" t="e">
        <f t="shared" si="239"/>
        <v>#N/A</v>
      </c>
      <c r="AI306" s="24" t="e">
        <f t="shared" si="240"/>
        <v>#N/A</v>
      </c>
      <c r="AJ306" s="24" t="e">
        <f t="shared" si="268"/>
        <v>#N/A</v>
      </c>
      <c r="AK306" s="24" t="e">
        <f t="shared" si="241"/>
        <v>#N/A</v>
      </c>
      <c r="AL306" s="24" t="e">
        <f t="shared" si="242"/>
        <v>#N/A</v>
      </c>
      <c r="AM306" s="24" t="e">
        <f t="shared" si="243"/>
        <v>#N/A</v>
      </c>
      <c r="AN306" s="24" t="e">
        <f t="shared" si="269"/>
        <v>#N/A</v>
      </c>
      <c r="AO306" s="24" t="e">
        <f t="shared" si="244"/>
        <v>#N/A</v>
      </c>
      <c r="AP306" s="24" t="e">
        <f t="shared" si="245"/>
        <v>#N/A</v>
      </c>
      <c r="AQ306" s="24" t="e">
        <f t="shared" si="246"/>
        <v>#N/A</v>
      </c>
      <c r="AR306" s="24" t="e">
        <f t="shared" si="270"/>
        <v>#N/A</v>
      </c>
      <c r="AS306" s="24" t="e">
        <f t="shared" si="247"/>
        <v>#N/A</v>
      </c>
      <c r="AT306" s="24" t="e">
        <f t="shared" si="248"/>
        <v>#N/A</v>
      </c>
      <c r="AU306" s="24" t="e">
        <f t="shared" si="249"/>
        <v>#N/A</v>
      </c>
      <c r="AV306" s="24" t="e">
        <f t="shared" si="271"/>
        <v>#N/A</v>
      </c>
      <c r="AW306" s="24" t="e">
        <f t="shared" si="250"/>
        <v>#N/A</v>
      </c>
      <c r="AX306" s="24" t="e">
        <f t="shared" si="251"/>
        <v>#N/A</v>
      </c>
      <c r="AY306" s="24" t="e">
        <f t="shared" si="252"/>
        <v>#N/A</v>
      </c>
      <c r="AZ306" s="24" t="e">
        <f t="shared" si="272"/>
        <v>#N/A</v>
      </c>
      <c r="BA306" s="24" t="e">
        <f t="shared" si="253"/>
        <v>#N/A</v>
      </c>
      <c r="BB306" s="24" t="e">
        <f t="shared" si="254"/>
        <v>#N/A</v>
      </c>
      <c r="BC306" s="24" t="e">
        <f t="shared" si="255"/>
        <v>#N/A</v>
      </c>
      <c r="BD306" s="24" t="e">
        <f t="shared" si="273"/>
        <v>#N/A</v>
      </c>
      <c r="BE306" s="24" t="e">
        <f t="shared" si="256"/>
        <v>#N/A</v>
      </c>
      <c r="BF306" s="24" t="e">
        <f t="shared" si="257"/>
        <v>#N/A</v>
      </c>
      <c r="BG306" s="24" t="e">
        <f t="shared" si="258"/>
        <v>#N/A</v>
      </c>
      <c r="BH306" s="12"/>
      <c r="BI306" s="12"/>
      <c r="BJ306" s="12"/>
      <c r="BK306" s="12"/>
    </row>
    <row r="307" spans="1:63" s="8" customFormat="1" x14ac:dyDescent="0.25">
      <c r="A307" s="19">
        <f>[1]Input!T315</f>
        <v>0</v>
      </c>
      <c r="B307" s="19">
        <f>[1]Input!U315</f>
        <v>0</v>
      </c>
      <c r="C307" s="19">
        <f>[1]Input!V315</f>
        <v>0</v>
      </c>
      <c r="D307" s="20">
        <f>[1]Input!W315</f>
        <v>0</v>
      </c>
      <c r="E307" s="21" t="e">
        <f t="shared" si="259"/>
        <v>#N/A</v>
      </c>
      <c r="F307" s="22">
        <f t="shared" si="260"/>
        <v>0</v>
      </c>
      <c r="G307" s="23">
        <f>[1]Input!Z315</f>
        <v>0</v>
      </c>
      <c r="H307" s="24" t="e">
        <f t="shared" si="261"/>
        <v>#N/A</v>
      </c>
      <c r="I307" s="24" t="e">
        <f t="shared" si="220"/>
        <v>#N/A</v>
      </c>
      <c r="J307" s="24" t="e">
        <f t="shared" si="221"/>
        <v>#N/A</v>
      </c>
      <c r="K307" s="24" t="e">
        <f t="shared" si="222"/>
        <v>#N/A</v>
      </c>
      <c r="L307" s="24" t="e">
        <f t="shared" si="262"/>
        <v>#N/A</v>
      </c>
      <c r="M307" s="24" t="e">
        <f t="shared" si="223"/>
        <v>#N/A</v>
      </c>
      <c r="N307" s="24" t="e">
        <f t="shared" si="224"/>
        <v>#N/A</v>
      </c>
      <c r="O307" s="24" t="e">
        <f t="shared" si="225"/>
        <v>#N/A</v>
      </c>
      <c r="P307" s="24" t="e">
        <f t="shared" si="263"/>
        <v>#N/A</v>
      </c>
      <c r="Q307" s="24" t="e">
        <f t="shared" si="226"/>
        <v>#N/A</v>
      </c>
      <c r="R307" s="24" t="e">
        <f t="shared" si="227"/>
        <v>#N/A</v>
      </c>
      <c r="S307" s="24" t="e">
        <f t="shared" si="228"/>
        <v>#N/A</v>
      </c>
      <c r="T307" s="24" t="e">
        <f t="shared" si="264"/>
        <v>#N/A</v>
      </c>
      <c r="U307" s="24" t="e">
        <f t="shared" si="229"/>
        <v>#N/A</v>
      </c>
      <c r="V307" s="24" t="e">
        <f t="shared" si="230"/>
        <v>#N/A</v>
      </c>
      <c r="W307" s="24" t="e">
        <f t="shared" si="231"/>
        <v>#N/A</v>
      </c>
      <c r="X307" s="24" t="e">
        <f t="shared" si="265"/>
        <v>#N/A</v>
      </c>
      <c r="Y307" s="24" t="e">
        <f t="shared" si="232"/>
        <v>#N/A</v>
      </c>
      <c r="Z307" s="24" t="e">
        <f t="shared" si="233"/>
        <v>#N/A</v>
      </c>
      <c r="AA307" s="24" t="e">
        <f t="shared" si="234"/>
        <v>#N/A</v>
      </c>
      <c r="AB307" s="24" t="e">
        <f t="shared" si="266"/>
        <v>#N/A</v>
      </c>
      <c r="AC307" s="24" t="e">
        <f t="shared" si="235"/>
        <v>#N/A</v>
      </c>
      <c r="AD307" s="24" t="e">
        <f t="shared" si="236"/>
        <v>#N/A</v>
      </c>
      <c r="AE307" s="24" t="e">
        <f t="shared" si="237"/>
        <v>#N/A</v>
      </c>
      <c r="AF307" s="24" t="e">
        <f t="shared" si="267"/>
        <v>#N/A</v>
      </c>
      <c r="AG307" s="24" t="e">
        <f t="shared" si="238"/>
        <v>#N/A</v>
      </c>
      <c r="AH307" s="24" t="e">
        <f t="shared" si="239"/>
        <v>#N/A</v>
      </c>
      <c r="AI307" s="24" t="e">
        <f t="shared" si="240"/>
        <v>#N/A</v>
      </c>
      <c r="AJ307" s="24" t="e">
        <f t="shared" si="268"/>
        <v>#N/A</v>
      </c>
      <c r="AK307" s="24" t="e">
        <f t="shared" si="241"/>
        <v>#N/A</v>
      </c>
      <c r="AL307" s="24" t="e">
        <f t="shared" si="242"/>
        <v>#N/A</v>
      </c>
      <c r="AM307" s="24" t="e">
        <f t="shared" si="243"/>
        <v>#N/A</v>
      </c>
      <c r="AN307" s="24" t="e">
        <f t="shared" si="269"/>
        <v>#N/A</v>
      </c>
      <c r="AO307" s="24" t="e">
        <f t="shared" si="244"/>
        <v>#N/A</v>
      </c>
      <c r="AP307" s="24" t="e">
        <f t="shared" si="245"/>
        <v>#N/A</v>
      </c>
      <c r="AQ307" s="24" t="e">
        <f t="shared" si="246"/>
        <v>#N/A</v>
      </c>
      <c r="AR307" s="24" t="e">
        <f t="shared" si="270"/>
        <v>#N/A</v>
      </c>
      <c r="AS307" s="24" t="e">
        <f t="shared" si="247"/>
        <v>#N/A</v>
      </c>
      <c r="AT307" s="24" t="e">
        <f t="shared" si="248"/>
        <v>#N/A</v>
      </c>
      <c r="AU307" s="24" t="e">
        <f t="shared" si="249"/>
        <v>#N/A</v>
      </c>
      <c r="AV307" s="24" t="e">
        <f t="shared" si="271"/>
        <v>#N/A</v>
      </c>
      <c r="AW307" s="24" t="e">
        <f t="shared" si="250"/>
        <v>#N/A</v>
      </c>
      <c r="AX307" s="24" t="e">
        <f t="shared" si="251"/>
        <v>#N/A</v>
      </c>
      <c r="AY307" s="24" t="e">
        <f t="shared" si="252"/>
        <v>#N/A</v>
      </c>
      <c r="AZ307" s="24" t="e">
        <f t="shared" si="272"/>
        <v>#N/A</v>
      </c>
      <c r="BA307" s="24" t="e">
        <f t="shared" si="253"/>
        <v>#N/A</v>
      </c>
      <c r="BB307" s="24" t="e">
        <f t="shared" si="254"/>
        <v>#N/A</v>
      </c>
      <c r="BC307" s="24" t="e">
        <f t="shared" si="255"/>
        <v>#N/A</v>
      </c>
      <c r="BD307" s="24" t="e">
        <f t="shared" si="273"/>
        <v>#N/A</v>
      </c>
      <c r="BE307" s="24" t="e">
        <f t="shared" si="256"/>
        <v>#N/A</v>
      </c>
      <c r="BF307" s="24" t="e">
        <f t="shared" si="257"/>
        <v>#N/A</v>
      </c>
      <c r="BG307" s="24" t="e">
        <f t="shared" si="258"/>
        <v>#N/A</v>
      </c>
      <c r="BH307" s="12"/>
      <c r="BI307" s="12"/>
      <c r="BJ307" s="12"/>
      <c r="BK307" s="12"/>
    </row>
    <row r="308" spans="1:63" s="8" customFormat="1" ht="15" customHeight="1" x14ac:dyDescent="0.25">
      <c r="A308" s="19">
        <f>[1]Input!T316</f>
        <v>0</v>
      </c>
      <c r="B308" s="19">
        <f>[1]Input!U316</f>
        <v>0</v>
      </c>
      <c r="C308" s="19">
        <f>[1]Input!V316</f>
        <v>0</v>
      </c>
      <c r="D308" s="20">
        <f>[1]Input!W316</f>
        <v>0</v>
      </c>
      <c r="E308" s="21" t="e">
        <f t="shared" si="259"/>
        <v>#N/A</v>
      </c>
      <c r="F308" s="22">
        <f t="shared" si="260"/>
        <v>0</v>
      </c>
      <c r="G308" s="23">
        <f>[1]Input!Z316</f>
        <v>0</v>
      </c>
      <c r="H308" s="24" t="e">
        <f t="shared" si="261"/>
        <v>#N/A</v>
      </c>
      <c r="I308" s="24" t="e">
        <f t="shared" si="220"/>
        <v>#N/A</v>
      </c>
      <c r="J308" s="24" t="e">
        <f t="shared" si="221"/>
        <v>#N/A</v>
      </c>
      <c r="K308" s="24" t="e">
        <f t="shared" si="222"/>
        <v>#N/A</v>
      </c>
      <c r="L308" s="24" t="e">
        <f t="shared" si="262"/>
        <v>#N/A</v>
      </c>
      <c r="M308" s="24" t="e">
        <f t="shared" si="223"/>
        <v>#N/A</v>
      </c>
      <c r="N308" s="24" t="e">
        <f t="shared" si="224"/>
        <v>#N/A</v>
      </c>
      <c r="O308" s="24" t="e">
        <f t="shared" si="225"/>
        <v>#N/A</v>
      </c>
      <c r="P308" s="24" t="e">
        <f t="shared" si="263"/>
        <v>#N/A</v>
      </c>
      <c r="Q308" s="24" t="e">
        <f t="shared" si="226"/>
        <v>#N/A</v>
      </c>
      <c r="R308" s="24" t="e">
        <f t="shared" si="227"/>
        <v>#N/A</v>
      </c>
      <c r="S308" s="24" t="e">
        <f t="shared" si="228"/>
        <v>#N/A</v>
      </c>
      <c r="T308" s="24" t="e">
        <f t="shared" si="264"/>
        <v>#N/A</v>
      </c>
      <c r="U308" s="24" t="e">
        <f t="shared" si="229"/>
        <v>#N/A</v>
      </c>
      <c r="V308" s="24" t="e">
        <f t="shared" si="230"/>
        <v>#N/A</v>
      </c>
      <c r="W308" s="24" t="e">
        <f t="shared" si="231"/>
        <v>#N/A</v>
      </c>
      <c r="X308" s="24" t="e">
        <f t="shared" si="265"/>
        <v>#N/A</v>
      </c>
      <c r="Y308" s="24" t="e">
        <f t="shared" si="232"/>
        <v>#N/A</v>
      </c>
      <c r="Z308" s="24" t="e">
        <f t="shared" si="233"/>
        <v>#N/A</v>
      </c>
      <c r="AA308" s="24" t="e">
        <f t="shared" si="234"/>
        <v>#N/A</v>
      </c>
      <c r="AB308" s="24" t="e">
        <f t="shared" si="266"/>
        <v>#N/A</v>
      </c>
      <c r="AC308" s="24" t="e">
        <f t="shared" si="235"/>
        <v>#N/A</v>
      </c>
      <c r="AD308" s="24" t="e">
        <f t="shared" si="236"/>
        <v>#N/A</v>
      </c>
      <c r="AE308" s="24" t="e">
        <f t="shared" si="237"/>
        <v>#N/A</v>
      </c>
      <c r="AF308" s="24" t="e">
        <f t="shared" si="267"/>
        <v>#N/A</v>
      </c>
      <c r="AG308" s="24" t="e">
        <f t="shared" si="238"/>
        <v>#N/A</v>
      </c>
      <c r="AH308" s="24" t="e">
        <f t="shared" si="239"/>
        <v>#N/A</v>
      </c>
      <c r="AI308" s="24" t="e">
        <f t="shared" si="240"/>
        <v>#N/A</v>
      </c>
      <c r="AJ308" s="24" t="e">
        <f t="shared" si="268"/>
        <v>#N/A</v>
      </c>
      <c r="AK308" s="24" t="e">
        <f t="shared" si="241"/>
        <v>#N/A</v>
      </c>
      <c r="AL308" s="24" t="e">
        <f t="shared" si="242"/>
        <v>#N/A</v>
      </c>
      <c r="AM308" s="24" t="e">
        <f t="shared" si="243"/>
        <v>#N/A</v>
      </c>
      <c r="AN308" s="24" t="e">
        <f t="shared" si="269"/>
        <v>#N/A</v>
      </c>
      <c r="AO308" s="24" t="e">
        <f t="shared" si="244"/>
        <v>#N/A</v>
      </c>
      <c r="AP308" s="24" t="e">
        <f t="shared" si="245"/>
        <v>#N/A</v>
      </c>
      <c r="AQ308" s="24" t="e">
        <f t="shared" si="246"/>
        <v>#N/A</v>
      </c>
      <c r="AR308" s="24" t="e">
        <f t="shared" si="270"/>
        <v>#N/A</v>
      </c>
      <c r="AS308" s="24" t="e">
        <f t="shared" si="247"/>
        <v>#N/A</v>
      </c>
      <c r="AT308" s="24" t="e">
        <f t="shared" si="248"/>
        <v>#N/A</v>
      </c>
      <c r="AU308" s="24" t="e">
        <f t="shared" si="249"/>
        <v>#N/A</v>
      </c>
      <c r="AV308" s="24" t="e">
        <f t="shared" si="271"/>
        <v>#N/A</v>
      </c>
      <c r="AW308" s="24" t="e">
        <f t="shared" si="250"/>
        <v>#N/A</v>
      </c>
      <c r="AX308" s="24" t="e">
        <f t="shared" si="251"/>
        <v>#N/A</v>
      </c>
      <c r="AY308" s="24" t="e">
        <f t="shared" si="252"/>
        <v>#N/A</v>
      </c>
      <c r="AZ308" s="24" t="e">
        <f t="shared" si="272"/>
        <v>#N/A</v>
      </c>
      <c r="BA308" s="24" t="e">
        <f t="shared" si="253"/>
        <v>#N/A</v>
      </c>
      <c r="BB308" s="24" t="e">
        <f t="shared" si="254"/>
        <v>#N/A</v>
      </c>
      <c r="BC308" s="24" t="e">
        <f t="shared" si="255"/>
        <v>#N/A</v>
      </c>
      <c r="BD308" s="24" t="e">
        <f t="shared" si="273"/>
        <v>#N/A</v>
      </c>
      <c r="BE308" s="24" t="e">
        <f t="shared" si="256"/>
        <v>#N/A</v>
      </c>
      <c r="BF308" s="24" t="e">
        <f t="shared" si="257"/>
        <v>#N/A</v>
      </c>
      <c r="BG308" s="24" t="e">
        <f t="shared" si="258"/>
        <v>#N/A</v>
      </c>
      <c r="BH308" s="12"/>
      <c r="BI308" s="12"/>
      <c r="BJ308" s="12"/>
      <c r="BK308" s="12"/>
    </row>
    <row r="309" spans="1:63" s="8" customFormat="1" x14ac:dyDescent="0.25">
      <c r="A309" s="19">
        <f>[1]Input!T317</f>
        <v>0</v>
      </c>
      <c r="B309" s="19">
        <f>[1]Input!U317</f>
        <v>0</v>
      </c>
      <c r="C309" s="19">
        <f>[1]Input!V317</f>
        <v>0</v>
      </c>
      <c r="D309" s="20">
        <f>[1]Input!W317</f>
        <v>0</v>
      </c>
      <c r="E309" s="21" t="e">
        <f t="shared" si="259"/>
        <v>#N/A</v>
      </c>
      <c r="F309" s="22">
        <f t="shared" si="260"/>
        <v>0</v>
      </c>
      <c r="G309" s="23">
        <f>[1]Input!Z317</f>
        <v>0</v>
      </c>
      <c r="H309" s="24" t="e">
        <f t="shared" si="261"/>
        <v>#N/A</v>
      </c>
      <c r="I309" s="24" t="e">
        <f t="shared" si="220"/>
        <v>#N/A</v>
      </c>
      <c r="J309" s="24" t="e">
        <f t="shared" si="221"/>
        <v>#N/A</v>
      </c>
      <c r="K309" s="24" t="e">
        <f t="shared" si="222"/>
        <v>#N/A</v>
      </c>
      <c r="L309" s="24" t="e">
        <f t="shared" si="262"/>
        <v>#N/A</v>
      </c>
      <c r="M309" s="24" t="e">
        <f t="shared" si="223"/>
        <v>#N/A</v>
      </c>
      <c r="N309" s="24" t="e">
        <f t="shared" si="224"/>
        <v>#N/A</v>
      </c>
      <c r="O309" s="24" t="e">
        <f t="shared" si="225"/>
        <v>#N/A</v>
      </c>
      <c r="P309" s="24" t="e">
        <f t="shared" si="263"/>
        <v>#N/A</v>
      </c>
      <c r="Q309" s="24" t="e">
        <f t="shared" si="226"/>
        <v>#N/A</v>
      </c>
      <c r="R309" s="24" t="e">
        <f t="shared" si="227"/>
        <v>#N/A</v>
      </c>
      <c r="S309" s="24" t="e">
        <f t="shared" si="228"/>
        <v>#N/A</v>
      </c>
      <c r="T309" s="24" t="e">
        <f t="shared" si="264"/>
        <v>#N/A</v>
      </c>
      <c r="U309" s="24" t="e">
        <f t="shared" si="229"/>
        <v>#N/A</v>
      </c>
      <c r="V309" s="24" t="e">
        <f t="shared" si="230"/>
        <v>#N/A</v>
      </c>
      <c r="W309" s="24" t="e">
        <f t="shared" si="231"/>
        <v>#N/A</v>
      </c>
      <c r="X309" s="24" t="e">
        <f t="shared" si="265"/>
        <v>#N/A</v>
      </c>
      <c r="Y309" s="24" t="e">
        <f t="shared" si="232"/>
        <v>#N/A</v>
      </c>
      <c r="Z309" s="24" t="e">
        <f t="shared" si="233"/>
        <v>#N/A</v>
      </c>
      <c r="AA309" s="24" t="e">
        <f t="shared" si="234"/>
        <v>#N/A</v>
      </c>
      <c r="AB309" s="24" t="e">
        <f t="shared" si="266"/>
        <v>#N/A</v>
      </c>
      <c r="AC309" s="24" t="e">
        <f t="shared" si="235"/>
        <v>#N/A</v>
      </c>
      <c r="AD309" s="24" t="e">
        <f t="shared" si="236"/>
        <v>#N/A</v>
      </c>
      <c r="AE309" s="24" t="e">
        <f t="shared" si="237"/>
        <v>#N/A</v>
      </c>
      <c r="AF309" s="24" t="e">
        <f t="shared" si="267"/>
        <v>#N/A</v>
      </c>
      <c r="AG309" s="24" t="e">
        <f t="shared" si="238"/>
        <v>#N/A</v>
      </c>
      <c r="AH309" s="24" t="e">
        <f t="shared" si="239"/>
        <v>#N/A</v>
      </c>
      <c r="AI309" s="24" t="e">
        <f t="shared" si="240"/>
        <v>#N/A</v>
      </c>
      <c r="AJ309" s="24" t="e">
        <f t="shared" si="268"/>
        <v>#N/A</v>
      </c>
      <c r="AK309" s="24" t="e">
        <f t="shared" si="241"/>
        <v>#N/A</v>
      </c>
      <c r="AL309" s="24" t="e">
        <f t="shared" si="242"/>
        <v>#N/A</v>
      </c>
      <c r="AM309" s="24" t="e">
        <f t="shared" si="243"/>
        <v>#N/A</v>
      </c>
      <c r="AN309" s="24" t="e">
        <f t="shared" si="269"/>
        <v>#N/A</v>
      </c>
      <c r="AO309" s="24" t="e">
        <f t="shared" si="244"/>
        <v>#N/A</v>
      </c>
      <c r="AP309" s="24" t="e">
        <f t="shared" si="245"/>
        <v>#N/A</v>
      </c>
      <c r="AQ309" s="24" t="e">
        <f t="shared" si="246"/>
        <v>#N/A</v>
      </c>
      <c r="AR309" s="24" t="e">
        <f t="shared" si="270"/>
        <v>#N/A</v>
      </c>
      <c r="AS309" s="24" t="e">
        <f t="shared" si="247"/>
        <v>#N/A</v>
      </c>
      <c r="AT309" s="24" t="e">
        <f t="shared" si="248"/>
        <v>#N/A</v>
      </c>
      <c r="AU309" s="24" t="e">
        <f t="shared" si="249"/>
        <v>#N/A</v>
      </c>
      <c r="AV309" s="24" t="e">
        <f t="shared" si="271"/>
        <v>#N/A</v>
      </c>
      <c r="AW309" s="24" t="e">
        <f t="shared" si="250"/>
        <v>#N/A</v>
      </c>
      <c r="AX309" s="24" t="e">
        <f t="shared" si="251"/>
        <v>#N/A</v>
      </c>
      <c r="AY309" s="24" t="e">
        <f t="shared" si="252"/>
        <v>#N/A</v>
      </c>
      <c r="AZ309" s="24" t="e">
        <f t="shared" si="272"/>
        <v>#N/A</v>
      </c>
      <c r="BA309" s="24" t="e">
        <f t="shared" si="253"/>
        <v>#N/A</v>
      </c>
      <c r="BB309" s="24" t="e">
        <f t="shared" si="254"/>
        <v>#N/A</v>
      </c>
      <c r="BC309" s="24" t="e">
        <f t="shared" si="255"/>
        <v>#N/A</v>
      </c>
      <c r="BD309" s="24" t="e">
        <f t="shared" si="273"/>
        <v>#N/A</v>
      </c>
      <c r="BE309" s="24" t="e">
        <f t="shared" si="256"/>
        <v>#N/A</v>
      </c>
      <c r="BF309" s="24" t="e">
        <f t="shared" si="257"/>
        <v>#N/A</v>
      </c>
      <c r="BG309" s="24" t="e">
        <f t="shared" si="258"/>
        <v>#N/A</v>
      </c>
      <c r="BH309" s="12"/>
      <c r="BI309" s="12"/>
      <c r="BJ309" s="12"/>
      <c r="BK309" s="12"/>
    </row>
    <row r="310" spans="1:63" s="8" customFormat="1" x14ac:dyDescent="0.25">
      <c r="A310" s="19">
        <f>[1]Input!T318</f>
        <v>0</v>
      </c>
      <c r="B310" s="19">
        <f>[1]Input!U318</f>
        <v>0</v>
      </c>
      <c r="C310" s="19">
        <f>[1]Input!V318</f>
        <v>0</v>
      </c>
      <c r="D310" s="20">
        <f>[1]Input!W318</f>
        <v>0</v>
      </c>
      <c r="E310" s="21" t="e">
        <f t="shared" si="259"/>
        <v>#N/A</v>
      </c>
      <c r="F310" s="22">
        <f t="shared" si="260"/>
        <v>0</v>
      </c>
      <c r="G310" s="23">
        <f>[1]Input!Z318</f>
        <v>0</v>
      </c>
      <c r="H310" s="24" t="e">
        <f t="shared" si="261"/>
        <v>#N/A</v>
      </c>
      <c r="I310" s="24" t="e">
        <f t="shared" si="220"/>
        <v>#N/A</v>
      </c>
      <c r="J310" s="24" t="e">
        <f t="shared" si="221"/>
        <v>#N/A</v>
      </c>
      <c r="K310" s="24" t="e">
        <f t="shared" si="222"/>
        <v>#N/A</v>
      </c>
      <c r="L310" s="24" t="e">
        <f t="shared" si="262"/>
        <v>#N/A</v>
      </c>
      <c r="M310" s="24" t="e">
        <f t="shared" si="223"/>
        <v>#N/A</v>
      </c>
      <c r="N310" s="24" t="e">
        <f t="shared" si="224"/>
        <v>#N/A</v>
      </c>
      <c r="O310" s="24" t="e">
        <f t="shared" si="225"/>
        <v>#N/A</v>
      </c>
      <c r="P310" s="24" t="e">
        <f t="shared" si="263"/>
        <v>#N/A</v>
      </c>
      <c r="Q310" s="24" t="e">
        <f t="shared" si="226"/>
        <v>#N/A</v>
      </c>
      <c r="R310" s="24" t="e">
        <f t="shared" si="227"/>
        <v>#N/A</v>
      </c>
      <c r="S310" s="24" t="e">
        <f t="shared" si="228"/>
        <v>#N/A</v>
      </c>
      <c r="T310" s="24" t="e">
        <f t="shared" si="264"/>
        <v>#N/A</v>
      </c>
      <c r="U310" s="24" t="e">
        <f t="shared" si="229"/>
        <v>#N/A</v>
      </c>
      <c r="V310" s="24" t="e">
        <f t="shared" si="230"/>
        <v>#N/A</v>
      </c>
      <c r="W310" s="24" t="e">
        <f t="shared" si="231"/>
        <v>#N/A</v>
      </c>
      <c r="X310" s="24" t="e">
        <f t="shared" si="265"/>
        <v>#N/A</v>
      </c>
      <c r="Y310" s="24" t="e">
        <f t="shared" si="232"/>
        <v>#N/A</v>
      </c>
      <c r="Z310" s="24" t="e">
        <f t="shared" si="233"/>
        <v>#N/A</v>
      </c>
      <c r="AA310" s="24" t="e">
        <f t="shared" si="234"/>
        <v>#N/A</v>
      </c>
      <c r="AB310" s="24" t="e">
        <f t="shared" si="266"/>
        <v>#N/A</v>
      </c>
      <c r="AC310" s="24" t="e">
        <f t="shared" si="235"/>
        <v>#N/A</v>
      </c>
      <c r="AD310" s="24" t="e">
        <f t="shared" si="236"/>
        <v>#N/A</v>
      </c>
      <c r="AE310" s="24" t="e">
        <f t="shared" si="237"/>
        <v>#N/A</v>
      </c>
      <c r="AF310" s="24" t="e">
        <f t="shared" si="267"/>
        <v>#N/A</v>
      </c>
      <c r="AG310" s="24" t="e">
        <f t="shared" si="238"/>
        <v>#N/A</v>
      </c>
      <c r="AH310" s="24" t="e">
        <f t="shared" si="239"/>
        <v>#N/A</v>
      </c>
      <c r="AI310" s="24" t="e">
        <f t="shared" si="240"/>
        <v>#N/A</v>
      </c>
      <c r="AJ310" s="24" t="e">
        <f t="shared" si="268"/>
        <v>#N/A</v>
      </c>
      <c r="AK310" s="24" t="e">
        <f t="shared" si="241"/>
        <v>#N/A</v>
      </c>
      <c r="AL310" s="24" t="e">
        <f t="shared" si="242"/>
        <v>#N/A</v>
      </c>
      <c r="AM310" s="24" t="e">
        <f t="shared" si="243"/>
        <v>#N/A</v>
      </c>
      <c r="AN310" s="24" t="e">
        <f t="shared" si="269"/>
        <v>#N/A</v>
      </c>
      <c r="AO310" s="24" t="e">
        <f t="shared" si="244"/>
        <v>#N/A</v>
      </c>
      <c r="AP310" s="24" t="e">
        <f t="shared" si="245"/>
        <v>#N/A</v>
      </c>
      <c r="AQ310" s="24" t="e">
        <f t="shared" si="246"/>
        <v>#N/A</v>
      </c>
      <c r="AR310" s="24" t="e">
        <f t="shared" si="270"/>
        <v>#N/A</v>
      </c>
      <c r="AS310" s="24" t="e">
        <f t="shared" si="247"/>
        <v>#N/A</v>
      </c>
      <c r="AT310" s="24" t="e">
        <f t="shared" si="248"/>
        <v>#N/A</v>
      </c>
      <c r="AU310" s="24" t="e">
        <f t="shared" si="249"/>
        <v>#N/A</v>
      </c>
      <c r="AV310" s="24" t="e">
        <f t="shared" si="271"/>
        <v>#N/A</v>
      </c>
      <c r="AW310" s="24" t="e">
        <f t="shared" si="250"/>
        <v>#N/A</v>
      </c>
      <c r="AX310" s="24" t="e">
        <f t="shared" si="251"/>
        <v>#N/A</v>
      </c>
      <c r="AY310" s="24" t="e">
        <f t="shared" si="252"/>
        <v>#N/A</v>
      </c>
      <c r="AZ310" s="24" t="e">
        <f t="shared" si="272"/>
        <v>#N/A</v>
      </c>
      <c r="BA310" s="24" t="e">
        <f t="shared" si="253"/>
        <v>#N/A</v>
      </c>
      <c r="BB310" s="24" t="e">
        <f t="shared" si="254"/>
        <v>#N/A</v>
      </c>
      <c r="BC310" s="24" t="e">
        <f t="shared" si="255"/>
        <v>#N/A</v>
      </c>
      <c r="BD310" s="24" t="e">
        <f t="shared" si="273"/>
        <v>#N/A</v>
      </c>
      <c r="BE310" s="24" t="e">
        <f t="shared" si="256"/>
        <v>#N/A</v>
      </c>
      <c r="BF310" s="24" t="e">
        <f t="shared" si="257"/>
        <v>#N/A</v>
      </c>
      <c r="BG310" s="24" t="e">
        <f t="shared" si="258"/>
        <v>#N/A</v>
      </c>
      <c r="BH310" s="12"/>
      <c r="BI310" s="12"/>
      <c r="BJ310" s="12"/>
      <c r="BK310" s="12"/>
    </row>
    <row r="311" spans="1:63" s="8" customFormat="1" x14ac:dyDescent="0.25">
      <c r="A311" s="19">
        <f>[1]Input!T319</f>
        <v>0</v>
      </c>
      <c r="B311" s="19">
        <f>[1]Input!U319</f>
        <v>0</v>
      </c>
      <c r="C311" s="19">
        <f>[1]Input!V319</f>
        <v>0</v>
      </c>
      <c r="D311" s="20">
        <f>[1]Input!W319</f>
        <v>0</v>
      </c>
      <c r="E311" s="21" t="e">
        <f t="shared" si="259"/>
        <v>#N/A</v>
      </c>
      <c r="F311" s="22">
        <f t="shared" si="260"/>
        <v>0</v>
      </c>
      <c r="G311" s="23">
        <f>[1]Input!Z319</f>
        <v>0</v>
      </c>
      <c r="H311" s="24" t="e">
        <f t="shared" si="261"/>
        <v>#N/A</v>
      </c>
      <c r="I311" s="24" t="e">
        <f t="shared" si="220"/>
        <v>#N/A</v>
      </c>
      <c r="J311" s="24" t="e">
        <f t="shared" si="221"/>
        <v>#N/A</v>
      </c>
      <c r="K311" s="24" t="e">
        <f t="shared" si="222"/>
        <v>#N/A</v>
      </c>
      <c r="L311" s="24" t="e">
        <f t="shared" si="262"/>
        <v>#N/A</v>
      </c>
      <c r="M311" s="24" t="e">
        <f t="shared" si="223"/>
        <v>#N/A</v>
      </c>
      <c r="N311" s="24" t="e">
        <f t="shared" si="224"/>
        <v>#N/A</v>
      </c>
      <c r="O311" s="24" t="e">
        <f t="shared" si="225"/>
        <v>#N/A</v>
      </c>
      <c r="P311" s="24" t="e">
        <f t="shared" si="263"/>
        <v>#N/A</v>
      </c>
      <c r="Q311" s="24" t="e">
        <f t="shared" si="226"/>
        <v>#N/A</v>
      </c>
      <c r="R311" s="24" t="e">
        <f t="shared" si="227"/>
        <v>#N/A</v>
      </c>
      <c r="S311" s="24" t="e">
        <f t="shared" si="228"/>
        <v>#N/A</v>
      </c>
      <c r="T311" s="24" t="e">
        <f t="shared" si="264"/>
        <v>#N/A</v>
      </c>
      <c r="U311" s="24" t="e">
        <f t="shared" si="229"/>
        <v>#N/A</v>
      </c>
      <c r="V311" s="24" t="e">
        <f t="shared" si="230"/>
        <v>#N/A</v>
      </c>
      <c r="W311" s="24" t="e">
        <f t="shared" si="231"/>
        <v>#N/A</v>
      </c>
      <c r="X311" s="24" t="e">
        <f t="shared" si="265"/>
        <v>#N/A</v>
      </c>
      <c r="Y311" s="24" t="e">
        <f t="shared" si="232"/>
        <v>#N/A</v>
      </c>
      <c r="Z311" s="24" t="e">
        <f t="shared" si="233"/>
        <v>#N/A</v>
      </c>
      <c r="AA311" s="24" t="e">
        <f t="shared" si="234"/>
        <v>#N/A</v>
      </c>
      <c r="AB311" s="24" t="e">
        <f t="shared" si="266"/>
        <v>#N/A</v>
      </c>
      <c r="AC311" s="24" t="e">
        <f t="shared" si="235"/>
        <v>#N/A</v>
      </c>
      <c r="AD311" s="24" t="e">
        <f t="shared" si="236"/>
        <v>#N/A</v>
      </c>
      <c r="AE311" s="24" t="e">
        <f t="shared" si="237"/>
        <v>#N/A</v>
      </c>
      <c r="AF311" s="24" t="e">
        <f t="shared" si="267"/>
        <v>#N/A</v>
      </c>
      <c r="AG311" s="24" t="e">
        <f t="shared" si="238"/>
        <v>#N/A</v>
      </c>
      <c r="AH311" s="24" t="e">
        <f t="shared" si="239"/>
        <v>#N/A</v>
      </c>
      <c r="AI311" s="24" t="e">
        <f t="shared" si="240"/>
        <v>#N/A</v>
      </c>
      <c r="AJ311" s="24" t="e">
        <f t="shared" si="268"/>
        <v>#N/A</v>
      </c>
      <c r="AK311" s="24" t="e">
        <f t="shared" si="241"/>
        <v>#N/A</v>
      </c>
      <c r="AL311" s="24" t="e">
        <f t="shared" si="242"/>
        <v>#N/A</v>
      </c>
      <c r="AM311" s="24" t="e">
        <f t="shared" si="243"/>
        <v>#N/A</v>
      </c>
      <c r="AN311" s="24" t="e">
        <f t="shared" si="269"/>
        <v>#N/A</v>
      </c>
      <c r="AO311" s="24" t="e">
        <f t="shared" si="244"/>
        <v>#N/A</v>
      </c>
      <c r="AP311" s="24" t="e">
        <f t="shared" si="245"/>
        <v>#N/A</v>
      </c>
      <c r="AQ311" s="24" t="e">
        <f t="shared" si="246"/>
        <v>#N/A</v>
      </c>
      <c r="AR311" s="24" t="e">
        <f t="shared" si="270"/>
        <v>#N/A</v>
      </c>
      <c r="AS311" s="24" t="e">
        <f t="shared" si="247"/>
        <v>#N/A</v>
      </c>
      <c r="AT311" s="24" t="e">
        <f t="shared" si="248"/>
        <v>#N/A</v>
      </c>
      <c r="AU311" s="24" t="e">
        <f t="shared" si="249"/>
        <v>#N/A</v>
      </c>
      <c r="AV311" s="24" t="e">
        <f t="shared" si="271"/>
        <v>#N/A</v>
      </c>
      <c r="AW311" s="24" t="e">
        <f t="shared" si="250"/>
        <v>#N/A</v>
      </c>
      <c r="AX311" s="24" t="e">
        <f t="shared" si="251"/>
        <v>#N/A</v>
      </c>
      <c r="AY311" s="24" t="e">
        <f t="shared" si="252"/>
        <v>#N/A</v>
      </c>
      <c r="AZ311" s="24" t="e">
        <f t="shared" si="272"/>
        <v>#N/A</v>
      </c>
      <c r="BA311" s="24" t="e">
        <f t="shared" si="253"/>
        <v>#N/A</v>
      </c>
      <c r="BB311" s="24" t="e">
        <f t="shared" si="254"/>
        <v>#N/A</v>
      </c>
      <c r="BC311" s="24" t="e">
        <f t="shared" si="255"/>
        <v>#N/A</v>
      </c>
      <c r="BD311" s="24" t="e">
        <f t="shared" si="273"/>
        <v>#N/A</v>
      </c>
      <c r="BE311" s="24" t="e">
        <f t="shared" si="256"/>
        <v>#N/A</v>
      </c>
      <c r="BF311" s="24" t="e">
        <f t="shared" si="257"/>
        <v>#N/A</v>
      </c>
      <c r="BG311" s="24" t="e">
        <f t="shared" si="258"/>
        <v>#N/A</v>
      </c>
      <c r="BH311" s="12"/>
      <c r="BI311" s="12"/>
      <c r="BJ311" s="12"/>
      <c r="BK311" s="12"/>
    </row>
    <row r="312" spans="1:63" s="8" customFormat="1" x14ac:dyDescent="0.25">
      <c r="A312" s="19">
        <f>[1]Input!T320</f>
        <v>0</v>
      </c>
      <c r="B312" s="19">
        <f>[1]Input!U320</f>
        <v>0</v>
      </c>
      <c r="C312" s="19">
        <f>[1]Input!V320</f>
        <v>0</v>
      </c>
      <c r="D312" s="20">
        <f>[1]Input!W320</f>
        <v>0</v>
      </c>
      <c r="E312" s="21" t="e">
        <f t="shared" si="259"/>
        <v>#N/A</v>
      </c>
      <c r="F312" s="22">
        <f t="shared" si="260"/>
        <v>0</v>
      </c>
      <c r="G312" s="23">
        <f>[1]Input!Z320</f>
        <v>0</v>
      </c>
      <c r="H312" s="24" t="e">
        <f t="shared" si="261"/>
        <v>#N/A</v>
      </c>
      <c r="I312" s="24" t="e">
        <f t="shared" si="220"/>
        <v>#N/A</v>
      </c>
      <c r="J312" s="24" t="e">
        <f t="shared" si="221"/>
        <v>#N/A</v>
      </c>
      <c r="K312" s="24" t="e">
        <f t="shared" si="222"/>
        <v>#N/A</v>
      </c>
      <c r="L312" s="24" t="e">
        <f t="shared" si="262"/>
        <v>#N/A</v>
      </c>
      <c r="M312" s="24" t="e">
        <f t="shared" si="223"/>
        <v>#N/A</v>
      </c>
      <c r="N312" s="24" t="e">
        <f t="shared" si="224"/>
        <v>#N/A</v>
      </c>
      <c r="O312" s="24" t="e">
        <f t="shared" si="225"/>
        <v>#N/A</v>
      </c>
      <c r="P312" s="24" t="e">
        <f t="shared" si="263"/>
        <v>#N/A</v>
      </c>
      <c r="Q312" s="24" t="e">
        <f t="shared" si="226"/>
        <v>#N/A</v>
      </c>
      <c r="R312" s="24" t="e">
        <f t="shared" si="227"/>
        <v>#N/A</v>
      </c>
      <c r="S312" s="24" t="e">
        <f t="shared" si="228"/>
        <v>#N/A</v>
      </c>
      <c r="T312" s="24" t="e">
        <f t="shared" si="264"/>
        <v>#N/A</v>
      </c>
      <c r="U312" s="24" t="e">
        <f t="shared" si="229"/>
        <v>#N/A</v>
      </c>
      <c r="V312" s="24" t="e">
        <f t="shared" si="230"/>
        <v>#N/A</v>
      </c>
      <c r="W312" s="24" t="e">
        <f t="shared" si="231"/>
        <v>#N/A</v>
      </c>
      <c r="X312" s="24" t="e">
        <f t="shared" si="265"/>
        <v>#N/A</v>
      </c>
      <c r="Y312" s="24" t="e">
        <f t="shared" si="232"/>
        <v>#N/A</v>
      </c>
      <c r="Z312" s="24" t="e">
        <f t="shared" si="233"/>
        <v>#N/A</v>
      </c>
      <c r="AA312" s="24" t="e">
        <f t="shared" si="234"/>
        <v>#N/A</v>
      </c>
      <c r="AB312" s="24" t="e">
        <f t="shared" si="266"/>
        <v>#N/A</v>
      </c>
      <c r="AC312" s="24" t="e">
        <f t="shared" si="235"/>
        <v>#N/A</v>
      </c>
      <c r="AD312" s="24" t="e">
        <f t="shared" si="236"/>
        <v>#N/A</v>
      </c>
      <c r="AE312" s="24" t="e">
        <f t="shared" si="237"/>
        <v>#N/A</v>
      </c>
      <c r="AF312" s="24" t="e">
        <f t="shared" si="267"/>
        <v>#N/A</v>
      </c>
      <c r="AG312" s="24" t="e">
        <f t="shared" si="238"/>
        <v>#N/A</v>
      </c>
      <c r="AH312" s="24" t="e">
        <f t="shared" si="239"/>
        <v>#N/A</v>
      </c>
      <c r="AI312" s="24" t="e">
        <f t="shared" si="240"/>
        <v>#N/A</v>
      </c>
      <c r="AJ312" s="24" t="e">
        <f t="shared" si="268"/>
        <v>#N/A</v>
      </c>
      <c r="AK312" s="24" t="e">
        <f t="shared" si="241"/>
        <v>#N/A</v>
      </c>
      <c r="AL312" s="24" t="e">
        <f t="shared" si="242"/>
        <v>#N/A</v>
      </c>
      <c r="AM312" s="24" t="e">
        <f t="shared" si="243"/>
        <v>#N/A</v>
      </c>
      <c r="AN312" s="24" t="e">
        <f t="shared" si="269"/>
        <v>#N/A</v>
      </c>
      <c r="AO312" s="24" t="e">
        <f t="shared" si="244"/>
        <v>#N/A</v>
      </c>
      <c r="AP312" s="24" t="e">
        <f t="shared" si="245"/>
        <v>#N/A</v>
      </c>
      <c r="AQ312" s="24" t="e">
        <f t="shared" si="246"/>
        <v>#N/A</v>
      </c>
      <c r="AR312" s="24" t="e">
        <f t="shared" si="270"/>
        <v>#N/A</v>
      </c>
      <c r="AS312" s="24" t="e">
        <f t="shared" si="247"/>
        <v>#N/A</v>
      </c>
      <c r="AT312" s="24" t="e">
        <f t="shared" si="248"/>
        <v>#N/A</v>
      </c>
      <c r="AU312" s="24" t="e">
        <f t="shared" si="249"/>
        <v>#N/A</v>
      </c>
      <c r="AV312" s="24" t="e">
        <f t="shared" si="271"/>
        <v>#N/A</v>
      </c>
      <c r="AW312" s="24" t="e">
        <f t="shared" si="250"/>
        <v>#N/A</v>
      </c>
      <c r="AX312" s="24" t="e">
        <f t="shared" si="251"/>
        <v>#N/A</v>
      </c>
      <c r="AY312" s="24" t="e">
        <f t="shared" si="252"/>
        <v>#N/A</v>
      </c>
      <c r="AZ312" s="24" t="e">
        <f t="shared" si="272"/>
        <v>#N/A</v>
      </c>
      <c r="BA312" s="24" t="e">
        <f t="shared" si="253"/>
        <v>#N/A</v>
      </c>
      <c r="BB312" s="24" t="e">
        <f t="shared" si="254"/>
        <v>#N/A</v>
      </c>
      <c r="BC312" s="24" t="e">
        <f t="shared" si="255"/>
        <v>#N/A</v>
      </c>
      <c r="BD312" s="24" t="e">
        <f t="shared" si="273"/>
        <v>#N/A</v>
      </c>
      <c r="BE312" s="24" t="e">
        <f t="shared" si="256"/>
        <v>#N/A</v>
      </c>
      <c r="BF312" s="24" t="e">
        <f t="shared" si="257"/>
        <v>#N/A</v>
      </c>
      <c r="BG312" s="24" t="e">
        <f t="shared" si="258"/>
        <v>#N/A</v>
      </c>
      <c r="BH312" s="12"/>
      <c r="BI312" s="12"/>
      <c r="BJ312" s="12"/>
      <c r="BK312" s="12"/>
    </row>
    <row r="313" spans="1:63" s="8" customFormat="1" x14ac:dyDescent="0.25">
      <c r="A313" s="19">
        <f>[1]Input!T321</f>
        <v>0</v>
      </c>
      <c r="B313" s="19">
        <f>[1]Input!U321</f>
        <v>0</v>
      </c>
      <c r="C313" s="19">
        <f>[1]Input!V321</f>
        <v>0</v>
      </c>
      <c r="D313" s="20">
        <f>[1]Input!W321</f>
        <v>0</v>
      </c>
      <c r="E313" s="21" t="e">
        <f t="shared" si="259"/>
        <v>#N/A</v>
      </c>
      <c r="F313" s="22">
        <f t="shared" si="260"/>
        <v>0</v>
      </c>
      <c r="G313" s="23">
        <f>[1]Input!Z321</f>
        <v>0</v>
      </c>
      <c r="H313" s="24" t="e">
        <f t="shared" si="261"/>
        <v>#N/A</v>
      </c>
      <c r="I313" s="24" t="e">
        <f t="shared" si="220"/>
        <v>#N/A</v>
      </c>
      <c r="J313" s="24" t="e">
        <f t="shared" si="221"/>
        <v>#N/A</v>
      </c>
      <c r="K313" s="24" t="e">
        <f t="shared" si="222"/>
        <v>#N/A</v>
      </c>
      <c r="L313" s="24" t="e">
        <f t="shared" si="262"/>
        <v>#N/A</v>
      </c>
      <c r="M313" s="24" t="e">
        <f t="shared" si="223"/>
        <v>#N/A</v>
      </c>
      <c r="N313" s="24" t="e">
        <f t="shared" si="224"/>
        <v>#N/A</v>
      </c>
      <c r="O313" s="24" t="e">
        <f t="shared" si="225"/>
        <v>#N/A</v>
      </c>
      <c r="P313" s="24" t="e">
        <f t="shared" si="263"/>
        <v>#N/A</v>
      </c>
      <c r="Q313" s="24" t="e">
        <f t="shared" si="226"/>
        <v>#N/A</v>
      </c>
      <c r="R313" s="24" t="e">
        <f t="shared" si="227"/>
        <v>#N/A</v>
      </c>
      <c r="S313" s="24" t="e">
        <f t="shared" si="228"/>
        <v>#N/A</v>
      </c>
      <c r="T313" s="24" t="e">
        <f t="shared" si="264"/>
        <v>#N/A</v>
      </c>
      <c r="U313" s="24" t="e">
        <f t="shared" si="229"/>
        <v>#N/A</v>
      </c>
      <c r="V313" s="24" t="e">
        <f t="shared" si="230"/>
        <v>#N/A</v>
      </c>
      <c r="W313" s="24" t="e">
        <f t="shared" si="231"/>
        <v>#N/A</v>
      </c>
      <c r="X313" s="24" t="e">
        <f t="shared" si="265"/>
        <v>#N/A</v>
      </c>
      <c r="Y313" s="24" t="e">
        <f t="shared" si="232"/>
        <v>#N/A</v>
      </c>
      <c r="Z313" s="24" t="e">
        <f t="shared" si="233"/>
        <v>#N/A</v>
      </c>
      <c r="AA313" s="24" t="e">
        <f t="shared" si="234"/>
        <v>#N/A</v>
      </c>
      <c r="AB313" s="24" t="e">
        <f t="shared" si="266"/>
        <v>#N/A</v>
      </c>
      <c r="AC313" s="24" t="e">
        <f t="shared" si="235"/>
        <v>#N/A</v>
      </c>
      <c r="AD313" s="24" t="e">
        <f t="shared" si="236"/>
        <v>#N/A</v>
      </c>
      <c r="AE313" s="24" t="e">
        <f t="shared" si="237"/>
        <v>#N/A</v>
      </c>
      <c r="AF313" s="24" t="e">
        <f t="shared" si="267"/>
        <v>#N/A</v>
      </c>
      <c r="AG313" s="24" t="e">
        <f t="shared" si="238"/>
        <v>#N/A</v>
      </c>
      <c r="AH313" s="24" t="e">
        <f t="shared" si="239"/>
        <v>#N/A</v>
      </c>
      <c r="AI313" s="24" t="e">
        <f t="shared" si="240"/>
        <v>#N/A</v>
      </c>
      <c r="AJ313" s="24" t="e">
        <f t="shared" si="268"/>
        <v>#N/A</v>
      </c>
      <c r="AK313" s="24" t="e">
        <f t="shared" si="241"/>
        <v>#N/A</v>
      </c>
      <c r="AL313" s="24" t="e">
        <f t="shared" si="242"/>
        <v>#N/A</v>
      </c>
      <c r="AM313" s="24" t="e">
        <f t="shared" si="243"/>
        <v>#N/A</v>
      </c>
      <c r="AN313" s="24" t="e">
        <f t="shared" si="269"/>
        <v>#N/A</v>
      </c>
      <c r="AO313" s="24" t="e">
        <f t="shared" si="244"/>
        <v>#N/A</v>
      </c>
      <c r="AP313" s="24" t="e">
        <f t="shared" si="245"/>
        <v>#N/A</v>
      </c>
      <c r="AQ313" s="24" t="e">
        <f t="shared" si="246"/>
        <v>#N/A</v>
      </c>
      <c r="AR313" s="24" t="e">
        <f t="shared" si="270"/>
        <v>#N/A</v>
      </c>
      <c r="AS313" s="24" t="e">
        <f t="shared" si="247"/>
        <v>#N/A</v>
      </c>
      <c r="AT313" s="24" t="e">
        <f t="shared" si="248"/>
        <v>#N/A</v>
      </c>
      <c r="AU313" s="24" t="e">
        <f t="shared" si="249"/>
        <v>#N/A</v>
      </c>
      <c r="AV313" s="24" t="e">
        <f t="shared" si="271"/>
        <v>#N/A</v>
      </c>
      <c r="AW313" s="24" t="e">
        <f t="shared" si="250"/>
        <v>#N/A</v>
      </c>
      <c r="AX313" s="24" t="e">
        <f t="shared" si="251"/>
        <v>#N/A</v>
      </c>
      <c r="AY313" s="24" t="e">
        <f t="shared" si="252"/>
        <v>#N/A</v>
      </c>
      <c r="AZ313" s="24" t="e">
        <f t="shared" si="272"/>
        <v>#N/A</v>
      </c>
      <c r="BA313" s="24" t="e">
        <f t="shared" si="253"/>
        <v>#N/A</v>
      </c>
      <c r="BB313" s="24" t="e">
        <f t="shared" si="254"/>
        <v>#N/A</v>
      </c>
      <c r="BC313" s="24" t="e">
        <f t="shared" si="255"/>
        <v>#N/A</v>
      </c>
      <c r="BD313" s="24" t="e">
        <f t="shared" si="273"/>
        <v>#N/A</v>
      </c>
      <c r="BE313" s="24" t="e">
        <f t="shared" si="256"/>
        <v>#N/A</v>
      </c>
      <c r="BF313" s="24" t="e">
        <f t="shared" si="257"/>
        <v>#N/A</v>
      </c>
      <c r="BG313" s="24" t="e">
        <f t="shared" si="258"/>
        <v>#N/A</v>
      </c>
      <c r="BH313" s="12"/>
      <c r="BI313" s="12"/>
      <c r="BJ313" s="12"/>
      <c r="BK313" s="12"/>
    </row>
    <row r="314" spans="1:63" s="8" customFormat="1" ht="15" customHeight="1" x14ac:dyDescent="0.25">
      <c r="A314" s="19">
        <f>[1]Input!T322</f>
        <v>0</v>
      </c>
      <c r="B314" s="19">
        <f>[1]Input!U322</f>
        <v>0</v>
      </c>
      <c r="C314" s="19">
        <f>[1]Input!V322</f>
        <v>0</v>
      </c>
      <c r="D314" s="20">
        <f>[1]Input!W322</f>
        <v>0</v>
      </c>
      <c r="E314" s="21" t="e">
        <f t="shared" si="259"/>
        <v>#N/A</v>
      </c>
      <c r="F314" s="22">
        <f t="shared" si="260"/>
        <v>0</v>
      </c>
      <c r="G314" s="23">
        <f>[1]Input!Z322</f>
        <v>0</v>
      </c>
      <c r="H314" s="24" t="e">
        <f t="shared" si="261"/>
        <v>#N/A</v>
      </c>
      <c r="I314" s="24" t="e">
        <f t="shared" si="220"/>
        <v>#N/A</v>
      </c>
      <c r="J314" s="24" t="e">
        <f t="shared" si="221"/>
        <v>#N/A</v>
      </c>
      <c r="K314" s="24" t="e">
        <f t="shared" si="222"/>
        <v>#N/A</v>
      </c>
      <c r="L314" s="24" t="e">
        <f t="shared" si="262"/>
        <v>#N/A</v>
      </c>
      <c r="M314" s="24" t="e">
        <f t="shared" si="223"/>
        <v>#N/A</v>
      </c>
      <c r="N314" s="24" t="e">
        <f t="shared" si="224"/>
        <v>#N/A</v>
      </c>
      <c r="O314" s="24" t="e">
        <f t="shared" si="225"/>
        <v>#N/A</v>
      </c>
      <c r="P314" s="24" t="e">
        <f t="shared" si="263"/>
        <v>#N/A</v>
      </c>
      <c r="Q314" s="24" t="e">
        <f t="shared" si="226"/>
        <v>#N/A</v>
      </c>
      <c r="R314" s="24" t="e">
        <f t="shared" si="227"/>
        <v>#N/A</v>
      </c>
      <c r="S314" s="24" t="e">
        <f t="shared" si="228"/>
        <v>#N/A</v>
      </c>
      <c r="T314" s="24" t="e">
        <f t="shared" si="264"/>
        <v>#N/A</v>
      </c>
      <c r="U314" s="24" t="e">
        <f t="shared" si="229"/>
        <v>#N/A</v>
      </c>
      <c r="V314" s="24" t="e">
        <f t="shared" si="230"/>
        <v>#N/A</v>
      </c>
      <c r="W314" s="24" t="e">
        <f t="shared" si="231"/>
        <v>#N/A</v>
      </c>
      <c r="X314" s="24" t="e">
        <f t="shared" si="265"/>
        <v>#N/A</v>
      </c>
      <c r="Y314" s="24" t="e">
        <f t="shared" si="232"/>
        <v>#N/A</v>
      </c>
      <c r="Z314" s="24" t="e">
        <f t="shared" si="233"/>
        <v>#N/A</v>
      </c>
      <c r="AA314" s="24" t="e">
        <f t="shared" si="234"/>
        <v>#N/A</v>
      </c>
      <c r="AB314" s="24" t="e">
        <f t="shared" si="266"/>
        <v>#N/A</v>
      </c>
      <c r="AC314" s="24" t="e">
        <f t="shared" si="235"/>
        <v>#N/A</v>
      </c>
      <c r="AD314" s="24" t="e">
        <f t="shared" si="236"/>
        <v>#N/A</v>
      </c>
      <c r="AE314" s="24" t="e">
        <f t="shared" si="237"/>
        <v>#N/A</v>
      </c>
      <c r="AF314" s="24" t="e">
        <f t="shared" si="267"/>
        <v>#N/A</v>
      </c>
      <c r="AG314" s="24" t="e">
        <f t="shared" si="238"/>
        <v>#N/A</v>
      </c>
      <c r="AH314" s="24" t="e">
        <f t="shared" si="239"/>
        <v>#N/A</v>
      </c>
      <c r="AI314" s="24" t="e">
        <f t="shared" si="240"/>
        <v>#N/A</v>
      </c>
      <c r="AJ314" s="24" t="e">
        <f t="shared" si="268"/>
        <v>#N/A</v>
      </c>
      <c r="AK314" s="24" t="e">
        <f t="shared" si="241"/>
        <v>#N/A</v>
      </c>
      <c r="AL314" s="24" t="e">
        <f t="shared" si="242"/>
        <v>#N/A</v>
      </c>
      <c r="AM314" s="24" t="e">
        <f t="shared" si="243"/>
        <v>#N/A</v>
      </c>
      <c r="AN314" s="24" t="e">
        <f t="shared" si="269"/>
        <v>#N/A</v>
      </c>
      <c r="AO314" s="24" t="e">
        <f t="shared" si="244"/>
        <v>#N/A</v>
      </c>
      <c r="AP314" s="24" t="e">
        <f t="shared" si="245"/>
        <v>#N/A</v>
      </c>
      <c r="AQ314" s="24" t="e">
        <f t="shared" si="246"/>
        <v>#N/A</v>
      </c>
      <c r="AR314" s="24" t="e">
        <f t="shared" si="270"/>
        <v>#N/A</v>
      </c>
      <c r="AS314" s="24" t="e">
        <f t="shared" si="247"/>
        <v>#N/A</v>
      </c>
      <c r="AT314" s="24" t="e">
        <f t="shared" si="248"/>
        <v>#N/A</v>
      </c>
      <c r="AU314" s="24" t="e">
        <f t="shared" si="249"/>
        <v>#N/A</v>
      </c>
      <c r="AV314" s="24" t="e">
        <f t="shared" si="271"/>
        <v>#N/A</v>
      </c>
      <c r="AW314" s="24" t="e">
        <f t="shared" si="250"/>
        <v>#N/A</v>
      </c>
      <c r="AX314" s="24" t="e">
        <f t="shared" si="251"/>
        <v>#N/A</v>
      </c>
      <c r="AY314" s="24" t="e">
        <f t="shared" si="252"/>
        <v>#N/A</v>
      </c>
      <c r="AZ314" s="24" t="e">
        <f t="shared" si="272"/>
        <v>#N/A</v>
      </c>
      <c r="BA314" s="24" t="e">
        <f t="shared" si="253"/>
        <v>#N/A</v>
      </c>
      <c r="BB314" s="24" t="e">
        <f t="shared" si="254"/>
        <v>#N/A</v>
      </c>
      <c r="BC314" s="24" t="e">
        <f t="shared" si="255"/>
        <v>#N/A</v>
      </c>
      <c r="BD314" s="24" t="e">
        <f t="shared" si="273"/>
        <v>#N/A</v>
      </c>
      <c r="BE314" s="24" t="e">
        <f t="shared" si="256"/>
        <v>#N/A</v>
      </c>
      <c r="BF314" s="24" t="e">
        <f t="shared" si="257"/>
        <v>#N/A</v>
      </c>
      <c r="BG314" s="24" t="e">
        <f t="shared" si="258"/>
        <v>#N/A</v>
      </c>
      <c r="BH314" s="12"/>
      <c r="BI314" s="12"/>
      <c r="BJ314" s="12"/>
      <c r="BK314" s="12"/>
    </row>
    <row r="315" spans="1:63" s="8" customFormat="1" x14ac:dyDescent="0.25">
      <c r="A315" s="19">
        <f>[1]Input!T323</f>
        <v>0</v>
      </c>
      <c r="B315" s="19">
        <f>[1]Input!U323</f>
        <v>0</v>
      </c>
      <c r="C315" s="19">
        <f>[1]Input!V323</f>
        <v>0</v>
      </c>
      <c r="D315" s="20">
        <f>[1]Input!W323</f>
        <v>0</v>
      </c>
      <c r="E315" s="21" t="e">
        <f t="shared" si="259"/>
        <v>#N/A</v>
      </c>
      <c r="F315" s="22">
        <f t="shared" si="260"/>
        <v>0</v>
      </c>
      <c r="G315" s="23">
        <f>[1]Input!Z323</f>
        <v>0</v>
      </c>
      <c r="H315" s="24" t="e">
        <f t="shared" si="261"/>
        <v>#N/A</v>
      </c>
      <c r="I315" s="24" t="e">
        <f t="shared" si="220"/>
        <v>#N/A</v>
      </c>
      <c r="J315" s="24" t="e">
        <f t="shared" si="221"/>
        <v>#N/A</v>
      </c>
      <c r="K315" s="24" t="e">
        <f t="shared" si="222"/>
        <v>#N/A</v>
      </c>
      <c r="L315" s="24" t="e">
        <f t="shared" si="262"/>
        <v>#N/A</v>
      </c>
      <c r="M315" s="24" t="e">
        <f t="shared" si="223"/>
        <v>#N/A</v>
      </c>
      <c r="N315" s="24" t="e">
        <f t="shared" si="224"/>
        <v>#N/A</v>
      </c>
      <c r="O315" s="24" t="e">
        <f t="shared" si="225"/>
        <v>#N/A</v>
      </c>
      <c r="P315" s="24" t="e">
        <f t="shared" si="263"/>
        <v>#N/A</v>
      </c>
      <c r="Q315" s="24" t="e">
        <f t="shared" si="226"/>
        <v>#N/A</v>
      </c>
      <c r="R315" s="24" t="e">
        <f t="shared" si="227"/>
        <v>#N/A</v>
      </c>
      <c r="S315" s="24" t="e">
        <f t="shared" si="228"/>
        <v>#N/A</v>
      </c>
      <c r="T315" s="24" t="e">
        <f t="shared" si="264"/>
        <v>#N/A</v>
      </c>
      <c r="U315" s="24" t="e">
        <f t="shared" si="229"/>
        <v>#N/A</v>
      </c>
      <c r="V315" s="24" t="e">
        <f t="shared" si="230"/>
        <v>#N/A</v>
      </c>
      <c r="W315" s="24" t="e">
        <f t="shared" si="231"/>
        <v>#N/A</v>
      </c>
      <c r="X315" s="24" t="e">
        <f t="shared" si="265"/>
        <v>#N/A</v>
      </c>
      <c r="Y315" s="24" t="e">
        <f t="shared" si="232"/>
        <v>#N/A</v>
      </c>
      <c r="Z315" s="24" t="e">
        <f t="shared" si="233"/>
        <v>#N/A</v>
      </c>
      <c r="AA315" s="24" t="e">
        <f t="shared" si="234"/>
        <v>#N/A</v>
      </c>
      <c r="AB315" s="24" t="e">
        <f t="shared" si="266"/>
        <v>#N/A</v>
      </c>
      <c r="AC315" s="24" t="e">
        <f t="shared" si="235"/>
        <v>#N/A</v>
      </c>
      <c r="AD315" s="24" t="e">
        <f t="shared" si="236"/>
        <v>#N/A</v>
      </c>
      <c r="AE315" s="24" t="e">
        <f t="shared" si="237"/>
        <v>#N/A</v>
      </c>
      <c r="AF315" s="24" t="e">
        <f t="shared" si="267"/>
        <v>#N/A</v>
      </c>
      <c r="AG315" s="24" t="e">
        <f t="shared" si="238"/>
        <v>#N/A</v>
      </c>
      <c r="AH315" s="24" t="e">
        <f t="shared" si="239"/>
        <v>#N/A</v>
      </c>
      <c r="AI315" s="24" t="e">
        <f t="shared" si="240"/>
        <v>#N/A</v>
      </c>
      <c r="AJ315" s="24" t="e">
        <f t="shared" si="268"/>
        <v>#N/A</v>
      </c>
      <c r="AK315" s="24" t="e">
        <f t="shared" si="241"/>
        <v>#N/A</v>
      </c>
      <c r="AL315" s="24" t="e">
        <f t="shared" si="242"/>
        <v>#N/A</v>
      </c>
      <c r="AM315" s="24" t="e">
        <f t="shared" si="243"/>
        <v>#N/A</v>
      </c>
      <c r="AN315" s="24" t="e">
        <f t="shared" si="269"/>
        <v>#N/A</v>
      </c>
      <c r="AO315" s="24" t="e">
        <f t="shared" si="244"/>
        <v>#N/A</v>
      </c>
      <c r="AP315" s="24" t="e">
        <f t="shared" si="245"/>
        <v>#N/A</v>
      </c>
      <c r="AQ315" s="24" t="e">
        <f t="shared" si="246"/>
        <v>#N/A</v>
      </c>
      <c r="AR315" s="24" t="e">
        <f t="shared" si="270"/>
        <v>#N/A</v>
      </c>
      <c r="AS315" s="24" t="e">
        <f t="shared" si="247"/>
        <v>#N/A</v>
      </c>
      <c r="AT315" s="24" t="e">
        <f t="shared" si="248"/>
        <v>#N/A</v>
      </c>
      <c r="AU315" s="24" t="e">
        <f t="shared" si="249"/>
        <v>#N/A</v>
      </c>
      <c r="AV315" s="24" t="e">
        <f t="shared" si="271"/>
        <v>#N/A</v>
      </c>
      <c r="AW315" s="24" t="e">
        <f t="shared" si="250"/>
        <v>#N/A</v>
      </c>
      <c r="AX315" s="24" t="e">
        <f t="shared" si="251"/>
        <v>#N/A</v>
      </c>
      <c r="AY315" s="24" t="e">
        <f t="shared" si="252"/>
        <v>#N/A</v>
      </c>
      <c r="AZ315" s="24" t="e">
        <f t="shared" si="272"/>
        <v>#N/A</v>
      </c>
      <c r="BA315" s="24" t="e">
        <f t="shared" si="253"/>
        <v>#N/A</v>
      </c>
      <c r="BB315" s="24" t="e">
        <f t="shared" si="254"/>
        <v>#N/A</v>
      </c>
      <c r="BC315" s="24" t="e">
        <f t="shared" si="255"/>
        <v>#N/A</v>
      </c>
      <c r="BD315" s="24" t="e">
        <f t="shared" si="273"/>
        <v>#N/A</v>
      </c>
      <c r="BE315" s="24" t="e">
        <f t="shared" si="256"/>
        <v>#N/A</v>
      </c>
      <c r="BF315" s="24" t="e">
        <f t="shared" si="257"/>
        <v>#N/A</v>
      </c>
      <c r="BG315" s="24" t="e">
        <f t="shared" si="258"/>
        <v>#N/A</v>
      </c>
      <c r="BH315" s="12"/>
      <c r="BI315" s="12"/>
      <c r="BJ315" s="12"/>
      <c r="BK315" s="12"/>
    </row>
    <row r="316" spans="1:63" s="8" customFormat="1" x14ac:dyDescent="0.25">
      <c r="A316" s="19">
        <f>[1]Input!T324</f>
        <v>0</v>
      </c>
      <c r="B316" s="19">
        <f>[1]Input!U324</f>
        <v>0</v>
      </c>
      <c r="C316" s="19">
        <f>[1]Input!V324</f>
        <v>0</v>
      </c>
      <c r="D316" s="20">
        <f>[1]Input!W324</f>
        <v>0</v>
      </c>
      <c r="E316" s="21" t="e">
        <f t="shared" si="259"/>
        <v>#N/A</v>
      </c>
      <c r="F316" s="22">
        <f t="shared" si="260"/>
        <v>0</v>
      </c>
      <c r="G316" s="23">
        <f>[1]Input!Z324</f>
        <v>0</v>
      </c>
      <c r="H316" s="24" t="e">
        <f t="shared" si="261"/>
        <v>#N/A</v>
      </c>
      <c r="I316" s="24" t="e">
        <f t="shared" si="220"/>
        <v>#N/A</v>
      </c>
      <c r="J316" s="24" t="e">
        <f t="shared" si="221"/>
        <v>#N/A</v>
      </c>
      <c r="K316" s="24" t="e">
        <f t="shared" si="222"/>
        <v>#N/A</v>
      </c>
      <c r="L316" s="24" t="e">
        <f t="shared" si="262"/>
        <v>#N/A</v>
      </c>
      <c r="M316" s="24" t="e">
        <f t="shared" si="223"/>
        <v>#N/A</v>
      </c>
      <c r="N316" s="24" t="e">
        <f t="shared" si="224"/>
        <v>#N/A</v>
      </c>
      <c r="O316" s="24" t="e">
        <f t="shared" si="225"/>
        <v>#N/A</v>
      </c>
      <c r="P316" s="24" t="e">
        <f t="shared" si="263"/>
        <v>#N/A</v>
      </c>
      <c r="Q316" s="24" t="e">
        <f t="shared" si="226"/>
        <v>#N/A</v>
      </c>
      <c r="R316" s="24" t="e">
        <f t="shared" si="227"/>
        <v>#N/A</v>
      </c>
      <c r="S316" s="24" t="e">
        <f t="shared" si="228"/>
        <v>#N/A</v>
      </c>
      <c r="T316" s="24" t="e">
        <f t="shared" si="264"/>
        <v>#N/A</v>
      </c>
      <c r="U316" s="24" t="e">
        <f t="shared" si="229"/>
        <v>#N/A</v>
      </c>
      <c r="V316" s="24" t="e">
        <f t="shared" si="230"/>
        <v>#N/A</v>
      </c>
      <c r="W316" s="24" t="e">
        <f t="shared" si="231"/>
        <v>#N/A</v>
      </c>
      <c r="X316" s="24" t="e">
        <f t="shared" si="265"/>
        <v>#N/A</v>
      </c>
      <c r="Y316" s="24" t="e">
        <f t="shared" si="232"/>
        <v>#N/A</v>
      </c>
      <c r="Z316" s="24" t="e">
        <f t="shared" si="233"/>
        <v>#N/A</v>
      </c>
      <c r="AA316" s="24" t="e">
        <f t="shared" si="234"/>
        <v>#N/A</v>
      </c>
      <c r="AB316" s="24" t="e">
        <f t="shared" si="266"/>
        <v>#N/A</v>
      </c>
      <c r="AC316" s="24" t="e">
        <f t="shared" si="235"/>
        <v>#N/A</v>
      </c>
      <c r="AD316" s="24" t="e">
        <f t="shared" si="236"/>
        <v>#N/A</v>
      </c>
      <c r="AE316" s="24" t="e">
        <f t="shared" si="237"/>
        <v>#N/A</v>
      </c>
      <c r="AF316" s="24" t="e">
        <f t="shared" si="267"/>
        <v>#N/A</v>
      </c>
      <c r="AG316" s="24" t="e">
        <f t="shared" si="238"/>
        <v>#N/A</v>
      </c>
      <c r="AH316" s="24" t="e">
        <f t="shared" si="239"/>
        <v>#N/A</v>
      </c>
      <c r="AI316" s="24" t="e">
        <f t="shared" si="240"/>
        <v>#N/A</v>
      </c>
      <c r="AJ316" s="24" t="e">
        <f t="shared" si="268"/>
        <v>#N/A</v>
      </c>
      <c r="AK316" s="24" t="e">
        <f t="shared" si="241"/>
        <v>#N/A</v>
      </c>
      <c r="AL316" s="24" t="e">
        <f t="shared" si="242"/>
        <v>#N/A</v>
      </c>
      <c r="AM316" s="24" t="e">
        <f t="shared" si="243"/>
        <v>#N/A</v>
      </c>
      <c r="AN316" s="24" t="e">
        <f t="shared" si="269"/>
        <v>#N/A</v>
      </c>
      <c r="AO316" s="24" t="e">
        <f t="shared" si="244"/>
        <v>#N/A</v>
      </c>
      <c r="AP316" s="24" t="e">
        <f t="shared" si="245"/>
        <v>#N/A</v>
      </c>
      <c r="AQ316" s="24" t="e">
        <f t="shared" si="246"/>
        <v>#N/A</v>
      </c>
      <c r="AR316" s="24" t="e">
        <f t="shared" si="270"/>
        <v>#N/A</v>
      </c>
      <c r="AS316" s="24" t="e">
        <f t="shared" si="247"/>
        <v>#N/A</v>
      </c>
      <c r="AT316" s="24" t="e">
        <f t="shared" si="248"/>
        <v>#N/A</v>
      </c>
      <c r="AU316" s="24" t="e">
        <f t="shared" si="249"/>
        <v>#N/A</v>
      </c>
      <c r="AV316" s="24" t="e">
        <f t="shared" si="271"/>
        <v>#N/A</v>
      </c>
      <c r="AW316" s="24" t="e">
        <f t="shared" si="250"/>
        <v>#N/A</v>
      </c>
      <c r="AX316" s="24" t="e">
        <f t="shared" si="251"/>
        <v>#N/A</v>
      </c>
      <c r="AY316" s="24" t="e">
        <f t="shared" si="252"/>
        <v>#N/A</v>
      </c>
      <c r="AZ316" s="24" t="e">
        <f t="shared" si="272"/>
        <v>#N/A</v>
      </c>
      <c r="BA316" s="24" t="e">
        <f t="shared" si="253"/>
        <v>#N/A</v>
      </c>
      <c r="BB316" s="24" t="e">
        <f t="shared" si="254"/>
        <v>#N/A</v>
      </c>
      <c r="BC316" s="24" t="e">
        <f t="shared" si="255"/>
        <v>#N/A</v>
      </c>
      <c r="BD316" s="24" t="e">
        <f t="shared" si="273"/>
        <v>#N/A</v>
      </c>
      <c r="BE316" s="24" t="e">
        <f t="shared" si="256"/>
        <v>#N/A</v>
      </c>
      <c r="BF316" s="24" t="e">
        <f t="shared" si="257"/>
        <v>#N/A</v>
      </c>
      <c r="BG316" s="24" t="e">
        <f t="shared" si="258"/>
        <v>#N/A</v>
      </c>
      <c r="BH316" s="12"/>
      <c r="BI316" s="12"/>
      <c r="BJ316" s="12"/>
      <c r="BK316" s="12"/>
    </row>
    <row r="317" spans="1:63" s="8" customFormat="1" x14ac:dyDescent="0.25">
      <c r="A317" s="19">
        <f>[1]Input!T325</f>
        <v>0</v>
      </c>
      <c r="B317" s="19">
        <f>[1]Input!U325</f>
        <v>0</v>
      </c>
      <c r="C317" s="19">
        <f>[1]Input!V325</f>
        <v>0</v>
      </c>
      <c r="D317" s="20">
        <f>[1]Input!W325</f>
        <v>0</v>
      </c>
      <c r="E317" s="21" t="e">
        <f t="shared" si="259"/>
        <v>#N/A</v>
      </c>
      <c r="F317" s="22">
        <f t="shared" si="260"/>
        <v>0</v>
      </c>
      <c r="G317" s="23">
        <f>[1]Input!Z325</f>
        <v>0</v>
      </c>
      <c r="H317" s="24" t="e">
        <f t="shared" si="261"/>
        <v>#N/A</v>
      </c>
      <c r="I317" s="24" t="e">
        <f t="shared" si="220"/>
        <v>#N/A</v>
      </c>
      <c r="J317" s="24" t="e">
        <f t="shared" si="221"/>
        <v>#N/A</v>
      </c>
      <c r="K317" s="24" t="e">
        <f t="shared" si="222"/>
        <v>#N/A</v>
      </c>
      <c r="L317" s="24" t="e">
        <f t="shared" si="262"/>
        <v>#N/A</v>
      </c>
      <c r="M317" s="24" t="e">
        <f t="shared" si="223"/>
        <v>#N/A</v>
      </c>
      <c r="N317" s="24" t="e">
        <f t="shared" si="224"/>
        <v>#N/A</v>
      </c>
      <c r="O317" s="24" t="e">
        <f t="shared" si="225"/>
        <v>#N/A</v>
      </c>
      <c r="P317" s="24" t="e">
        <f t="shared" si="263"/>
        <v>#N/A</v>
      </c>
      <c r="Q317" s="24" t="e">
        <f t="shared" si="226"/>
        <v>#N/A</v>
      </c>
      <c r="R317" s="24" t="e">
        <f t="shared" si="227"/>
        <v>#N/A</v>
      </c>
      <c r="S317" s="24" t="e">
        <f t="shared" si="228"/>
        <v>#N/A</v>
      </c>
      <c r="T317" s="24" t="e">
        <f t="shared" si="264"/>
        <v>#N/A</v>
      </c>
      <c r="U317" s="24" t="e">
        <f t="shared" si="229"/>
        <v>#N/A</v>
      </c>
      <c r="V317" s="24" t="e">
        <f t="shared" si="230"/>
        <v>#N/A</v>
      </c>
      <c r="W317" s="24" t="e">
        <f t="shared" si="231"/>
        <v>#N/A</v>
      </c>
      <c r="X317" s="24" t="e">
        <f t="shared" si="265"/>
        <v>#N/A</v>
      </c>
      <c r="Y317" s="24" t="e">
        <f t="shared" si="232"/>
        <v>#N/A</v>
      </c>
      <c r="Z317" s="24" t="e">
        <f t="shared" si="233"/>
        <v>#N/A</v>
      </c>
      <c r="AA317" s="24" t="e">
        <f t="shared" si="234"/>
        <v>#N/A</v>
      </c>
      <c r="AB317" s="24" t="e">
        <f t="shared" si="266"/>
        <v>#N/A</v>
      </c>
      <c r="AC317" s="24" t="e">
        <f t="shared" si="235"/>
        <v>#N/A</v>
      </c>
      <c r="AD317" s="24" t="e">
        <f t="shared" si="236"/>
        <v>#N/A</v>
      </c>
      <c r="AE317" s="24" t="e">
        <f t="shared" si="237"/>
        <v>#N/A</v>
      </c>
      <c r="AF317" s="24" t="e">
        <f t="shared" si="267"/>
        <v>#N/A</v>
      </c>
      <c r="AG317" s="24" t="e">
        <f t="shared" si="238"/>
        <v>#N/A</v>
      </c>
      <c r="AH317" s="24" t="e">
        <f t="shared" si="239"/>
        <v>#N/A</v>
      </c>
      <c r="AI317" s="24" t="e">
        <f t="shared" si="240"/>
        <v>#N/A</v>
      </c>
      <c r="AJ317" s="24" t="e">
        <f t="shared" si="268"/>
        <v>#N/A</v>
      </c>
      <c r="AK317" s="24" t="e">
        <f t="shared" si="241"/>
        <v>#N/A</v>
      </c>
      <c r="AL317" s="24" t="e">
        <f t="shared" si="242"/>
        <v>#N/A</v>
      </c>
      <c r="AM317" s="24" t="e">
        <f t="shared" si="243"/>
        <v>#N/A</v>
      </c>
      <c r="AN317" s="24" t="e">
        <f t="shared" si="269"/>
        <v>#N/A</v>
      </c>
      <c r="AO317" s="24" t="e">
        <f t="shared" si="244"/>
        <v>#N/A</v>
      </c>
      <c r="AP317" s="24" t="e">
        <f t="shared" si="245"/>
        <v>#N/A</v>
      </c>
      <c r="AQ317" s="24" t="e">
        <f t="shared" si="246"/>
        <v>#N/A</v>
      </c>
      <c r="AR317" s="24" t="e">
        <f t="shared" si="270"/>
        <v>#N/A</v>
      </c>
      <c r="AS317" s="24" t="e">
        <f t="shared" si="247"/>
        <v>#N/A</v>
      </c>
      <c r="AT317" s="24" t="e">
        <f t="shared" si="248"/>
        <v>#N/A</v>
      </c>
      <c r="AU317" s="24" t="e">
        <f t="shared" si="249"/>
        <v>#N/A</v>
      </c>
      <c r="AV317" s="24" t="e">
        <f t="shared" si="271"/>
        <v>#N/A</v>
      </c>
      <c r="AW317" s="24" t="e">
        <f t="shared" si="250"/>
        <v>#N/A</v>
      </c>
      <c r="AX317" s="24" t="e">
        <f t="shared" si="251"/>
        <v>#N/A</v>
      </c>
      <c r="AY317" s="24" t="e">
        <f t="shared" si="252"/>
        <v>#N/A</v>
      </c>
      <c r="AZ317" s="24" t="e">
        <f t="shared" si="272"/>
        <v>#N/A</v>
      </c>
      <c r="BA317" s="24" t="e">
        <f t="shared" si="253"/>
        <v>#N/A</v>
      </c>
      <c r="BB317" s="24" t="e">
        <f t="shared" si="254"/>
        <v>#N/A</v>
      </c>
      <c r="BC317" s="24" t="e">
        <f t="shared" si="255"/>
        <v>#N/A</v>
      </c>
      <c r="BD317" s="24" t="e">
        <f t="shared" si="273"/>
        <v>#N/A</v>
      </c>
      <c r="BE317" s="24" t="e">
        <f t="shared" si="256"/>
        <v>#N/A</v>
      </c>
      <c r="BF317" s="24" t="e">
        <f t="shared" si="257"/>
        <v>#N/A</v>
      </c>
      <c r="BG317" s="24" t="e">
        <f t="shared" si="258"/>
        <v>#N/A</v>
      </c>
      <c r="BH317" s="12"/>
      <c r="BI317" s="12"/>
      <c r="BJ317" s="12"/>
      <c r="BK317" s="12"/>
    </row>
    <row r="318" spans="1:63" s="8" customFormat="1" x14ac:dyDescent="0.25">
      <c r="A318" s="19">
        <f>[1]Input!T326</f>
        <v>0</v>
      </c>
      <c r="B318" s="19">
        <f>[1]Input!U326</f>
        <v>0</v>
      </c>
      <c r="C318" s="19">
        <f>[1]Input!V326</f>
        <v>0</v>
      </c>
      <c r="D318" s="20">
        <f>[1]Input!W326</f>
        <v>0</v>
      </c>
      <c r="E318" s="21" t="e">
        <f t="shared" si="259"/>
        <v>#N/A</v>
      </c>
      <c r="F318" s="22">
        <f t="shared" si="260"/>
        <v>0</v>
      </c>
      <c r="G318" s="23">
        <f>[1]Input!Z326</f>
        <v>0</v>
      </c>
      <c r="H318" s="24" t="e">
        <f t="shared" si="261"/>
        <v>#N/A</v>
      </c>
      <c r="I318" s="24" t="e">
        <f t="shared" si="220"/>
        <v>#N/A</v>
      </c>
      <c r="J318" s="24" t="e">
        <f t="shared" si="221"/>
        <v>#N/A</v>
      </c>
      <c r="K318" s="24" t="e">
        <f t="shared" si="222"/>
        <v>#N/A</v>
      </c>
      <c r="L318" s="24" t="e">
        <f t="shared" si="262"/>
        <v>#N/A</v>
      </c>
      <c r="M318" s="24" t="e">
        <f t="shared" si="223"/>
        <v>#N/A</v>
      </c>
      <c r="N318" s="24" t="e">
        <f t="shared" si="224"/>
        <v>#N/A</v>
      </c>
      <c r="O318" s="24" t="e">
        <f t="shared" si="225"/>
        <v>#N/A</v>
      </c>
      <c r="P318" s="24" t="e">
        <f t="shared" si="263"/>
        <v>#N/A</v>
      </c>
      <c r="Q318" s="24" t="e">
        <f t="shared" si="226"/>
        <v>#N/A</v>
      </c>
      <c r="R318" s="24" t="e">
        <f t="shared" si="227"/>
        <v>#N/A</v>
      </c>
      <c r="S318" s="24" t="e">
        <f t="shared" si="228"/>
        <v>#N/A</v>
      </c>
      <c r="T318" s="24" t="e">
        <f t="shared" si="264"/>
        <v>#N/A</v>
      </c>
      <c r="U318" s="24" t="e">
        <f t="shared" si="229"/>
        <v>#N/A</v>
      </c>
      <c r="V318" s="24" t="e">
        <f t="shared" si="230"/>
        <v>#N/A</v>
      </c>
      <c r="W318" s="24" t="e">
        <f t="shared" si="231"/>
        <v>#N/A</v>
      </c>
      <c r="X318" s="24" t="e">
        <f t="shared" si="265"/>
        <v>#N/A</v>
      </c>
      <c r="Y318" s="24" t="e">
        <f t="shared" si="232"/>
        <v>#N/A</v>
      </c>
      <c r="Z318" s="24" t="e">
        <f t="shared" si="233"/>
        <v>#N/A</v>
      </c>
      <c r="AA318" s="24" t="e">
        <f t="shared" si="234"/>
        <v>#N/A</v>
      </c>
      <c r="AB318" s="24" t="e">
        <f t="shared" si="266"/>
        <v>#N/A</v>
      </c>
      <c r="AC318" s="24" t="e">
        <f t="shared" si="235"/>
        <v>#N/A</v>
      </c>
      <c r="AD318" s="24" t="e">
        <f t="shared" si="236"/>
        <v>#N/A</v>
      </c>
      <c r="AE318" s="24" t="e">
        <f t="shared" si="237"/>
        <v>#N/A</v>
      </c>
      <c r="AF318" s="24" t="e">
        <f t="shared" si="267"/>
        <v>#N/A</v>
      </c>
      <c r="AG318" s="24" t="e">
        <f t="shared" si="238"/>
        <v>#N/A</v>
      </c>
      <c r="AH318" s="24" t="e">
        <f t="shared" si="239"/>
        <v>#N/A</v>
      </c>
      <c r="AI318" s="24" t="e">
        <f t="shared" si="240"/>
        <v>#N/A</v>
      </c>
      <c r="AJ318" s="24" t="e">
        <f t="shared" si="268"/>
        <v>#N/A</v>
      </c>
      <c r="AK318" s="24" t="e">
        <f t="shared" si="241"/>
        <v>#N/A</v>
      </c>
      <c r="AL318" s="24" t="e">
        <f t="shared" si="242"/>
        <v>#N/A</v>
      </c>
      <c r="AM318" s="24" t="e">
        <f t="shared" si="243"/>
        <v>#N/A</v>
      </c>
      <c r="AN318" s="24" t="e">
        <f t="shared" si="269"/>
        <v>#N/A</v>
      </c>
      <c r="AO318" s="24" t="e">
        <f t="shared" si="244"/>
        <v>#N/A</v>
      </c>
      <c r="AP318" s="24" t="e">
        <f t="shared" si="245"/>
        <v>#N/A</v>
      </c>
      <c r="AQ318" s="24" t="e">
        <f t="shared" si="246"/>
        <v>#N/A</v>
      </c>
      <c r="AR318" s="24" t="e">
        <f t="shared" si="270"/>
        <v>#N/A</v>
      </c>
      <c r="AS318" s="24" t="e">
        <f t="shared" si="247"/>
        <v>#N/A</v>
      </c>
      <c r="AT318" s="24" t="e">
        <f t="shared" si="248"/>
        <v>#N/A</v>
      </c>
      <c r="AU318" s="24" t="e">
        <f t="shared" si="249"/>
        <v>#N/A</v>
      </c>
      <c r="AV318" s="24" t="e">
        <f t="shared" si="271"/>
        <v>#N/A</v>
      </c>
      <c r="AW318" s="24" t="e">
        <f t="shared" si="250"/>
        <v>#N/A</v>
      </c>
      <c r="AX318" s="24" t="e">
        <f t="shared" si="251"/>
        <v>#N/A</v>
      </c>
      <c r="AY318" s="24" t="e">
        <f t="shared" si="252"/>
        <v>#N/A</v>
      </c>
      <c r="AZ318" s="24" t="e">
        <f t="shared" si="272"/>
        <v>#N/A</v>
      </c>
      <c r="BA318" s="24" t="e">
        <f t="shared" si="253"/>
        <v>#N/A</v>
      </c>
      <c r="BB318" s="24" t="e">
        <f t="shared" si="254"/>
        <v>#N/A</v>
      </c>
      <c r="BC318" s="24" t="e">
        <f t="shared" si="255"/>
        <v>#N/A</v>
      </c>
      <c r="BD318" s="24" t="e">
        <f t="shared" si="273"/>
        <v>#N/A</v>
      </c>
      <c r="BE318" s="24" t="e">
        <f t="shared" si="256"/>
        <v>#N/A</v>
      </c>
      <c r="BF318" s="24" t="e">
        <f t="shared" si="257"/>
        <v>#N/A</v>
      </c>
      <c r="BG318" s="24" t="e">
        <f t="shared" si="258"/>
        <v>#N/A</v>
      </c>
      <c r="BH318" s="12"/>
      <c r="BI318" s="12"/>
      <c r="BJ318" s="12"/>
      <c r="BK318" s="12"/>
    </row>
    <row r="319" spans="1:63" s="8" customFormat="1" x14ac:dyDescent="0.25">
      <c r="A319" s="19">
        <f>[1]Input!T327</f>
        <v>0</v>
      </c>
      <c r="B319" s="19">
        <f>[1]Input!U327</f>
        <v>0</v>
      </c>
      <c r="C319" s="19">
        <f>[1]Input!V327</f>
        <v>0</v>
      </c>
      <c r="D319" s="20">
        <f>[1]Input!W327</f>
        <v>0</v>
      </c>
      <c r="E319" s="21" t="e">
        <f t="shared" si="259"/>
        <v>#N/A</v>
      </c>
      <c r="F319" s="22">
        <f t="shared" si="260"/>
        <v>0</v>
      </c>
      <c r="G319" s="23">
        <f>[1]Input!Z327</f>
        <v>0</v>
      </c>
      <c r="H319" s="24" t="e">
        <f t="shared" si="261"/>
        <v>#N/A</v>
      </c>
      <c r="I319" s="24" t="e">
        <f t="shared" si="220"/>
        <v>#N/A</v>
      </c>
      <c r="J319" s="24" t="e">
        <f t="shared" si="221"/>
        <v>#N/A</v>
      </c>
      <c r="K319" s="24" t="e">
        <f t="shared" si="222"/>
        <v>#N/A</v>
      </c>
      <c r="L319" s="24" t="e">
        <f t="shared" si="262"/>
        <v>#N/A</v>
      </c>
      <c r="M319" s="24" t="e">
        <f t="shared" si="223"/>
        <v>#N/A</v>
      </c>
      <c r="N319" s="24" t="e">
        <f t="shared" si="224"/>
        <v>#N/A</v>
      </c>
      <c r="O319" s="24" t="e">
        <f t="shared" si="225"/>
        <v>#N/A</v>
      </c>
      <c r="P319" s="24" t="e">
        <f t="shared" si="263"/>
        <v>#N/A</v>
      </c>
      <c r="Q319" s="24" t="e">
        <f t="shared" si="226"/>
        <v>#N/A</v>
      </c>
      <c r="R319" s="24" t="e">
        <f t="shared" si="227"/>
        <v>#N/A</v>
      </c>
      <c r="S319" s="24" t="e">
        <f t="shared" si="228"/>
        <v>#N/A</v>
      </c>
      <c r="T319" s="24" t="e">
        <f t="shared" si="264"/>
        <v>#N/A</v>
      </c>
      <c r="U319" s="24" t="e">
        <f t="shared" si="229"/>
        <v>#N/A</v>
      </c>
      <c r="V319" s="24" t="e">
        <f t="shared" si="230"/>
        <v>#N/A</v>
      </c>
      <c r="W319" s="24" t="e">
        <f t="shared" si="231"/>
        <v>#N/A</v>
      </c>
      <c r="X319" s="24" t="e">
        <f t="shared" si="265"/>
        <v>#N/A</v>
      </c>
      <c r="Y319" s="24" t="e">
        <f t="shared" si="232"/>
        <v>#N/A</v>
      </c>
      <c r="Z319" s="24" t="e">
        <f t="shared" si="233"/>
        <v>#N/A</v>
      </c>
      <c r="AA319" s="24" t="e">
        <f t="shared" si="234"/>
        <v>#N/A</v>
      </c>
      <c r="AB319" s="24" t="e">
        <f t="shared" si="266"/>
        <v>#N/A</v>
      </c>
      <c r="AC319" s="24" t="e">
        <f t="shared" si="235"/>
        <v>#N/A</v>
      </c>
      <c r="AD319" s="24" t="e">
        <f t="shared" si="236"/>
        <v>#N/A</v>
      </c>
      <c r="AE319" s="24" t="e">
        <f t="shared" si="237"/>
        <v>#N/A</v>
      </c>
      <c r="AF319" s="24" t="e">
        <f t="shared" si="267"/>
        <v>#N/A</v>
      </c>
      <c r="AG319" s="24" t="e">
        <f t="shared" si="238"/>
        <v>#N/A</v>
      </c>
      <c r="AH319" s="24" t="e">
        <f t="shared" si="239"/>
        <v>#N/A</v>
      </c>
      <c r="AI319" s="24" t="e">
        <f t="shared" si="240"/>
        <v>#N/A</v>
      </c>
      <c r="AJ319" s="24" t="e">
        <f t="shared" si="268"/>
        <v>#N/A</v>
      </c>
      <c r="AK319" s="24" t="e">
        <f t="shared" si="241"/>
        <v>#N/A</v>
      </c>
      <c r="AL319" s="24" t="e">
        <f t="shared" si="242"/>
        <v>#N/A</v>
      </c>
      <c r="AM319" s="24" t="e">
        <f t="shared" si="243"/>
        <v>#N/A</v>
      </c>
      <c r="AN319" s="24" t="e">
        <f t="shared" si="269"/>
        <v>#N/A</v>
      </c>
      <c r="AO319" s="24" t="e">
        <f t="shared" si="244"/>
        <v>#N/A</v>
      </c>
      <c r="AP319" s="24" t="e">
        <f t="shared" si="245"/>
        <v>#N/A</v>
      </c>
      <c r="AQ319" s="24" t="e">
        <f t="shared" si="246"/>
        <v>#N/A</v>
      </c>
      <c r="AR319" s="24" t="e">
        <f t="shared" si="270"/>
        <v>#N/A</v>
      </c>
      <c r="AS319" s="24" t="e">
        <f t="shared" si="247"/>
        <v>#N/A</v>
      </c>
      <c r="AT319" s="24" t="e">
        <f t="shared" si="248"/>
        <v>#N/A</v>
      </c>
      <c r="AU319" s="24" t="e">
        <f t="shared" si="249"/>
        <v>#N/A</v>
      </c>
      <c r="AV319" s="24" t="e">
        <f t="shared" si="271"/>
        <v>#N/A</v>
      </c>
      <c r="AW319" s="24" t="e">
        <f t="shared" si="250"/>
        <v>#N/A</v>
      </c>
      <c r="AX319" s="24" t="e">
        <f t="shared" si="251"/>
        <v>#N/A</v>
      </c>
      <c r="AY319" s="24" t="e">
        <f t="shared" si="252"/>
        <v>#N/A</v>
      </c>
      <c r="AZ319" s="24" t="e">
        <f t="shared" si="272"/>
        <v>#N/A</v>
      </c>
      <c r="BA319" s="24" t="e">
        <f t="shared" si="253"/>
        <v>#N/A</v>
      </c>
      <c r="BB319" s="24" t="e">
        <f t="shared" si="254"/>
        <v>#N/A</v>
      </c>
      <c r="BC319" s="24" t="e">
        <f t="shared" si="255"/>
        <v>#N/A</v>
      </c>
      <c r="BD319" s="24" t="e">
        <f t="shared" si="273"/>
        <v>#N/A</v>
      </c>
      <c r="BE319" s="24" t="e">
        <f t="shared" si="256"/>
        <v>#N/A</v>
      </c>
      <c r="BF319" s="24" t="e">
        <f t="shared" si="257"/>
        <v>#N/A</v>
      </c>
      <c r="BG319" s="24" t="e">
        <f t="shared" si="258"/>
        <v>#N/A</v>
      </c>
      <c r="BH319" s="12"/>
      <c r="BI319" s="12"/>
      <c r="BJ319" s="12"/>
      <c r="BK319" s="12"/>
    </row>
    <row r="320" spans="1:63" s="8" customFormat="1" ht="15" customHeight="1" x14ac:dyDescent="0.25">
      <c r="A320" s="19">
        <f>[1]Input!T328</f>
        <v>0</v>
      </c>
      <c r="B320" s="19">
        <f>[1]Input!U328</f>
        <v>0</v>
      </c>
      <c r="C320" s="19">
        <f>[1]Input!V328</f>
        <v>0</v>
      </c>
      <c r="D320" s="20">
        <f>[1]Input!W328</f>
        <v>0</v>
      </c>
      <c r="E320" s="21" t="e">
        <f t="shared" si="259"/>
        <v>#N/A</v>
      </c>
      <c r="F320" s="22">
        <f t="shared" si="260"/>
        <v>0</v>
      </c>
      <c r="G320" s="23">
        <f>[1]Input!Z328</f>
        <v>0</v>
      </c>
      <c r="H320" s="24" t="e">
        <f t="shared" si="261"/>
        <v>#N/A</v>
      </c>
      <c r="I320" s="24" t="e">
        <f t="shared" si="220"/>
        <v>#N/A</v>
      </c>
      <c r="J320" s="24" t="e">
        <f t="shared" si="221"/>
        <v>#N/A</v>
      </c>
      <c r="K320" s="24" t="e">
        <f t="shared" si="222"/>
        <v>#N/A</v>
      </c>
      <c r="L320" s="24" t="e">
        <f t="shared" si="262"/>
        <v>#N/A</v>
      </c>
      <c r="M320" s="24" t="e">
        <f t="shared" si="223"/>
        <v>#N/A</v>
      </c>
      <c r="N320" s="24" t="e">
        <f t="shared" si="224"/>
        <v>#N/A</v>
      </c>
      <c r="O320" s="24" t="e">
        <f t="shared" si="225"/>
        <v>#N/A</v>
      </c>
      <c r="P320" s="24" t="e">
        <f t="shared" si="263"/>
        <v>#N/A</v>
      </c>
      <c r="Q320" s="24" t="e">
        <f t="shared" si="226"/>
        <v>#N/A</v>
      </c>
      <c r="R320" s="24" t="e">
        <f t="shared" si="227"/>
        <v>#N/A</v>
      </c>
      <c r="S320" s="24" t="e">
        <f t="shared" si="228"/>
        <v>#N/A</v>
      </c>
      <c r="T320" s="24" t="e">
        <f t="shared" si="264"/>
        <v>#N/A</v>
      </c>
      <c r="U320" s="24" t="e">
        <f t="shared" si="229"/>
        <v>#N/A</v>
      </c>
      <c r="V320" s="24" t="e">
        <f t="shared" si="230"/>
        <v>#N/A</v>
      </c>
      <c r="W320" s="24" t="e">
        <f t="shared" si="231"/>
        <v>#N/A</v>
      </c>
      <c r="X320" s="24" t="e">
        <f t="shared" si="265"/>
        <v>#N/A</v>
      </c>
      <c r="Y320" s="24" t="e">
        <f t="shared" si="232"/>
        <v>#N/A</v>
      </c>
      <c r="Z320" s="24" t="e">
        <f t="shared" si="233"/>
        <v>#N/A</v>
      </c>
      <c r="AA320" s="24" t="e">
        <f t="shared" si="234"/>
        <v>#N/A</v>
      </c>
      <c r="AB320" s="24" t="e">
        <f t="shared" si="266"/>
        <v>#N/A</v>
      </c>
      <c r="AC320" s="24" t="e">
        <f t="shared" si="235"/>
        <v>#N/A</v>
      </c>
      <c r="AD320" s="24" t="e">
        <f t="shared" si="236"/>
        <v>#N/A</v>
      </c>
      <c r="AE320" s="24" t="e">
        <f t="shared" si="237"/>
        <v>#N/A</v>
      </c>
      <c r="AF320" s="24" t="e">
        <f t="shared" si="267"/>
        <v>#N/A</v>
      </c>
      <c r="AG320" s="24" t="e">
        <f t="shared" si="238"/>
        <v>#N/A</v>
      </c>
      <c r="AH320" s="24" t="e">
        <f t="shared" si="239"/>
        <v>#N/A</v>
      </c>
      <c r="AI320" s="24" t="e">
        <f t="shared" si="240"/>
        <v>#N/A</v>
      </c>
      <c r="AJ320" s="24" t="e">
        <f t="shared" si="268"/>
        <v>#N/A</v>
      </c>
      <c r="AK320" s="24" t="e">
        <f t="shared" si="241"/>
        <v>#N/A</v>
      </c>
      <c r="AL320" s="24" t="e">
        <f t="shared" si="242"/>
        <v>#N/A</v>
      </c>
      <c r="AM320" s="24" t="e">
        <f t="shared" si="243"/>
        <v>#N/A</v>
      </c>
      <c r="AN320" s="24" t="e">
        <f t="shared" si="269"/>
        <v>#N/A</v>
      </c>
      <c r="AO320" s="24" t="e">
        <f t="shared" si="244"/>
        <v>#N/A</v>
      </c>
      <c r="AP320" s="24" t="e">
        <f t="shared" si="245"/>
        <v>#N/A</v>
      </c>
      <c r="AQ320" s="24" t="e">
        <f t="shared" si="246"/>
        <v>#N/A</v>
      </c>
      <c r="AR320" s="24" t="e">
        <f t="shared" si="270"/>
        <v>#N/A</v>
      </c>
      <c r="AS320" s="24" t="e">
        <f t="shared" si="247"/>
        <v>#N/A</v>
      </c>
      <c r="AT320" s="24" t="e">
        <f t="shared" si="248"/>
        <v>#N/A</v>
      </c>
      <c r="AU320" s="24" t="e">
        <f t="shared" si="249"/>
        <v>#N/A</v>
      </c>
      <c r="AV320" s="24" t="e">
        <f t="shared" si="271"/>
        <v>#N/A</v>
      </c>
      <c r="AW320" s="24" t="e">
        <f t="shared" si="250"/>
        <v>#N/A</v>
      </c>
      <c r="AX320" s="24" t="e">
        <f t="shared" si="251"/>
        <v>#N/A</v>
      </c>
      <c r="AY320" s="24" t="e">
        <f t="shared" si="252"/>
        <v>#N/A</v>
      </c>
      <c r="AZ320" s="24" t="e">
        <f t="shared" si="272"/>
        <v>#N/A</v>
      </c>
      <c r="BA320" s="24" t="e">
        <f t="shared" si="253"/>
        <v>#N/A</v>
      </c>
      <c r="BB320" s="24" t="e">
        <f t="shared" si="254"/>
        <v>#N/A</v>
      </c>
      <c r="BC320" s="24" t="e">
        <f t="shared" si="255"/>
        <v>#N/A</v>
      </c>
      <c r="BD320" s="24" t="e">
        <f t="shared" si="273"/>
        <v>#N/A</v>
      </c>
      <c r="BE320" s="24" t="e">
        <f t="shared" si="256"/>
        <v>#N/A</v>
      </c>
      <c r="BF320" s="24" t="e">
        <f t="shared" si="257"/>
        <v>#N/A</v>
      </c>
      <c r="BG320" s="24" t="e">
        <f t="shared" si="258"/>
        <v>#N/A</v>
      </c>
      <c r="BH320" s="12"/>
      <c r="BI320" s="12"/>
      <c r="BJ320" s="12"/>
      <c r="BK320" s="12"/>
    </row>
    <row r="321" spans="1:63" s="8" customFormat="1" x14ac:dyDescent="0.25">
      <c r="A321" s="19">
        <f>[1]Input!T329</f>
        <v>0</v>
      </c>
      <c r="B321" s="19">
        <f>[1]Input!U329</f>
        <v>0</v>
      </c>
      <c r="C321" s="19">
        <f>[1]Input!V329</f>
        <v>0</v>
      </c>
      <c r="D321" s="20">
        <f>[1]Input!W329</f>
        <v>0</v>
      </c>
      <c r="E321" s="21" t="e">
        <f t="shared" si="259"/>
        <v>#N/A</v>
      </c>
      <c r="F321" s="22">
        <f t="shared" si="260"/>
        <v>0</v>
      </c>
      <c r="G321" s="23">
        <f>[1]Input!Z329</f>
        <v>0</v>
      </c>
      <c r="H321" s="24" t="e">
        <f t="shared" si="261"/>
        <v>#N/A</v>
      </c>
      <c r="I321" s="24" t="e">
        <f t="shared" si="220"/>
        <v>#N/A</v>
      </c>
      <c r="J321" s="24" t="e">
        <f t="shared" si="221"/>
        <v>#N/A</v>
      </c>
      <c r="K321" s="24" t="e">
        <f t="shared" si="222"/>
        <v>#N/A</v>
      </c>
      <c r="L321" s="24" t="e">
        <f t="shared" si="262"/>
        <v>#N/A</v>
      </c>
      <c r="M321" s="24" t="e">
        <f t="shared" si="223"/>
        <v>#N/A</v>
      </c>
      <c r="N321" s="24" t="e">
        <f t="shared" si="224"/>
        <v>#N/A</v>
      </c>
      <c r="O321" s="24" t="e">
        <f t="shared" si="225"/>
        <v>#N/A</v>
      </c>
      <c r="P321" s="24" t="e">
        <f t="shared" si="263"/>
        <v>#N/A</v>
      </c>
      <c r="Q321" s="24" t="e">
        <f t="shared" si="226"/>
        <v>#N/A</v>
      </c>
      <c r="R321" s="24" t="e">
        <f t="shared" si="227"/>
        <v>#N/A</v>
      </c>
      <c r="S321" s="24" t="e">
        <f t="shared" si="228"/>
        <v>#N/A</v>
      </c>
      <c r="T321" s="24" t="e">
        <f t="shared" si="264"/>
        <v>#N/A</v>
      </c>
      <c r="U321" s="24" t="e">
        <f t="shared" si="229"/>
        <v>#N/A</v>
      </c>
      <c r="V321" s="24" t="e">
        <f t="shared" si="230"/>
        <v>#N/A</v>
      </c>
      <c r="W321" s="24" t="e">
        <f t="shared" si="231"/>
        <v>#N/A</v>
      </c>
      <c r="X321" s="24" t="e">
        <f t="shared" si="265"/>
        <v>#N/A</v>
      </c>
      <c r="Y321" s="24" t="e">
        <f t="shared" si="232"/>
        <v>#N/A</v>
      </c>
      <c r="Z321" s="24" t="e">
        <f t="shared" si="233"/>
        <v>#N/A</v>
      </c>
      <c r="AA321" s="24" t="e">
        <f t="shared" si="234"/>
        <v>#N/A</v>
      </c>
      <c r="AB321" s="24" t="e">
        <f t="shared" si="266"/>
        <v>#N/A</v>
      </c>
      <c r="AC321" s="24" t="e">
        <f t="shared" si="235"/>
        <v>#N/A</v>
      </c>
      <c r="AD321" s="24" t="e">
        <f t="shared" si="236"/>
        <v>#N/A</v>
      </c>
      <c r="AE321" s="24" t="e">
        <f t="shared" si="237"/>
        <v>#N/A</v>
      </c>
      <c r="AF321" s="24" t="e">
        <f t="shared" si="267"/>
        <v>#N/A</v>
      </c>
      <c r="AG321" s="24" t="e">
        <f t="shared" si="238"/>
        <v>#N/A</v>
      </c>
      <c r="AH321" s="24" t="e">
        <f t="shared" si="239"/>
        <v>#N/A</v>
      </c>
      <c r="AI321" s="24" t="e">
        <f t="shared" si="240"/>
        <v>#N/A</v>
      </c>
      <c r="AJ321" s="24" t="e">
        <f t="shared" si="268"/>
        <v>#N/A</v>
      </c>
      <c r="AK321" s="24" t="e">
        <f t="shared" si="241"/>
        <v>#N/A</v>
      </c>
      <c r="AL321" s="24" t="e">
        <f t="shared" si="242"/>
        <v>#N/A</v>
      </c>
      <c r="AM321" s="24" t="e">
        <f t="shared" si="243"/>
        <v>#N/A</v>
      </c>
      <c r="AN321" s="24" t="e">
        <f t="shared" si="269"/>
        <v>#N/A</v>
      </c>
      <c r="AO321" s="24" t="e">
        <f t="shared" si="244"/>
        <v>#N/A</v>
      </c>
      <c r="AP321" s="24" t="e">
        <f t="shared" si="245"/>
        <v>#N/A</v>
      </c>
      <c r="AQ321" s="24" t="e">
        <f t="shared" si="246"/>
        <v>#N/A</v>
      </c>
      <c r="AR321" s="24" t="e">
        <f t="shared" si="270"/>
        <v>#N/A</v>
      </c>
      <c r="AS321" s="24" t="e">
        <f t="shared" si="247"/>
        <v>#N/A</v>
      </c>
      <c r="AT321" s="24" t="e">
        <f t="shared" si="248"/>
        <v>#N/A</v>
      </c>
      <c r="AU321" s="24" t="e">
        <f t="shared" si="249"/>
        <v>#N/A</v>
      </c>
      <c r="AV321" s="24" t="e">
        <f t="shared" si="271"/>
        <v>#N/A</v>
      </c>
      <c r="AW321" s="24" t="e">
        <f t="shared" si="250"/>
        <v>#N/A</v>
      </c>
      <c r="AX321" s="24" t="e">
        <f t="shared" si="251"/>
        <v>#N/A</v>
      </c>
      <c r="AY321" s="24" t="e">
        <f t="shared" si="252"/>
        <v>#N/A</v>
      </c>
      <c r="AZ321" s="24" t="e">
        <f t="shared" si="272"/>
        <v>#N/A</v>
      </c>
      <c r="BA321" s="24" t="e">
        <f t="shared" si="253"/>
        <v>#N/A</v>
      </c>
      <c r="BB321" s="24" t="e">
        <f t="shared" si="254"/>
        <v>#N/A</v>
      </c>
      <c r="BC321" s="24" t="e">
        <f t="shared" si="255"/>
        <v>#N/A</v>
      </c>
      <c r="BD321" s="24" t="e">
        <f t="shared" si="273"/>
        <v>#N/A</v>
      </c>
      <c r="BE321" s="24" t="e">
        <f t="shared" si="256"/>
        <v>#N/A</v>
      </c>
      <c r="BF321" s="24" t="e">
        <f t="shared" si="257"/>
        <v>#N/A</v>
      </c>
      <c r="BG321" s="24" t="e">
        <f t="shared" si="258"/>
        <v>#N/A</v>
      </c>
      <c r="BH321" s="12"/>
      <c r="BI321" s="12"/>
      <c r="BJ321" s="12"/>
      <c r="BK321" s="12"/>
    </row>
    <row r="322" spans="1:63" s="8" customFormat="1" x14ac:dyDescent="0.25">
      <c r="A322" s="19">
        <f>[1]Input!T330</f>
        <v>0</v>
      </c>
      <c r="B322" s="19">
        <f>[1]Input!U330</f>
        <v>0</v>
      </c>
      <c r="C322" s="19">
        <f>[1]Input!V330</f>
        <v>0</v>
      </c>
      <c r="D322" s="20">
        <f>[1]Input!W330</f>
        <v>0</v>
      </c>
      <c r="E322" s="21" t="e">
        <f t="shared" si="259"/>
        <v>#N/A</v>
      </c>
      <c r="F322" s="22">
        <f t="shared" si="260"/>
        <v>0</v>
      </c>
      <c r="G322" s="23">
        <f>[1]Input!Z330</f>
        <v>0</v>
      </c>
      <c r="H322" s="24" t="e">
        <f t="shared" si="261"/>
        <v>#N/A</v>
      </c>
      <c r="I322" s="24" t="e">
        <f t="shared" si="220"/>
        <v>#N/A</v>
      </c>
      <c r="J322" s="24" t="e">
        <f t="shared" si="221"/>
        <v>#N/A</v>
      </c>
      <c r="K322" s="24" t="e">
        <f t="shared" si="222"/>
        <v>#N/A</v>
      </c>
      <c r="L322" s="24" t="e">
        <f t="shared" si="262"/>
        <v>#N/A</v>
      </c>
      <c r="M322" s="24" t="e">
        <f t="shared" si="223"/>
        <v>#N/A</v>
      </c>
      <c r="N322" s="24" t="e">
        <f t="shared" si="224"/>
        <v>#N/A</v>
      </c>
      <c r="O322" s="24" t="e">
        <f t="shared" si="225"/>
        <v>#N/A</v>
      </c>
      <c r="P322" s="24" t="e">
        <f t="shared" si="263"/>
        <v>#N/A</v>
      </c>
      <c r="Q322" s="24" t="e">
        <f t="shared" si="226"/>
        <v>#N/A</v>
      </c>
      <c r="R322" s="24" t="e">
        <f t="shared" si="227"/>
        <v>#N/A</v>
      </c>
      <c r="S322" s="24" t="e">
        <f t="shared" si="228"/>
        <v>#N/A</v>
      </c>
      <c r="T322" s="24" t="e">
        <f t="shared" si="264"/>
        <v>#N/A</v>
      </c>
      <c r="U322" s="24" t="e">
        <f t="shared" si="229"/>
        <v>#N/A</v>
      </c>
      <c r="V322" s="24" t="e">
        <f t="shared" si="230"/>
        <v>#N/A</v>
      </c>
      <c r="W322" s="24" t="e">
        <f t="shared" si="231"/>
        <v>#N/A</v>
      </c>
      <c r="X322" s="24" t="e">
        <f t="shared" si="265"/>
        <v>#N/A</v>
      </c>
      <c r="Y322" s="24" t="e">
        <f t="shared" si="232"/>
        <v>#N/A</v>
      </c>
      <c r="Z322" s="24" t="e">
        <f t="shared" si="233"/>
        <v>#N/A</v>
      </c>
      <c r="AA322" s="24" t="e">
        <f t="shared" si="234"/>
        <v>#N/A</v>
      </c>
      <c r="AB322" s="24" t="e">
        <f t="shared" si="266"/>
        <v>#N/A</v>
      </c>
      <c r="AC322" s="24" t="e">
        <f t="shared" si="235"/>
        <v>#N/A</v>
      </c>
      <c r="AD322" s="24" t="e">
        <f t="shared" si="236"/>
        <v>#N/A</v>
      </c>
      <c r="AE322" s="24" t="e">
        <f t="shared" si="237"/>
        <v>#N/A</v>
      </c>
      <c r="AF322" s="24" t="e">
        <f t="shared" si="267"/>
        <v>#N/A</v>
      </c>
      <c r="AG322" s="24" t="e">
        <f t="shared" si="238"/>
        <v>#N/A</v>
      </c>
      <c r="AH322" s="24" t="e">
        <f t="shared" si="239"/>
        <v>#N/A</v>
      </c>
      <c r="AI322" s="24" t="e">
        <f t="shared" si="240"/>
        <v>#N/A</v>
      </c>
      <c r="AJ322" s="24" t="e">
        <f t="shared" si="268"/>
        <v>#N/A</v>
      </c>
      <c r="AK322" s="24" t="e">
        <f t="shared" si="241"/>
        <v>#N/A</v>
      </c>
      <c r="AL322" s="24" t="e">
        <f t="shared" si="242"/>
        <v>#N/A</v>
      </c>
      <c r="AM322" s="24" t="e">
        <f t="shared" si="243"/>
        <v>#N/A</v>
      </c>
      <c r="AN322" s="24" t="e">
        <f t="shared" si="269"/>
        <v>#N/A</v>
      </c>
      <c r="AO322" s="24" t="e">
        <f t="shared" si="244"/>
        <v>#N/A</v>
      </c>
      <c r="AP322" s="24" t="e">
        <f t="shared" si="245"/>
        <v>#N/A</v>
      </c>
      <c r="AQ322" s="24" t="e">
        <f t="shared" si="246"/>
        <v>#N/A</v>
      </c>
      <c r="AR322" s="24" t="e">
        <f t="shared" si="270"/>
        <v>#N/A</v>
      </c>
      <c r="AS322" s="24" t="e">
        <f t="shared" si="247"/>
        <v>#N/A</v>
      </c>
      <c r="AT322" s="24" t="e">
        <f t="shared" si="248"/>
        <v>#N/A</v>
      </c>
      <c r="AU322" s="24" t="e">
        <f t="shared" si="249"/>
        <v>#N/A</v>
      </c>
      <c r="AV322" s="24" t="e">
        <f t="shared" si="271"/>
        <v>#N/A</v>
      </c>
      <c r="AW322" s="24" t="e">
        <f t="shared" si="250"/>
        <v>#N/A</v>
      </c>
      <c r="AX322" s="24" t="e">
        <f t="shared" si="251"/>
        <v>#N/A</v>
      </c>
      <c r="AY322" s="24" t="e">
        <f t="shared" si="252"/>
        <v>#N/A</v>
      </c>
      <c r="AZ322" s="24" t="e">
        <f t="shared" si="272"/>
        <v>#N/A</v>
      </c>
      <c r="BA322" s="24" t="e">
        <f t="shared" si="253"/>
        <v>#N/A</v>
      </c>
      <c r="BB322" s="24" t="e">
        <f t="shared" si="254"/>
        <v>#N/A</v>
      </c>
      <c r="BC322" s="24" t="e">
        <f t="shared" si="255"/>
        <v>#N/A</v>
      </c>
      <c r="BD322" s="24" t="e">
        <f t="shared" si="273"/>
        <v>#N/A</v>
      </c>
      <c r="BE322" s="24" t="e">
        <f t="shared" si="256"/>
        <v>#N/A</v>
      </c>
      <c r="BF322" s="24" t="e">
        <f t="shared" si="257"/>
        <v>#N/A</v>
      </c>
      <c r="BG322" s="24" t="e">
        <f t="shared" si="258"/>
        <v>#N/A</v>
      </c>
      <c r="BH322" s="12"/>
      <c r="BI322" s="12"/>
      <c r="BJ322" s="12"/>
      <c r="BK322" s="12"/>
    </row>
    <row r="323" spans="1:63" s="8" customFormat="1" x14ac:dyDescent="0.25">
      <c r="A323" s="19">
        <f>[1]Input!T331</f>
        <v>0</v>
      </c>
      <c r="B323" s="19">
        <f>[1]Input!U331</f>
        <v>0</v>
      </c>
      <c r="C323" s="19">
        <f>[1]Input!V331</f>
        <v>0</v>
      </c>
      <c r="D323" s="20">
        <f>[1]Input!W331</f>
        <v>0</v>
      </c>
      <c r="E323" s="21" t="e">
        <f t="shared" si="259"/>
        <v>#N/A</v>
      </c>
      <c r="F323" s="22">
        <f t="shared" si="260"/>
        <v>0</v>
      </c>
      <c r="G323" s="23">
        <f>[1]Input!Z331</f>
        <v>0</v>
      </c>
      <c r="H323" s="24" t="e">
        <f t="shared" si="261"/>
        <v>#N/A</v>
      </c>
      <c r="I323" s="24" t="e">
        <f t="shared" si="220"/>
        <v>#N/A</v>
      </c>
      <c r="J323" s="24" t="e">
        <f t="shared" si="221"/>
        <v>#N/A</v>
      </c>
      <c r="K323" s="24" t="e">
        <f t="shared" si="222"/>
        <v>#N/A</v>
      </c>
      <c r="L323" s="24" t="e">
        <f t="shared" si="262"/>
        <v>#N/A</v>
      </c>
      <c r="M323" s="24" t="e">
        <f t="shared" si="223"/>
        <v>#N/A</v>
      </c>
      <c r="N323" s="24" t="e">
        <f t="shared" si="224"/>
        <v>#N/A</v>
      </c>
      <c r="O323" s="24" t="e">
        <f t="shared" si="225"/>
        <v>#N/A</v>
      </c>
      <c r="P323" s="24" t="e">
        <f t="shared" si="263"/>
        <v>#N/A</v>
      </c>
      <c r="Q323" s="24" t="e">
        <f t="shared" si="226"/>
        <v>#N/A</v>
      </c>
      <c r="R323" s="24" t="e">
        <f t="shared" si="227"/>
        <v>#N/A</v>
      </c>
      <c r="S323" s="24" t="e">
        <f t="shared" si="228"/>
        <v>#N/A</v>
      </c>
      <c r="T323" s="24" t="e">
        <f t="shared" si="264"/>
        <v>#N/A</v>
      </c>
      <c r="U323" s="24" t="e">
        <f t="shared" si="229"/>
        <v>#N/A</v>
      </c>
      <c r="V323" s="24" t="e">
        <f t="shared" si="230"/>
        <v>#N/A</v>
      </c>
      <c r="W323" s="24" t="e">
        <f t="shared" si="231"/>
        <v>#N/A</v>
      </c>
      <c r="X323" s="24" t="e">
        <f t="shared" si="265"/>
        <v>#N/A</v>
      </c>
      <c r="Y323" s="24" t="e">
        <f t="shared" si="232"/>
        <v>#N/A</v>
      </c>
      <c r="Z323" s="24" t="e">
        <f t="shared" si="233"/>
        <v>#N/A</v>
      </c>
      <c r="AA323" s="24" t="e">
        <f t="shared" si="234"/>
        <v>#N/A</v>
      </c>
      <c r="AB323" s="24" t="e">
        <f t="shared" si="266"/>
        <v>#N/A</v>
      </c>
      <c r="AC323" s="24" t="e">
        <f t="shared" si="235"/>
        <v>#N/A</v>
      </c>
      <c r="AD323" s="24" t="e">
        <f t="shared" si="236"/>
        <v>#N/A</v>
      </c>
      <c r="AE323" s="24" t="e">
        <f t="shared" si="237"/>
        <v>#N/A</v>
      </c>
      <c r="AF323" s="24" t="e">
        <f t="shared" si="267"/>
        <v>#N/A</v>
      </c>
      <c r="AG323" s="24" t="e">
        <f t="shared" si="238"/>
        <v>#N/A</v>
      </c>
      <c r="AH323" s="24" t="e">
        <f t="shared" si="239"/>
        <v>#N/A</v>
      </c>
      <c r="AI323" s="24" t="e">
        <f t="shared" si="240"/>
        <v>#N/A</v>
      </c>
      <c r="AJ323" s="24" t="e">
        <f t="shared" si="268"/>
        <v>#N/A</v>
      </c>
      <c r="AK323" s="24" t="e">
        <f t="shared" si="241"/>
        <v>#N/A</v>
      </c>
      <c r="AL323" s="24" t="e">
        <f t="shared" si="242"/>
        <v>#N/A</v>
      </c>
      <c r="AM323" s="24" t="e">
        <f t="shared" si="243"/>
        <v>#N/A</v>
      </c>
      <c r="AN323" s="24" t="e">
        <f t="shared" si="269"/>
        <v>#N/A</v>
      </c>
      <c r="AO323" s="24" t="e">
        <f t="shared" si="244"/>
        <v>#N/A</v>
      </c>
      <c r="AP323" s="24" t="e">
        <f t="shared" si="245"/>
        <v>#N/A</v>
      </c>
      <c r="AQ323" s="24" t="e">
        <f t="shared" si="246"/>
        <v>#N/A</v>
      </c>
      <c r="AR323" s="24" t="e">
        <f t="shared" si="270"/>
        <v>#N/A</v>
      </c>
      <c r="AS323" s="24" t="e">
        <f t="shared" si="247"/>
        <v>#N/A</v>
      </c>
      <c r="AT323" s="24" t="e">
        <f t="shared" si="248"/>
        <v>#N/A</v>
      </c>
      <c r="AU323" s="24" t="e">
        <f t="shared" si="249"/>
        <v>#N/A</v>
      </c>
      <c r="AV323" s="24" t="e">
        <f t="shared" si="271"/>
        <v>#N/A</v>
      </c>
      <c r="AW323" s="24" t="e">
        <f t="shared" si="250"/>
        <v>#N/A</v>
      </c>
      <c r="AX323" s="24" t="e">
        <f t="shared" si="251"/>
        <v>#N/A</v>
      </c>
      <c r="AY323" s="24" t="e">
        <f t="shared" si="252"/>
        <v>#N/A</v>
      </c>
      <c r="AZ323" s="24" t="e">
        <f t="shared" si="272"/>
        <v>#N/A</v>
      </c>
      <c r="BA323" s="24" t="e">
        <f t="shared" si="253"/>
        <v>#N/A</v>
      </c>
      <c r="BB323" s="24" t="e">
        <f t="shared" si="254"/>
        <v>#N/A</v>
      </c>
      <c r="BC323" s="24" t="e">
        <f t="shared" si="255"/>
        <v>#N/A</v>
      </c>
      <c r="BD323" s="24" t="e">
        <f t="shared" si="273"/>
        <v>#N/A</v>
      </c>
      <c r="BE323" s="24" t="e">
        <f t="shared" si="256"/>
        <v>#N/A</v>
      </c>
      <c r="BF323" s="24" t="e">
        <f t="shared" si="257"/>
        <v>#N/A</v>
      </c>
      <c r="BG323" s="24" t="e">
        <f t="shared" si="258"/>
        <v>#N/A</v>
      </c>
      <c r="BH323" s="12"/>
      <c r="BI323" s="12"/>
      <c r="BJ323" s="12"/>
      <c r="BK323" s="12"/>
    </row>
    <row r="324" spans="1:63" s="8" customFormat="1" x14ac:dyDescent="0.25">
      <c r="A324" s="19">
        <f>[1]Input!T332</f>
        <v>0</v>
      </c>
      <c r="B324" s="19">
        <f>[1]Input!U332</f>
        <v>0</v>
      </c>
      <c r="C324" s="19">
        <f>[1]Input!V332</f>
        <v>0</v>
      </c>
      <c r="D324" s="20">
        <f>[1]Input!W332</f>
        <v>0</v>
      </c>
      <c r="E324" s="21" t="e">
        <f t="shared" si="259"/>
        <v>#N/A</v>
      </c>
      <c r="F324" s="22">
        <f t="shared" si="260"/>
        <v>0</v>
      </c>
      <c r="G324" s="23">
        <f>[1]Input!Z332</f>
        <v>0</v>
      </c>
      <c r="H324" s="24" t="e">
        <f t="shared" si="261"/>
        <v>#N/A</v>
      </c>
      <c r="I324" s="24" t="e">
        <f t="shared" si="220"/>
        <v>#N/A</v>
      </c>
      <c r="J324" s="24" t="e">
        <f t="shared" si="221"/>
        <v>#N/A</v>
      </c>
      <c r="K324" s="24" t="e">
        <f t="shared" si="222"/>
        <v>#N/A</v>
      </c>
      <c r="L324" s="24" t="e">
        <f t="shared" si="262"/>
        <v>#N/A</v>
      </c>
      <c r="M324" s="24" t="e">
        <f t="shared" si="223"/>
        <v>#N/A</v>
      </c>
      <c r="N324" s="24" t="e">
        <f t="shared" si="224"/>
        <v>#N/A</v>
      </c>
      <c r="O324" s="24" t="e">
        <f t="shared" si="225"/>
        <v>#N/A</v>
      </c>
      <c r="P324" s="24" t="e">
        <f t="shared" si="263"/>
        <v>#N/A</v>
      </c>
      <c r="Q324" s="24" t="e">
        <f t="shared" si="226"/>
        <v>#N/A</v>
      </c>
      <c r="R324" s="24" t="e">
        <f t="shared" si="227"/>
        <v>#N/A</v>
      </c>
      <c r="S324" s="24" t="e">
        <f t="shared" si="228"/>
        <v>#N/A</v>
      </c>
      <c r="T324" s="24" t="e">
        <f t="shared" si="264"/>
        <v>#N/A</v>
      </c>
      <c r="U324" s="24" t="e">
        <f t="shared" si="229"/>
        <v>#N/A</v>
      </c>
      <c r="V324" s="24" t="e">
        <f t="shared" si="230"/>
        <v>#N/A</v>
      </c>
      <c r="W324" s="24" t="e">
        <f t="shared" si="231"/>
        <v>#N/A</v>
      </c>
      <c r="X324" s="24" t="e">
        <f t="shared" si="265"/>
        <v>#N/A</v>
      </c>
      <c r="Y324" s="24" t="e">
        <f t="shared" si="232"/>
        <v>#N/A</v>
      </c>
      <c r="Z324" s="24" t="e">
        <f t="shared" si="233"/>
        <v>#N/A</v>
      </c>
      <c r="AA324" s="24" t="e">
        <f t="shared" si="234"/>
        <v>#N/A</v>
      </c>
      <c r="AB324" s="24" t="e">
        <f t="shared" si="266"/>
        <v>#N/A</v>
      </c>
      <c r="AC324" s="24" t="e">
        <f t="shared" si="235"/>
        <v>#N/A</v>
      </c>
      <c r="AD324" s="24" t="e">
        <f t="shared" si="236"/>
        <v>#N/A</v>
      </c>
      <c r="AE324" s="24" t="e">
        <f t="shared" si="237"/>
        <v>#N/A</v>
      </c>
      <c r="AF324" s="24" t="e">
        <f t="shared" si="267"/>
        <v>#N/A</v>
      </c>
      <c r="AG324" s="24" t="e">
        <f t="shared" si="238"/>
        <v>#N/A</v>
      </c>
      <c r="AH324" s="24" t="e">
        <f t="shared" si="239"/>
        <v>#N/A</v>
      </c>
      <c r="AI324" s="24" t="e">
        <f t="shared" si="240"/>
        <v>#N/A</v>
      </c>
      <c r="AJ324" s="24" t="e">
        <f t="shared" si="268"/>
        <v>#N/A</v>
      </c>
      <c r="AK324" s="24" t="e">
        <f t="shared" si="241"/>
        <v>#N/A</v>
      </c>
      <c r="AL324" s="24" t="e">
        <f t="shared" si="242"/>
        <v>#N/A</v>
      </c>
      <c r="AM324" s="24" t="e">
        <f t="shared" si="243"/>
        <v>#N/A</v>
      </c>
      <c r="AN324" s="24" t="e">
        <f t="shared" si="269"/>
        <v>#N/A</v>
      </c>
      <c r="AO324" s="24" t="e">
        <f t="shared" si="244"/>
        <v>#N/A</v>
      </c>
      <c r="AP324" s="24" t="e">
        <f t="shared" si="245"/>
        <v>#N/A</v>
      </c>
      <c r="AQ324" s="24" t="e">
        <f t="shared" si="246"/>
        <v>#N/A</v>
      </c>
      <c r="AR324" s="24" t="e">
        <f t="shared" si="270"/>
        <v>#N/A</v>
      </c>
      <c r="AS324" s="24" t="e">
        <f t="shared" si="247"/>
        <v>#N/A</v>
      </c>
      <c r="AT324" s="24" t="e">
        <f t="shared" si="248"/>
        <v>#N/A</v>
      </c>
      <c r="AU324" s="24" t="e">
        <f t="shared" si="249"/>
        <v>#N/A</v>
      </c>
      <c r="AV324" s="24" t="e">
        <f t="shared" si="271"/>
        <v>#N/A</v>
      </c>
      <c r="AW324" s="24" t="e">
        <f t="shared" si="250"/>
        <v>#N/A</v>
      </c>
      <c r="AX324" s="24" t="e">
        <f t="shared" si="251"/>
        <v>#N/A</v>
      </c>
      <c r="AY324" s="24" t="e">
        <f t="shared" si="252"/>
        <v>#N/A</v>
      </c>
      <c r="AZ324" s="24" t="e">
        <f t="shared" si="272"/>
        <v>#N/A</v>
      </c>
      <c r="BA324" s="24" t="e">
        <f t="shared" si="253"/>
        <v>#N/A</v>
      </c>
      <c r="BB324" s="24" t="e">
        <f t="shared" si="254"/>
        <v>#N/A</v>
      </c>
      <c r="BC324" s="24" t="e">
        <f t="shared" si="255"/>
        <v>#N/A</v>
      </c>
      <c r="BD324" s="24" t="e">
        <f t="shared" si="273"/>
        <v>#N/A</v>
      </c>
      <c r="BE324" s="24" t="e">
        <f t="shared" si="256"/>
        <v>#N/A</v>
      </c>
      <c r="BF324" s="24" t="e">
        <f t="shared" si="257"/>
        <v>#N/A</v>
      </c>
      <c r="BG324" s="24" t="e">
        <f t="shared" si="258"/>
        <v>#N/A</v>
      </c>
      <c r="BH324" s="12"/>
      <c r="BI324" s="12"/>
      <c r="BJ324" s="12"/>
      <c r="BK324" s="12"/>
    </row>
    <row r="325" spans="1:63" s="8" customFormat="1" x14ac:dyDescent="0.25">
      <c r="A325" s="19">
        <f>[1]Input!T333</f>
        <v>0</v>
      </c>
      <c r="B325" s="19">
        <f>[1]Input!U333</f>
        <v>0</v>
      </c>
      <c r="C325" s="19">
        <f>[1]Input!V333</f>
        <v>0</v>
      </c>
      <c r="D325" s="20">
        <f>[1]Input!W333</f>
        <v>0</v>
      </c>
      <c r="E325" s="21" t="e">
        <f t="shared" si="259"/>
        <v>#N/A</v>
      </c>
      <c r="F325" s="22">
        <f t="shared" si="260"/>
        <v>0</v>
      </c>
      <c r="G325" s="23">
        <f>[1]Input!Z333</f>
        <v>0</v>
      </c>
      <c r="H325" s="24" t="e">
        <f t="shared" si="261"/>
        <v>#N/A</v>
      </c>
      <c r="I325" s="24" t="e">
        <f t="shared" si="220"/>
        <v>#N/A</v>
      </c>
      <c r="J325" s="24" t="e">
        <f t="shared" si="221"/>
        <v>#N/A</v>
      </c>
      <c r="K325" s="24" t="e">
        <f t="shared" si="222"/>
        <v>#N/A</v>
      </c>
      <c r="L325" s="24" t="e">
        <f t="shared" si="262"/>
        <v>#N/A</v>
      </c>
      <c r="M325" s="24" t="e">
        <f t="shared" si="223"/>
        <v>#N/A</v>
      </c>
      <c r="N325" s="24" t="e">
        <f t="shared" si="224"/>
        <v>#N/A</v>
      </c>
      <c r="O325" s="24" t="e">
        <f t="shared" si="225"/>
        <v>#N/A</v>
      </c>
      <c r="P325" s="24" t="e">
        <f t="shared" si="263"/>
        <v>#N/A</v>
      </c>
      <c r="Q325" s="24" t="e">
        <f t="shared" si="226"/>
        <v>#N/A</v>
      </c>
      <c r="R325" s="24" t="e">
        <f t="shared" si="227"/>
        <v>#N/A</v>
      </c>
      <c r="S325" s="24" t="e">
        <f t="shared" si="228"/>
        <v>#N/A</v>
      </c>
      <c r="T325" s="24" t="e">
        <f t="shared" si="264"/>
        <v>#N/A</v>
      </c>
      <c r="U325" s="24" t="e">
        <f t="shared" si="229"/>
        <v>#N/A</v>
      </c>
      <c r="V325" s="24" t="e">
        <f t="shared" si="230"/>
        <v>#N/A</v>
      </c>
      <c r="W325" s="24" t="e">
        <f t="shared" si="231"/>
        <v>#N/A</v>
      </c>
      <c r="X325" s="24" t="e">
        <f t="shared" si="265"/>
        <v>#N/A</v>
      </c>
      <c r="Y325" s="24" t="e">
        <f t="shared" si="232"/>
        <v>#N/A</v>
      </c>
      <c r="Z325" s="24" t="e">
        <f t="shared" si="233"/>
        <v>#N/A</v>
      </c>
      <c r="AA325" s="24" t="e">
        <f t="shared" si="234"/>
        <v>#N/A</v>
      </c>
      <c r="AB325" s="24" t="e">
        <f t="shared" si="266"/>
        <v>#N/A</v>
      </c>
      <c r="AC325" s="24" t="e">
        <f t="shared" si="235"/>
        <v>#N/A</v>
      </c>
      <c r="AD325" s="24" t="e">
        <f t="shared" si="236"/>
        <v>#N/A</v>
      </c>
      <c r="AE325" s="24" t="e">
        <f t="shared" si="237"/>
        <v>#N/A</v>
      </c>
      <c r="AF325" s="24" t="e">
        <f t="shared" si="267"/>
        <v>#N/A</v>
      </c>
      <c r="AG325" s="24" t="e">
        <f t="shared" si="238"/>
        <v>#N/A</v>
      </c>
      <c r="AH325" s="24" t="e">
        <f t="shared" si="239"/>
        <v>#N/A</v>
      </c>
      <c r="AI325" s="24" t="e">
        <f t="shared" si="240"/>
        <v>#N/A</v>
      </c>
      <c r="AJ325" s="24" t="e">
        <f t="shared" si="268"/>
        <v>#N/A</v>
      </c>
      <c r="AK325" s="24" t="e">
        <f t="shared" si="241"/>
        <v>#N/A</v>
      </c>
      <c r="AL325" s="24" t="e">
        <f t="shared" si="242"/>
        <v>#N/A</v>
      </c>
      <c r="AM325" s="24" t="e">
        <f t="shared" si="243"/>
        <v>#N/A</v>
      </c>
      <c r="AN325" s="24" t="e">
        <f t="shared" si="269"/>
        <v>#N/A</v>
      </c>
      <c r="AO325" s="24" t="e">
        <f t="shared" si="244"/>
        <v>#N/A</v>
      </c>
      <c r="AP325" s="24" t="e">
        <f t="shared" si="245"/>
        <v>#N/A</v>
      </c>
      <c r="AQ325" s="24" t="e">
        <f t="shared" si="246"/>
        <v>#N/A</v>
      </c>
      <c r="AR325" s="24" t="e">
        <f t="shared" si="270"/>
        <v>#N/A</v>
      </c>
      <c r="AS325" s="24" t="e">
        <f t="shared" si="247"/>
        <v>#N/A</v>
      </c>
      <c r="AT325" s="24" t="e">
        <f t="shared" si="248"/>
        <v>#N/A</v>
      </c>
      <c r="AU325" s="24" t="e">
        <f t="shared" si="249"/>
        <v>#N/A</v>
      </c>
      <c r="AV325" s="24" t="e">
        <f t="shared" si="271"/>
        <v>#N/A</v>
      </c>
      <c r="AW325" s="24" t="e">
        <f t="shared" si="250"/>
        <v>#N/A</v>
      </c>
      <c r="AX325" s="24" t="e">
        <f t="shared" si="251"/>
        <v>#N/A</v>
      </c>
      <c r="AY325" s="24" t="e">
        <f t="shared" si="252"/>
        <v>#N/A</v>
      </c>
      <c r="AZ325" s="24" t="e">
        <f t="shared" si="272"/>
        <v>#N/A</v>
      </c>
      <c r="BA325" s="24" t="e">
        <f t="shared" si="253"/>
        <v>#N/A</v>
      </c>
      <c r="BB325" s="24" t="e">
        <f t="shared" si="254"/>
        <v>#N/A</v>
      </c>
      <c r="BC325" s="24" t="e">
        <f t="shared" si="255"/>
        <v>#N/A</v>
      </c>
      <c r="BD325" s="24" t="e">
        <f t="shared" si="273"/>
        <v>#N/A</v>
      </c>
      <c r="BE325" s="24" t="e">
        <f t="shared" si="256"/>
        <v>#N/A</v>
      </c>
      <c r="BF325" s="24" t="e">
        <f t="shared" si="257"/>
        <v>#N/A</v>
      </c>
      <c r="BG325" s="24" t="e">
        <f t="shared" si="258"/>
        <v>#N/A</v>
      </c>
      <c r="BH325" s="12"/>
      <c r="BI325" s="12"/>
      <c r="BJ325" s="12"/>
      <c r="BK325" s="12"/>
    </row>
    <row r="326" spans="1:63" s="8" customFormat="1" ht="15" customHeight="1" x14ac:dyDescent="0.25">
      <c r="A326" s="19">
        <f>[1]Input!T334</f>
        <v>0</v>
      </c>
      <c r="B326" s="19">
        <f>[1]Input!U334</f>
        <v>0</v>
      </c>
      <c r="C326" s="19">
        <f>[1]Input!V334</f>
        <v>0</v>
      </c>
      <c r="D326" s="20">
        <f>[1]Input!W334</f>
        <v>0</v>
      </c>
      <c r="E326" s="21" t="e">
        <f t="shared" si="259"/>
        <v>#N/A</v>
      </c>
      <c r="F326" s="22">
        <f t="shared" si="260"/>
        <v>0</v>
      </c>
      <c r="G326" s="23">
        <f>[1]Input!Z334</f>
        <v>0</v>
      </c>
      <c r="H326" s="24" t="e">
        <f t="shared" si="261"/>
        <v>#N/A</v>
      </c>
      <c r="I326" s="24" t="e">
        <f t="shared" si="220"/>
        <v>#N/A</v>
      </c>
      <c r="J326" s="24" t="e">
        <f t="shared" si="221"/>
        <v>#N/A</v>
      </c>
      <c r="K326" s="24" t="e">
        <f t="shared" si="222"/>
        <v>#N/A</v>
      </c>
      <c r="L326" s="24" t="e">
        <f t="shared" si="262"/>
        <v>#N/A</v>
      </c>
      <c r="M326" s="24" t="e">
        <f t="shared" si="223"/>
        <v>#N/A</v>
      </c>
      <c r="N326" s="24" t="e">
        <f t="shared" si="224"/>
        <v>#N/A</v>
      </c>
      <c r="O326" s="24" t="e">
        <f t="shared" si="225"/>
        <v>#N/A</v>
      </c>
      <c r="P326" s="24" t="e">
        <f t="shared" si="263"/>
        <v>#N/A</v>
      </c>
      <c r="Q326" s="24" t="e">
        <f t="shared" si="226"/>
        <v>#N/A</v>
      </c>
      <c r="R326" s="24" t="e">
        <f t="shared" si="227"/>
        <v>#N/A</v>
      </c>
      <c r="S326" s="24" t="e">
        <f t="shared" si="228"/>
        <v>#N/A</v>
      </c>
      <c r="T326" s="24" t="e">
        <f t="shared" si="264"/>
        <v>#N/A</v>
      </c>
      <c r="U326" s="24" t="e">
        <f t="shared" si="229"/>
        <v>#N/A</v>
      </c>
      <c r="V326" s="24" t="e">
        <f t="shared" si="230"/>
        <v>#N/A</v>
      </c>
      <c r="W326" s="24" t="e">
        <f t="shared" si="231"/>
        <v>#N/A</v>
      </c>
      <c r="X326" s="24" t="e">
        <f t="shared" si="265"/>
        <v>#N/A</v>
      </c>
      <c r="Y326" s="24" t="e">
        <f t="shared" si="232"/>
        <v>#N/A</v>
      </c>
      <c r="Z326" s="24" t="e">
        <f t="shared" si="233"/>
        <v>#N/A</v>
      </c>
      <c r="AA326" s="24" t="e">
        <f t="shared" si="234"/>
        <v>#N/A</v>
      </c>
      <c r="AB326" s="24" t="e">
        <f t="shared" si="266"/>
        <v>#N/A</v>
      </c>
      <c r="AC326" s="24" t="e">
        <f t="shared" si="235"/>
        <v>#N/A</v>
      </c>
      <c r="AD326" s="24" t="e">
        <f t="shared" si="236"/>
        <v>#N/A</v>
      </c>
      <c r="AE326" s="24" t="e">
        <f t="shared" si="237"/>
        <v>#N/A</v>
      </c>
      <c r="AF326" s="24" t="e">
        <f t="shared" si="267"/>
        <v>#N/A</v>
      </c>
      <c r="AG326" s="24" t="e">
        <f t="shared" si="238"/>
        <v>#N/A</v>
      </c>
      <c r="AH326" s="24" t="e">
        <f t="shared" si="239"/>
        <v>#N/A</v>
      </c>
      <c r="AI326" s="24" t="e">
        <f t="shared" si="240"/>
        <v>#N/A</v>
      </c>
      <c r="AJ326" s="24" t="e">
        <f t="shared" si="268"/>
        <v>#N/A</v>
      </c>
      <c r="AK326" s="24" t="e">
        <f t="shared" si="241"/>
        <v>#N/A</v>
      </c>
      <c r="AL326" s="24" t="e">
        <f t="shared" si="242"/>
        <v>#N/A</v>
      </c>
      <c r="AM326" s="24" t="e">
        <f t="shared" si="243"/>
        <v>#N/A</v>
      </c>
      <c r="AN326" s="24" t="e">
        <f t="shared" si="269"/>
        <v>#N/A</v>
      </c>
      <c r="AO326" s="24" t="e">
        <f t="shared" si="244"/>
        <v>#N/A</v>
      </c>
      <c r="AP326" s="24" t="e">
        <f t="shared" si="245"/>
        <v>#N/A</v>
      </c>
      <c r="AQ326" s="24" t="e">
        <f t="shared" si="246"/>
        <v>#N/A</v>
      </c>
      <c r="AR326" s="24" t="e">
        <f t="shared" si="270"/>
        <v>#N/A</v>
      </c>
      <c r="AS326" s="24" t="e">
        <f t="shared" si="247"/>
        <v>#N/A</v>
      </c>
      <c r="AT326" s="24" t="e">
        <f t="shared" si="248"/>
        <v>#N/A</v>
      </c>
      <c r="AU326" s="24" t="e">
        <f t="shared" si="249"/>
        <v>#N/A</v>
      </c>
      <c r="AV326" s="24" t="e">
        <f t="shared" si="271"/>
        <v>#N/A</v>
      </c>
      <c r="AW326" s="24" t="e">
        <f t="shared" si="250"/>
        <v>#N/A</v>
      </c>
      <c r="AX326" s="24" t="e">
        <f t="shared" si="251"/>
        <v>#N/A</v>
      </c>
      <c r="AY326" s="24" t="e">
        <f t="shared" si="252"/>
        <v>#N/A</v>
      </c>
      <c r="AZ326" s="24" t="e">
        <f t="shared" si="272"/>
        <v>#N/A</v>
      </c>
      <c r="BA326" s="24" t="e">
        <f t="shared" si="253"/>
        <v>#N/A</v>
      </c>
      <c r="BB326" s="24" t="e">
        <f t="shared" si="254"/>
        <v>#N/A</v>
      </c>
      <c r="BC326" s="24" t="e">
        <f t="shared" si="255"/>
        <v>#N/A</v>
      </c>
      <c r="BD326" s="24" t="e">
        <f t="shared" si="273"/>
        <v>#N/A</v>
      </c>
      <c r="BE326" s="24" t="e">
        <f t="shared" si="256"/>
        <v>#N/A</v>
      </c>
      <c r="BF326" s="24" t="e">
        <f t="shared" si="257"/>
        <v>#N/A</v>
      </c>
      <c r="BG326" s="24" t="e">
        <f t="shared" si="258"/>
        <v>#N/A</v>
      </c>
      <c r="BH326" s="12"/>
      <c r="BI326" s="12"/>
      <c r="BJ326" s="12"/>
      <c r="BK326" s="12"/>
    </row>
    <row r="327" spans="1:63" s="8" customFormat="1" x14ac:dyDescent="0.25">
      <c r="A327" s="19">
        <f>[1]Input!T335</f>
        <v>0</v>
      </c>
      <c r="B327" s="19">
        <f>[1]Input!U335</f>
        <v>0</v>
      </c>
      <c r="C327" s="19">
        <f>[1]Input!V335</f>
        <v>0</v>
      </c>
      <c r="D327" s="20">
        <f>[1]Input!W335</f>
        <v>0</v>
      </c>
      <c r="E327" s="21" t="e">
        <f t="shared" si="259"/>
        <v>#N/A</v>
      </c>
      <c r="F327" s="22">
        <f t="shared" si="260"/>
        <v>0</v>
      </c>
      <c r="G327" s="23">
        <f>[1]Input!Z335</f>
        <v>0</v>
      </c>
      <c r="H327" s="24" t="e">
        <f t="shared" si="261"/>
        <v>#N/A</v>
      </c>
      <c r="I327" s="24" t="e">
        <f t="shared" si="220"/>
        <v>#N/A</v>
      </c>
      <c r="J327" s="24" t="e">
        <f t="shared" si="221"/>
        <v>#N/A</v>
      </c>
      <c r="K327" s="24" t="e">
        <f t="shared" si="222"/>
        <v>#N/A</v>
      </c>
      <c r="L327" s="24" t="e">
        <f t="shared" si="262"/>
        <v>#N/A</v>
      </c>
      <c r="M327" s="24" t="e">
        <f t="shared" si="223"/>
        <v>#N/A</v>
      </c>
      <c r="N327" s="24" t="e">
        <f t="shared" si="224"/>
        <v>#N/A</v>
      </c>
      <c r="O327" s="24" t="e">
        <f t="shared" si="225"/>
        <v>#N/A</v>
      </c>
      <c r="P327" s="24" t="e">
        <f t="shared" si="263"/>
        <v>#N/A</v>
      </c>
      <c r="Q327" s="24" t="e">
        <f t="shared" si="226"/>
        <v>#N/A</v>
      </c>
      <c r="R327" s="24" t="e">
        <f t="shared" si="227"/>
        <v>#N/A</v>
      </c>
      <c r="S327" s="24" t="e">
        <f t="shared" si="228"/>
        <v>#N/A</v>
      </c>
      <c r="T327" s="24" t="e">
        <f t="shared" si="264"/>
        <v>#N/A</v>
      </c>
      <c r="U327" s="24" t="e">
        <f t="shared" si="229"/>
        <v>#N/A</v>
      </c>
      <c r="V327" s="24" t="e">
        <f t="shared" si="230"/>
        <v>#N/A</v>
      </c>
      <c r="W327" s="24" t="e">
        <f t="shared" si="231"/>
        <v>#N/A</v>
      </c>
      <c r="X327" s="24" t="e">
        <f t="shared" si="265"/>
        <v>#N/A</v>
      </c>
      <c r="Y327" s="24" t="e">
        <f t="shared" si="232"/>
        <v>#N/A</v>
      </c>
      <c r="Z327" s="24" t="e">
        <f t="shared" si="233"/>
        <v>#N/A</v>
      </c>
      <c r="AA327" s="24" t="e">
        <f t="shared" si="234"/>
        <v>#N/A</v>
      </c>
      <c r="AB327" s="24" t="e">
        <f t="shared" si="266"/>
        <v>#N/A</v>
      </c>
      <c r="AC327" s="24" t="e">
        <f t="shared" si="235"/>
        <v>#N/A</v>
      </c>
      <c r="AD327" s="24" t="e">
        <f t="shared" si="236"/>
        <v>#N/A</v>
      </c>
      <c r="AE327" s="24" t="e">
        <f t="shared" si="237"/>
        <v>#N/A</v>
      </c>
      <c r="AF327" s="24" t="e">
        <f t="shared" si="267"/>
        <v>#N/A</v>
      </c>
      <c r="AG327" s="24" t="e">
        <f t="shared" si="238"/>
        <v>#N/A</v>
      </c>
      <c r="AH327" s="24" t="e">
        <f t="shared" si="239"/>
        <v>#N/A</v>
      </c>
      <c r="AI327" s="24" t="e">
        <f t="shared" si="240"/>
        <v>#N/A</v>
      </c>
      <c r="AJ327" s="24" t="e">
        <f t="shared" si="268"/>
        <v>#N/A</v>
      </c>
      <c r="AK327" s="24" t="e">
        <f t="shared" si="241"/>
        <v>#N/A</v>
      </c>
      <c r="AL327" s="24" t="e">
        <f t="shared" si="242"/>
        <v>#N/A</v>
      </c>
      <c r="AM327" s="24" t="e">
        <f t="shared" si="243"/>
        <v>#N/A</v>
      </c>
      <c r="AN327" s="24" t="e">
        <f t="shared" si="269"/>
        <v>#N/A</v>
      </c>
      <c r="AO327" s="24" t="e">
        <f t="shared" si="244"/>
        <v>#N/A</v>
      </c>
      <c r="AP327" s="24" t="e">
        <f t="shared" si="245"/>
        <v>#N/A</v>
      </c>
      <c r="AQ327" s="24" t="e">
        <f t="shared" si="246"/>
        <v>#N/A</v>
      </c>
      <c r="AR327" s="24" t="e">
        <f t="shared" si="270"/>
        <v>#N/A</v>
      </c>
      <c r="AS327" s="24" t="e">
        <f t="shared" si="247"/>
        <v>#N/A</v>
      </c>
      <c r="AT327" s="24" t="e">
        <f t="shared" si="248"/>
        <v>#N/A</v>
      </c>
      <c r="AU327" s="24" t="e">
        <f t="shared" si="249"/>
        <v>#N/A</v>
      </c>
      <c r="AV327" s="24" t="e">
        <f t="shared" si="271"/>
        <v>#N/A</v>
      </c>
      <c r="AW327" s="24" t="e">
        <f t="shared" si="250"/>
        <v>#N/A</v>
      </c>
      <c r="AX327" s="24" t="e">
        <f t="shared" si="251"/>
        <v>#N/A</v>
      </c>
      <c r="AY327" s="24" t="e">
        <f t="shared" si="252"/>
        <v>#N/A</v>
      </c>
      <c r="AZ327" s="24" t="e">
        <f t="shared" si="272"/>
        <v>#N/A</v>
      </c>
      <c r="BA327" s="24" t="e">
        <f t="shared" si="253"/>
        <v>#N/A</v>
      </c>
      <c r="BB327" s="24" t="e">
        <f t="shared" si="254"/>
        <v>#N/A</v>
      </c>
      <c r="BC327" s="24" t="e">
        <f t="shared" si="255"/>
        <v>#N/A</v>
      </c>
      <c r="BD327" s="24" t="e">
        <f t="shared" si="273"/>
        <v>#N/A</v>
      </c>
      <c r="BE327" s="24" t="e">
        <f t="shared" si="256"/>
        <v>#N/A</v>
      </c>
      <c r="BF327" s="24" t="e">
        <f t="shared" si="257"/>
        <v>#N/A</v>
      </c>
      <c r="BG327" s="24" t="e">
        <f t="shared" si="258"/>
        <v>#N/A</v>
      </c>
      <c r="BH327" s="12"/>
      <c r="BI327" s="12"/>
      <c r="BJ327" s="12"/>
      <c r="BK327" s="12"/>
    </row>
    <row r="328" spans="1:63" s="8" customFormat="1" x14ac:dyDescent="0.25">
      <c r="A328" s="19">
        <f>[1]Input!T336</f>
        <v>0</v>
      </c>
      <c r="B328" s="19">
        <f>[1]Input!U336</f>
        <v>0</v>
      </c>
      <c r="C328" s="19">
        <f>[1]Input!V336</f>
        <v>0</v>
      </c>
      <c r="D328" s="20">
        <f>[1]Input!W336</f>
        <v>0</v>
      </c>
      <c r="E328" s="21" t="e">
        <f t="shared" si="259"/>
        <v>#N/A</v>
      </c>
      <c r="F328" s="22">
        <f t="shared" si="260"/>
        <v>0</v>
      </c>
      <c r="G328" s="23">
        <f>[1]Input!Z336</f>
        <v>0</v>
      </c>
      <c r="H328" s="24" t="e">
        <f t="shared" si="261"/>
        <v>#N/A</v>
      </c>
      <c r="I328" s="24" t="e">
        <f t="shared" si="220"/>
        <v>#N/A</v>
      </c>
      <c r="J328" s="24" t="e">
        <f t="shared" si="221"/>
        <v>#N/A</v>
      </c>
      <c r="K328" s="24" t="e">
        <f t="shared" si="222"/>
        <v>#N/A</v>
      </c>
      <c r="L328" s="24" t="e">
        <f t="shared" si="262"/>
        <v>#N/A</v>
      </c>
      <c r="M328" s="24" t="e">
        <f t="shared" si="223"/>
        <v>#N/A</v>
      </c>
      <c r="N328" s="24" t="e">
        <f t="shared" si="224"/>
        <v>#N/A</v>
      </c>
      <c r="O328" s="24" t="e">
        <f t="shared" si="225"/>
        <v>#N/A</v>
      </c>
      <c r="P328" s="24" t="e">
        <f t="shared" si="263"/>
        <v>#N/A</v>
      </c>
      <c r="Q328" s="24" t="e">
        <f t="shared" si="226"/>
        <v>#N/A</v>
      </c>
      <c r="R328" s="24" t="e">
        <f t="shared" si="227"/>
        <v>#N/A</v>
      </c>
      <c r="S328" s="24" t="e">
        <f t="shared" si="228"/>
        <v>#N/A</v>
      </c>
      <c r="T328" s="24" t="e">
        <f t="shared" si="264"/>
        <v>#N/A</v>
      </c>
      <c r="U328" s="24" t="e">
        <f t="shared" si="229"/>
        <v>#N/A</v>
      </c>
      <c r="V328" s="24" t="e">
        <f t="shared" si="230"/>
        <v>#N/A</v>
      </c>
      <c r="W328" s="24" t="e">
        <f t="shared" si="231"/>
        <v>#N/A</v>
      </c>
      <c r="X328" s="24" t="e">
        <f t="shared" si="265"/>
        <v>#N/A</v>
      </c>
      <c r="Y328" s="24" t="e">
        <f t="shared" si="232"/>
        <v>#N/A</v>
      </c>
      <c r="Z328" s="24" t="e">
        <f t="shared" si="233"/>
        <v>#N/A</v>
      </c>
      <c r="AA328" s="24" t="e">
        <f t="shared" si="234"/>
        <v>#N/A</v>
      </c>
      <c r="AB328" s="24" t="e">
        <f t="shared" si="266"/>
        <v>#N/A</v>
      </c>
      <c r="AC328" s="24" t="e">
        <f t="shared" si="235"/>
        <v>#N/A</v>
      </c>
      <c r="AD328" s="24" t="e">
        <f t="shared" si="236"/>
        <v>#N/A</v>
      </c>
      <c r="AE328" s="24" t="e">
        <f t="shared" si="237"/>
        <v>#N/A</v>
      </c>
      <c r="AF328" s="24" t="e">
        <f t="shared" si="267"/>
        <v>#N/A</v>
      </c>
      <c r="AG328" s="24" t="e">
        <f t="shared" si="238"/>
        <v>#N/A</v>
      </c>
      <c r="AH328" s="24" t="e">
        <f t="shared" si="239"/>
        <v>#N/A</v>
      </c>
      <c r="AI328" s="24" t="e">
        <f t="shared" si="240"/>
        <v>#N/A</v>
      </c>
      <c r="AJ328" s="24" t="e">
        <f t="shared" si="268"/>
        <v>#N/A</v>
      </c>
      <c r="AK328" s="24" t="e">
        <f t="shared" si="241"/>
        <v>#N/A</v>
      </c>
      <c r="AL328" s="24" t="e">
        <f t="shared" si="242"/>
        <v>#N/A</v>
      </c>
      <c r="AM328" s="24" t="e">
        <f t="shared" si="243"/>
        <v>#N/A</v>
      </c>
      <c r="AN328" s="24" t="e">
        <f t="shared" si="269"/>
        <v>#N/A</v>
      </c>
      <c r="AO328" s="24" t="e">
        <f t="shared" si="244"/>
        <v>#N/A</v>
      </c>
      <c r="AP328" s="24" t="e">
        <f t="shared" si="245"/>
        <v>#N/A</v>
      </c>
      <c r="AQ328" s="24" t="e">
        <f t="shared" si="246"/>
        <v>#N/A</v>
      </c>
      <c r="AR328" s="24" t="e">
        <f t="shared" si="270"/>
        <v>#N/A</v>
      </c>
      <c r="AS328" s="24" t="e">
        <f t="shared" si="247"/>
        <v>#N/A</v>
      </c>
      <c r="AT328" s="24" t="e">
        <f t="shared" si="248"/>
        <v>#N/A</v>
      </c>
      <c r="AU328" s="24" t="e">
        <f t="shared" si="249"/>
        <v>#N/A</v>
      </c>
      <c r="AV328" s="24" t="e">
        <f t="shared" si="271"/>
        <v>#N/A</v>
      </c>
      <c r="AW328" s="24" t="e">
        <f t="shared" si="250"/>
        <v>#N/A</v>
      </c>
      <c r="AX328" s="24" t="e">
        <f t="shared" si="251"/>
        <v>#N/A</v>
      </c>
      <c r="AY328" s="24" t="e">
        <f t="shared" si="252"/>
        <v>#N/A</v>
      </c>
      <c r="AZ328" s="24" t="e">
        <f t="shared" si="272"/>
        <v>#N/A</v>
      </c>
      <c r="BA328" s="24" t="e">
        <f t="shared" si="253"/>
        <v>#N/A</v>
      </c>
      <c r="BB328" s="24" t="e">
        <f t="shared" si="254"/>
        <v>#N/A</v>
      </c>
      <c r="BC328" s="24" t="e">
        <f t="shared" si="255"/>
        <v>#N/A</v>
      </c>
      <c r="BD328" s="24" t="e">
        <f t="shared" si="273"/>
        <v>#N/A</v>
      </c>
      <c r="BE328" s="24" t="e">
        <f t="shared" si="256"/>
        <v>#N/A</v>
      </c>
      <c r="BF328" s="24" t="e">
        <f t="shared" si="257"/>
        <v>#N/A</v>
      </c>
      <c r="BG328" s="24" t="e">
        <f t="shared" si="258"/>
        <v>#N/A</v>
      </c>
      <c r="BH328" s="12"/>
      <c r="BI328" s="12"/>
      <c r="BJ328" s="12"/>
      <c r="BK328" s="12"/>
    </row>
    <row r="329" spans="1:63" s="8" customFormat="1" x14ac:dyDescent="0.25">
      <c r="A329" s="19">
        <f>[1]Input!T337</f>
        <v>0</v>
      </c>
      <c r="B329" s="19">
        <f>[1]Input!U337</f>
        <v>0</v>
      </c>
      <c r="C329" s="19">
        <f>[1]Input!V337</f>
        <v>0</v>
      </c>
      <c r="D329" s="20">
        <f>[1]Input!W337</f>
        <v>0</v>
      </c>
      <c r="E329" s="21" t="e">
        <f t="shared" si="259"/>
        <v>#N/A</v>
      </c>
      <c r="F329" s="22">
        <f t="shared" si="260"/>
        <v>0</v>
      </c>
      <c r="G329" s="23">
        <f>[1]Input!Z337</f>
        <v>0</v>
      </c>
      <c r="H329" s="24" t="e">
        <f t="shared" si="261"/>
        <v>#N/A</v>
      </c>
      <c r="I329" s="24" t="e">
        <f t="shared" si="220"/>
        <v>#N/A</v>
      </c>
      <c r="J329" s="24" t="e">
        <f t="shared" si="221"/>
        <v>#N/A</v>
      </c>
      <c r="K329" s="24" t="e">
        <f t="shared" si="222"/>
        <v>#N/A</v>
      </c>
      <c r="L329" s="24" t="e">
        <f t="shared" si="262"/>
        <v>#N/A</v>
      </c>
      <c r="M329" s="24" t="e">
        <f t="shared" si="223"/>
        <v>#N/A</v>
      </c>
      <c r="N329" s="24" t="e">
        <f t="shared" si="224"/>
        <v>#N/A</v>
      </c>
      <c r="O329" s="24" t="e">
        <f t="shared" si="225"/>
        <v>#N/A</v>
      </c>
      <c r="P329" s="24" t="e">
        <f t="shared" si="263"/>
        <v>#N/A</v>
      </c>
      <c r="Q329" s="24" t="e">
        <f t="shared" si="226"/>
        <v>#N/A</v>
      </c>
      <c r="R329" s="24" t="e">
        <f t="shared" si="227"/>
        <v>#N/A</v>
      </c>
      <c r="S329" s="24" t="e">
        <f t="shared" si="228"/>
        <v>#N/A</v>
      </c>
      <c r="T329" s="24" t="e">
        <f t="shared" si="264"/>
        <v>#N/A</v>
      </c>
      <c r="U329" s="24" t="e">
        <f t="shared" si="229"/>
        <v>#N/A</v>
      </c>
      <c r="V329" s="24" t="e">
        <f t="shared" si="230"/>
        <v>#N/A</v>
      </c>
      <c r="W329" s="24" t="e">
        <f t="shared" si="231"/>
        <v>#N/A</v>
      </c>
      <c r="X329" s="24" t="e">
        <f t="shared" si="265"/>
        <v>#N/A</v>
      </c>
      <c r="Y329" s="24" t="e">
        <f t="shared" si="232"/>
        <v>#N/A</v>
      </c>
      <c r="Z329" s="24" t="e">
        <f t="shared" si="233"/>
        <v>#N/A</v>
      </c>
      <c r="AA329" s="24" t="e">
        <f t="shared" si="234"/>
        <v>#N/A</v>
      </c>
      <c r="AB329" s="24" t="e">
        <f t="shared" si="266"/>
        <v>#N/A</v>
      </c>
      <c r="AC329" s="24" t="e">
        <f t="shared" si="235"/>
        <v>#N/A</v>
      </c>
      <c r="AD329" s="24" t="e">
        <f t="shared" si="236"/>
        <v>#N/A</v>
      </c>
      <c r="AE329" s="24" t="e">
        <f t="shared" si="237"/>
        <v>#N/A</v>
      </c>
      <c r="AF329" s="24" t="e">
        <f t="shared" si="267"/>
        <v>#N/A</v>
      </c>
      <c r="AG329" s="24" t="e">
        <f t="shared" si="238"/>
        <v>#N/A</v>
      </c>
      <c r="AH329" s="24" t="e">
        <f t="shared" si="239"/>
        <v>#N/A</v>
      </c>
      <c r="AI329" s="24" t="e">
        <f t="shared" si="240"/>
        <v>#N/A</v>
      </c>
      <c r="AJ329" s="24" t="e">
        <f t="shared" si="268"/>
        <v>#N/A</v>
      </c>
      <c r="AK329" s="24" t="e">
        <f t="shared" si="241"/>
        <v>#N/A</v>
      </c>
      <c r="AL329" s="24" t="e">
        <f t="shared" si="242"/>
        <v>#N/A</v>
      </c>
      <c r="AM329" s="24" t="e">
        <f t="shared" si="243"/>
        <v>#N/A</v>
      </c>
      <c r="AN329" s="24" t="e">
        <f t="shared" si="269"/>
        <v>#N/A</v>
      </c>
      <c r="AO329" s="24" t="e">
        <f t="shared" si="244"/>
        <v>#N/A</v>
      </c>
      <c r="AP329" s="24" t="e">
        <f t="shared" si="245"/>
        <v>#N/A</v>
      </c>
      <c r="AQ329" s="24" t="e">
        <f t="shared" si="246"/>
        <v>#N/A</v>
      </c>
      <c r="AR329" s="24" t="e">
        <f t="shared" si="270"/>
        <v>#N/A</v>
      </c>
      <c r="AS329" s="24" t="e">
        <f t="shared" si="247"/>
        <v>#N/A</v>
      </c>
      <c r="AT329" s="24" t="e">
        <f t="shared" si="248"/>
        <v>#N/A</v>
      </c>
      <c r="AU329" s="24" t="e">
        <f t="shared" si="249"/>
        <v>#N/A</v>
      </c>
      <c r="AV329" s="24" t="e">
        <f t="shared" si="271"/>
        <v>#N/A</v>
      </c>
      <c r="AW329" s="24" t="e">
        <f t="shared" si="250"/>
        <v>#N/A</v>
      </c>
      <c r="AX329" s="24" t="e">
        <f t="shared" si="251"/>
        <v>#N/A</v>
      </c>
      <c r="AY329" s="24" t="e">
        <f t="shared" si="252"/>
        <v>#N/A</v>
      </c>
      <c r="AZ329" s="24" t="e">
        <f t="shared" si="272"/>
        <v>#N/A</v>
      </c>
      <c r="BA329" s="24" t="e">
        <f t="shared" si="253"/>
        <v>#N/A</v>
      </c>
      <c r="BB329" s="24" t="e">
        <f t="shared" si="254"/>
        <v>#N/A</v>
      </c>
      <c r="BC329" s="24" t="e">
        <f t="shared" si="255"/>
        <v>#N/A</v>
      </c>
      <c r="BD329" s="24" t="e">
        <f t="shared" si="273"/>
        <v>#N/A</v>
      </c>
      <c r="BE329" s="24" t="e">
        <f t="shared" si="256"/>
        <v>#N/A</v>
      </c>
      <c r="BF329" s="24" t="e">
        <f t="shared" si="257"/>
        <v>#N/A</v>
      </c>
      <c r="BG329" s="24" t="e">
        <f t="shared" si="258"/>
        <v>#N/A</v>
      </c>
      <c r="BH329" s="12"/>
      <c r="BI329" s="12"/>
      <c r="BJ329" s="12"/>
      <c r="BK329" s="12"/>
    </row>
    <row r="330" spans="1:63" s="8" customFormat="1" x14ac:dyDescent="0.25">
      <c r="A330" s="19">
        <f>[1]Input!T338</f>
        <v>0</v>
      </c>
      <c r="B330" s="19">
        <f>[1]Input!U338</f>
        <v>0</v>
      </c>
      <c r="C330" s="19">
        <f>[1]Input!V338</f>
        <v>0</v>
      </c>
      <c r="D330" s="20">
        <f>[1]Input!W338</f>
        <v>0</v>
      </c>
      <c r="E330" s="21" t="e">
        <f t="shared" si="259"/>
        <v>#N/A</v>
      </c>
      <c r="F330" s="22">
        <f t="shared" si="260"/>
        <v>0</v>
      </c>
      <c r="G330" s="23">
        <f>[1]Input!Z338</f>
        <v>0</v>
      </c>
      <c r="H330" s="24" t="e">
        <f t="shared" si="261"/>
        <v>#N/A</v>
      </c>
      <c r="I330" s="24" t="e">
        <f t="shared" si="220"/>
        <v>#N/A</v>
      </c>
      <c r="J330" s="24" t="e">
        <f t="shared" si="221"/>
        <v>#N/A</v>
      </c>
      <c r="K330" s="24" t="e">
        <f t="shared" si="222"/>
        <v>#N/A</v>
      </c>
      <c r="L330" s="24" t="e">
        <f t="shared" si="262"/>
        <v>#N/A</v>
      </c>
      <c r="M330" s="24" t="e">
        <f t="shared" si="223"/>
        <v>#N/A</v>
      </c>
      <c r="N330" s="24" t="e">
        <f t="shared" si="224"/>
        <v>#N/A</v>
      </c>
      <c r="O330" s="24" t="e">
        <f t="shared" si="225"/>
        <v>#N/A</v>
      </c>
      <c r="P330" s="24" t="e">
        <f t="shared" si="263"/>
        <v>#N/A</v>
      </c>
      <c r="Q330" s="24" t="e">
        <f t="shared" si="226"/>
        <v>#N/A</v>
      </c>
      <c r="R330" s="24" t="e">
        <f t="shared" si="227"/>
        <v>#N/A</v>
      </c>
      <c r="S330" s="24" t="e">
        <f t="shared" si="228"/>
        <v>#N/A</v>
      </c>
      <c r="T330" s="24" t="e">
        <f t="shared" si="264"/>
        <v>#N/A</v>
      </c>
      <c r="U330" s="24" t="e">
        <f t="shared" si="229"/>
        <v>#N/A</v>
      </c>
      <c r="V330" s="24" t="e">
        <f t="shared" si="230"/>
        <v>#N/A</v>
      </c>
      <c r="W330" s="24" t="e">
        <f t="shared" si="231"/>
        <v>#N/A</v>
      </c>
      <c r="X330" s="24" t="e">
        <f t="shared" si="265"/>
        <v>#N/A</v>
      </c>
      <c r="Y330" s="24" t="e">
        <f t="shared" si="232"/>
        <v>#N/A</v>
      </c>
      <c r="Z330" s="24" t="e">
        <f t="shared" si="233"/>
        <v>#N/A</v>
      </c>
      <c r="AA330" s="24" t="e">
        <f t="shared" si="234"/>
        <v>#N/A</v>
      </c>
      <c r="AB330" s="24" t="e">
        <f t="shared" si="266"/>
        <v>#N/A</v>
      </c>
      <c r="AC330" s="24" t="e">
        <f t="shared" si="235"/>
        <v>#N/A</v>
      </c>
      <c r="AD330" s="24" t="e">
        <f t="shared" si="236"/>
        <v>#N/A</v>
      </c>
      <c r="AE330" s="24" t="e">
        <f t="shared" si="237"/>
        <v>#N/A</v>
      </c>
      <c r="AF330" s="24" t="e">
        <f t="shared" si="267"/>
        <v>#N/A</v>
      </c>
      <c r="AG330" s="24" t="e">
        <f t="shared" si="238"/>
        <v>#N/A</v>
      </c>
      <c r="AH330" s="24" t="e">
        <f t="shared" si="239"/>
        <v>#N/A</v>
      </c>
      <c r="AI330" s="24" t="e">
        <f t="shared" si="240"/>
        <v>#N/A</v>
      </c>
      <c r="AJ330" s="24" t="e">
        <f t="shared" si="268"/>
        <v>#N/A</v>
      </c>
      <c r="AK330" s="24" t="e">
        <f t="shared" si="241"/>
        <v>#N/A</v>
      </c>
      <c r="AL330" s="24" t="e">
        <f t="shared" si="242"/>
        <v>#N/A</v>
      </c>
      <c r="AM330" s="24" t="e">
        <f t="shared" si="243"/>
        <v>#N/A</v>
      </c>
      <c r="AN330" s="24" t="e">
        <f t="shared" si="269"/>
        <v>#N/A</v>
      </c>
      <c r="AO330" s="24" t="e">
        <f t="shared" si="244"/>
        <v>#N/A</v>
      </c>
      <c r="AP330" s="24" t="e">
        <f t="shared" si="245"/>
        <v>#N/A</v>
      </c>
      <c r="AQ330" s="24" t="e">
        <f t="shared" si="246"/>
        <v>#N/A</v>
      </c>
      <c r="AR330" s="24" t="e">
        <f t="shared" si="270"/>
        <v>#N/A</v>
      </c>
      <c r="AS330" s="24" t="e">
        <f t="shared" si="247"/>
        <v>#N/A</v>
      </c>
      <c r="AT330" s="24" t="e">
        <f t="shared" si="248"/>
        <v>#N/A</v>
      </c>
      <c r="AU330" s="24" t="e">
        <f t="shared" si="249"/>
        <v>#N/A</v>
      </c>
      <c r="AV330" s="24" t="e">
        <f t="shared" si="271"/>
        <v>#N/A</v>
      </c>
      <c r="AW330" s="24" t="e">
        <f t="shared" si="250"/>
        <v>#N/A</v>
      </c>
      <c r="AX330" s="24" t="e">
        <f t="shared" si="251"/>
        <v>#N/A</v>
      </c>
      <c r="AY330" s="24" t="e">
        <f t="shared" si="252"/>
        <v>#N/A</v>
      </c>
      <c r="AZ330" s="24" t="e">
        <f t="shared" si="272"/>
        <v>#N/A</v>
      </c>
      <c r="BA330" s="24" t="e">
        <f t="shared" si="253"/>
        <v>#N/A</v>
      </c>
      <c r="BB330" s="24" t="e">
        <f t="shared" si="254"/>
        <v>#N/A</v>
      </c>
      <c r="BC330" s="24" t="e">
        <f t="shared" si="255"/>
        <v>#N/A</v>
      </c>
      <c r="BD330" s="24" t="e">
        <f t="shared" si="273"/>
        <v>#N/A</v>
      </c>
      <c r="BE330" s="24" t="e">
        <f t="shared" si="256"/>
        <v>#N/A</v>
      </c>
      <c r="BF330" s="24" t="e">
        <f t="shared" si="257"/>
        <v>#N/A</v>
      </c>
      <c r="BG330" s="24" t="e">
        <f t="shared" si="258"/>
        <v>#N/A</v>
      </c>
      <c r="BH330" s="12"/>
      <c r="BI330" s="12"/>
      <c r="BJ330" s="12"/>
      <c r="BK330" s="12"/>
    </row>
    <row r="331" spans="1:63" s="8" customFormat="1" x14ac:dyDescent="0.25">
      <c r="A331" s="19">
        <f>[1]Input!T339</f>
        <v>0</v>
      </c>
      <c r="B331" s="19">
        <f>[1]Input!U339</f>
        <v>0</v>
      </c>
      <c r="C331" s="19">
        <f>[1]Input!V339</f>
        <v>0</v>
      </c>
      <c r="D331" s="20">
        <f>[1]Input!W339</f>
        <v>0</v>
      </c>
      <c r="E331" s="21" t="e">
        <f t="shared" si="259"/>
        <v>#N/A</v>
      </c>
      <c r="F331" s="22">
        <f t="shared" si="260"/>
        <v>0</v>
      </c>
      <c r="G331" s="23">
        <f>[1]Input!Z339</f>
        <v>0</v>
      </c>
      <c r="H331" s="24" t="e">
        <f t="shared" si="261"/>
        <v>#N/A</v>
      </c>
      <c r="I331" s="24" t="e">
        <f t="shared" si="220"/>
        <v>#N/A</v>
      </c>
      <c r="J331" s="24" t="e">
        <f t="shared" si="221"/>
        <v>#N/A</v>
      </c>
      <c r="K331" s="24" t="e">
        <f t="shared" si="222"/>
        <v>#N/A</v>
      </c>
      <c r="L331" s="24" t="e">
        <f t="shared" si="262"/>
        <v>#N/A</v>
      </c>
      <c r="M331" s="24" t="e">
        <f t="shared" si="223"/>
        <v>#N/A</v>
      </c>
      <c r="N331" s="24" t="e">
        <f t="shared" si="224"/>
        <v>#N/A</v>
      </c>
      <c r="O331" s="24" t="e">
        <f t="shared" si="225"/>
        <v>#N/A</v>
      </c>
      <c r="P331" s="24" t="e">
        <f t="shared" si="263"/>
        <v>#N/A</v>
      </c>
      <c r="Q331" s="24" t="e">
        <f t="shared" si="226"/>
        <v>#N/A</v>
      </c>
      <c r="R331" s="24" t="e">
        <f t="shared" si="227"/>
        <v>#N/A</v>
      </c>
      <c r="S331" s="24" t="e">
        <f t="shared" si="228"/>
        <v>#N/A</v>
      </c>
      <c r="T331" s="24" t="e">
        <f t="shared" si="264"/>
        <v>#N/A</v>
      </c>
      <c r="U331" s="24" t="e">
        <f t="shared" si="229"/>
        <v>#N/A</v>
      </c>
      <c r="V331" s="24" t="e">
        <f t="shared" si="230"/>
        <v>#N/A</v>
      </c>
      <c r="W331" s="24" t="e">
        <f t="shared" si="231"/>
        <v>#N/A</v>
      </c>
      <c r="X331" s="24" t="e">
        <f t="shared" si="265"/>
        <v>#N/A</v>
      </c>
      <c r="Y331" s="24" t="e">
        <f t="shared" si="232"/>
        <v>#N/A</v>
      </c>
      <c r="Z331" s="24" t="e">
        <f t="shared" si="233"/>
        <v>#N/A</v>
      </c>
      <c r="AA331" s="24" t="e">
        <f t="shared" si="234"/>
        <v>#N/A</v>
      </c>
      <c r="AB331" s="24" t="e">
        <f t="shared" si="266"/>
        <v>#N/A</v>
      </c>
      <c r="AC331" s="24" t="e">
        <f t="shared" si="235"/>
        <v>#N/A</v>
      </c>
      <c r="AD331" s="24" t="e">
        <f t="shared" si="236"/>
        <v>#N/A</v>
      </c>
      <c r="AE331" s="24" t="e">
        <f t="shared" si="237"/>
        <v>#N/A</v>
      </c>
      <c r="AF331" s="24" t="e">
        <f t="shared" si="267"/>
        <v>#N/A</v>
      </c>
      <c r="AG331" s="24" t="e">
        <f t="shared" si="238"/>
        <v>#N/A</v>
      </c>
      <c r="AH331" s="24" t="e">
        <f t="shared" si="239"/>
        <v>#N/A</v>
      </c>
      <c r="AI331" s="24" t="e">
        <f t="shared" si="240"/>
        <v>#N/A</v>
      </c>
      <c r="AJ331" s="24" t="e">
        <f t="shared" si="268"/>
        <v>#N/A</v>
      </c>
      <c r="AK331" s="24" t="e">
        <f t="shared" si="241"/>
        <v>#N/A</v>
      </c>
      <c r="AL331" s="24" t="e">
        <f t="shared" si="242"/>
        <v>#N/A</v>
      </c>
      <c r="AM331" s="24" t="e">
        <f t="shared" si="243"/>
        <v>#N/A</v>
      </c>
      <c r="AN331" s="24" t="e">
        <f t="shared" si="269"/>
        <v>#N/A</v>
      </c>
      <c r="AO331" s="24" t="e">
        <f t="shared" si="244"/>
        <v>#N/A</v>
      </c>
      <c r="AP331" s="24" t="e">
        <f t="shared" si="245"/>
        <v>#N/A</v>
      </c>
      <c r="AQ331" s="24" t="e">
        <f t="shared" si="246"/>
        <v>#N/A</v>
      </c>
      <c r="AR331" s="24" t="e">
        <f t="shared" si="270"/>
        <v>#N/A</v>
      </c>
      <c r="AS331" s="24" t="e">
        <f t="shared" si="247"/>
        <v>#N/A</v>
      </c>
      <c r="AT331" s="24" t="e">
        <f t="shared" si="248"/>
        <v>#N/A</v>
      </c>
      <c r="AU331" s="24" t="e">
        <f t="shared" si="249"/>
        <v>#N/A</v>
      </c>
      <c r="AV331" s="24" t="e">
        <f t="shared" si="271"/>
        <v>#N/A</v>
      </c>
      <c r="AW331" s="24" t="e">
        <f t="shared" si="250"/>
        <v>#N/A</v>
      </c>
      <c r="AX331" s="24" t="e">
        <f t="shared" si="251"/>
        <v>#N/A</v>
      </c>
      <c r="AY331" s="24" t="e">
        <f t="shared" si="252"/>
        <v>#N/A</v>
      </c>
      <c r="AZ331" s="24" t="e">
        <f t="shared" si="272"/>
        <v>#N/A</v>
      </c>
      <c r="BA331" s="24" t="e">
        <f t="shared" si="253"/>
        <v>#N/A</v>
      </c>
      <c r="BB331" s="24" t="e">
        <f t="shared" si="254"/>
        <v>#N/A</v>
      </c>
      <c r="BC331" s="24" t="e">
        <f t="shared" si="255"/>
        <v>#N/A</v>
      </c>
      <c r="BD331" s="24" t="e">
        <f t="shared" si="273"/>
        <v>#N/A</v>
      </c>
      <c r="BE331" s="24" t="e">
        <f t="shared" si="256"/>
        <v>#N/A</v>
      </c>
      <c r="BF331" s="24" t="e">
        <f t="shared" si="257"/>
        <v>#N/A</v>
      </c>
      <c r="BG331" s="24" t="e">
        <f t="shared" si="258"/>
        <v>#N/A</v>
      </c>
      <c r="BH331" s="12"/>
      <c r="BI331" s="12"/>
      <c r="BJ331" s="12"/>
      <c r="BK331" s="12"/>
    </row>
    <row r="332" spans="1:63" s="8" customFormat="1" ht="15" customHeight="1" x14ac:dyDescent="0.25">
      <c r="A332" s="19">
        <f>[1]Input!T340</f>
        <v>0</v>
      </c>
      <c r="B332" s="19">
        <f>[1]Input!U340</f>
        <v>0</v>
      </c>
      <c r="C332" s="19">
        <f>[1]Input!V340</f>
        <v>0</v>
      </c>
      <c r="D332" s="20">
        <f>[1]Input!W340</f>
        <v>0</v>
      </c>
      <c r="E332" s="21" t="e">
        <f t="shared" si="259"/>
        <v>#N/A</v>
      </c>
      <c r="F332" s="22">
        <f t="shared" si="260"/>
        <v>0</v>
      </c>
      <c r="G332" s="23">
        <f>[1]Input!Z340</f>
        <v>0</v>
      </c>
      <c r="H332" s="24" t="e">
        <f t="shared" si="261"/>
        <v>#N/A</v>
      </c>
      <c r="I332" s="24" t="e">
        <f t="shared" ref="I332:I395" si="274">IF((DATE(YEAR(H$4),MONTH(H$4),DAY(H$4))-365)&lt;DATE(YEAR($D332),MONTH($D332),DAY($D332)),0,IF(AND((YEAR(H$4)-YEAR($D332)-1)&gt;=$E332,(((DATE(YEAR(H$4),MONTH(H$4),DAY(H$4))-365)-DATE(YEAR($D332),MONTH($D332),DAY($D332))))&gt;=$E332),$G332-($G332*$F332),((SLN($G332,$G332*$F332,$E332)/12/365)*12*(((DATE(YEAR(H$4),MONTH(H$4),DAY(H$4))-365)-DATE(YEAR($D332),MONTH($D332),DAY($D332)))))))</f>
        <v>#N/A</v>
      </c>
      <c r="J332" s="24" t="e">
        <f t="shared" ref="J332:J395" si="275">IF((DATE(YEAR(H$4),MONTH(H$4),DAY(H$4)))&lt;DATE(YEAR($D332),MONTH($D332),DAY($D332)),0,IF(AND((YEAR(H$4)-YEAR($D332))&gt;=$E332,(((DATE(YEAR(H$4),MONTH(H$4),DAY(H$4)))-DATE(YEAR($D332),MONTH($D332),DAY($D332))))&gt;=$E332),$G332-($G332*$F332),((SLN($G332,$G332*$F332,$E332)/12/365)*12*(((DATE(YEAR(H$4),MONTH(H$4),DAY(H$4)))-DATE(YEAR($D332),MONTH($D332),DAY($D332)))))))</f>
        <v>#N/A</v>
      </c>
      <c r="K332" s="24" t="e">
        <f t="shared" ref="K332:K395" si="276">IF(DATE(YEAR(H$4),MONTH(H$4),DAY(H$4))&lt;DATE(YEAR($D332),MONTH($D332),DAY($D332)),0,(($G332-J332)))</f>
        <v>#N/A</v>
      </c>
      <c r="L332" s="24" t="e">
        <f t="shared" si="262"/>
        <v>#N/A</v>
      </c>
      <c r="M332" s="24" t="e">
        <f t="shared" ref="M332:M395" si="277">IF((DATE(YEAR(L$4),MONTH(L$4),DAY(L$4))-365)&lt;DATE(YEAR($D332),MONTH($D332),DAY($D332)),0,IF(AND((YEAR(L$4)-YEAR($D332)-1)&gt;=$E332,(((DATE(YEAR(L$4),MONTH(L$4),DAY(L$4))-365)-DATE(YEAR($D332),MONTH($D332),DAY($D332))))&gt;=$E332),$G332-($G332*$F332),((SLN($G332,$G332*$F332,$E332)/12/365)*12*(((DATE(YEAR(L$4),MONTH(L$4),DAY(L$4))-365)-DATE(YEAR($D332),MONTH($D332),DAY($D332)))))))</f>
        <v>#N/A</v>
      </c>
      <c r="N332" s="24" t="e">
        <f t="shared" ref="N332:N395" si="278">IF((DATE(YEAR(L$4),MONTH(L$4),DAY(L$4)))&lt;DATE(YEAR($D332),MONTH($D332),DAY($D332)),0,IF(AND((YEAR(L$4)-YEAR($D332))&gt;=$E332,(((DATE(YEAR(L$4),MONTH(L$4),DAY(L$4)))-DATE(YEAR($D332),MONTH($D332),DAY($D332))))&gt;=$E332),$G332-($G332*$F332),((SLN($G332,$G332*$F332,$E332)/12/365)*12*(((DATE(YEAR(L$4),MONTH(L$4),DAY(L$4)))-DATE(YEAR($D332),MONTH($D332),DAY($D332)))))))</f>
        <v>#N/A</v>
      </c>
      <c r="O332" s="24" t="e">
        <f t="shared" ref="O332:O395" si="279">IF(DATE(YEAR(L$4),MONTH(L$4),DAY(L$4))&lt;DATE(YEAR($D332),MONTH($D332),DAY($D332)),0,(($G332-N332)))</f>
        <v>#N/A</v>
      </c>
      <c r="P332" s="24" t="e">
        <f t="shared" si="263"/>
        <v>#N/A</v>
      </c>
      <c r="Q332" s="24" t="e">
        <f t="shared" ref="Q332:Q395" si="280">IF((DATE(YEAR(P$4),MONTH(P$4),DAY(P$4))-365)&lt;DATE(YEAR($D332),MONTH($D332),DAY($D332)),0,IF(AND((YEAR(P$4)-YEAR($D332)-1)&gt;=$E332,(((DATE(YEAR(P$4),MONTH(P$4),DAY(P$4))-365)-DATE(YEAR($D332),MONTH($D332),DAY($D332))))&gt;=$E332),$G332-($G332*$F332),((SLN($G332,$G332*$F332,$E332)/12/365)*12*(((DATE(YEAR(P$4),MONTH(P$4),DAY(P$4))-365)-DATE(YEAR($D332),MONTH($D332),DAY($D332)))))))</f>
        <v>#N/A</v>
      </c>
      <c r="R332" s="24" t="e">
        <f t="shared" ref="R332:R395" si="281">IF((DATE(YEAR(P$4),MONTH(P$4),DAY(P$4)))&lt;DATE(YEAR($D332),MONTH($D332),DAY($D332)),0,IF(AND((YEAR(P$4)-YEAR($D332))&gt;=$E332,(((DATE(YEAR(P$4),MONTH(P$4),DAY(P$4)))-DATE(YEAR($D332),MONTH($D332),DAY($D332))))&gt;=$E332),$G332-($G332*$F332),((SLN($G332,$G332*$F332,$E332)/12/365)*12*(((DATE(YEAR(P$4),MONTH(P$4),DAY(P$4)))-DATE(YEAR($D332),MONTH($D332),DAY($D332)))))))</f>
        <v>#N/A</v>
      </c>
      <c r="S332" s="24" t="e">
        <f t="shared" ref="S332:S395" si="282">IF(DATE(YEAR(P$4),MONTH(P$4),DAY(P$4))&lt;DATE(YEAR($D332),MONTH($D332),DAY($D332)),0,(($G332-R332)))</f>
        <v>#N/A</v>
      </c>
      <c r="T332" s="24" t="e">
        <f t="shared" si="264"/>
        <v>#N/A</v>
      </c>
      <c r="U332" s="24" t="e">
        <f t="shared" ref="U332:U395" si="283">IF((DATE(YEAR(T$4),MONTH(T$4),DAY(T$4))-365)&lt;DATE(YEAR($D332),MONTH($D332),DAY($D332)),0,IF(AND((YEAR(T$4)-YEAR($D332)-1)&gt;=$E332,(((DATE(YEAR(T$4),MONTH(T$4),DAY(T$4))-365)-DATE(YEAR($D332),MONTH($D332),DAY($D332))))&gt;=$E332),$G332-($G332*$F332),((SLN($G332,$G332*$F332,$E332)/12/365)*12*(((DATE(YEAR(T$4),MONTH(T$4),DAY(T$4))-365)-DATE(YEAR($D332),MONTH($D332),DAY($D332)))))))</f>
        <v>#N/A</v>
      </c>
      <c r="V332" s="24" t="e">
        <f t="shared" ref="V332:V395" si="284">IF((DATE(YEAR(T$4),MONTH(T$4),DAY(T$4)))&lt;DATE(YEAR($D332),MONTH($D332),DAY($D332)),0,IF(AND((YEAR(T$4)-YEAR($D332))&gt;=$E332,(((DATE(YEAR(T$4),MONTH(T$4),DAY(T$4)))-DATE(YEAR($D332),MONTH($D332),DAY($D332))))&gt;=$E332),$G332-($G332*$F332),((SLN($G332,$G332*$F332,$E332)/12/365)*12*(((DATE(YEAR(T$4),MONTH(T$4),DAY(T$4)))-DATE(YEAR($D332),MONTH($D332),DAY($D332)))))))</f>
        <v>#N/A</v>
      </c>
      <c r="W332" s="24" t="e">
        <f t="shared" ref="W332:W395" si="285">IF(DATE(YEAR(T$4),MONTH(T$4),DAY(T$4))&lt;DATE(YEAR($D332),MONTH($D332),DAY($D332)),0,(($G332-V332)))</f>
        <v>#N/A</v>
      </c>
      <c r="X332" s="24" t="e">
        <f t="shared" si="265"/>
        <v>#N/A</v>
      </c>
      <c r="Y332" s="24" t="e">
        <f t="shared" ref="Y332:Y395" si="286">IF((DATE(YEAR(X$4),MONTH(X$4),DAY(X$4))-365)&lt;DATE(YEAR($D332),MONTH($D332),DAY($D332)),0,IF(AND((YEAR(X$4)-YEAR($D332)-1)&gt;=$E332,(((DATE(YEAR(X$4),MONTH(X$4),DAY(X$4))-365)-DATE(YEAR($D332),MONTH($D332),DAY($D332))))&gt;=$E332),$G332-($G332*$F332),((SLN($G332,$G332*$F332,$E332)/12/365)*12*(((DATE(YEAR(X$4),MONTH(X$4),DAY(X$4))-365)-DATE(YEAR($D332),MONTH($D332),DAY($D332)))))))</f>
        <v>#N/A</v>
      </c>
      <c r="Z332" s="24" t="e">
        <f t="shared" ref="Z332:Z395" si="287">IF((DATE(YEAR(X$4),MONTH(X$4),DAY(X$4)))&lt;DATE(YEAR($D332),MONTH($D332),DAY($D332)),0,IF(AND((YEAR(X$4)-YEAR($D332))&gt;=$E332,(((DATE(YEAR(X$4),MONTH(X$4),DAY(X$4)))-DATE(YEAR($D332),MONTH($D332),DAY($D332))))&gt;=$E332),$G332-($G332*$F332),((SLN($G332,$G332*$F332,$E332)/12/365)*12*(((DATE(YEAR(X$4),MONTH(X$4),DAY(X$4)))-DATE(YEAR($D332),MONTH($D332),DAY($D332)))))))</f>
        <v>#N/A</v>
      </c>
      <c r="AA332" s="24" t="e">
        <f t="shared" ref="AA332:AA395" si="288">IF(DATE(YEAR(X$4),MONTH(X$4),DAY(X$4))&lt;DATE(YEAR($D332),MONTH($D332),DAY($D332)),0,(($G332-Z332)))</f>
        <v>#N/A</v>
      </c>
      <c r="AB332" s="24" t="e">
        <f t="shared" si="266"/>
        <v>#N/A</v>
      </c>
      <c r="AC332" s="24" t="e">
        <f t="shared" ref="AC332:AC395" si="289">IF((DATE(YEAR(AB$4),MONTH(AB$4),DAY(AB$4))-365)&lt;DATE(YEAR($D332),MONTH($D332),DAY($D332)),0,IF(AND((YEAR(AB$4)-YEAR($D332)-1)&gt;=$E332,(((DATE(YEAR(AB$4),MONTH(AB$4),DAY(AB$4))-365)-DATE(YEAR($D332),MONTH($D332),DAY($D332))))&gt;=$E332),$G332-($G332*$F332),((SLN($G332,$G332*$F332,$E332)/12/365)*12*(((DATE(YEAR(AB$4),MONTH(AB$4),DAY(AB$4))-365)-DATE(YEAR($D332),MONTH($D332),DAY($D332)))))))</f>
        <v>#N/A</v>
      </c>
      <c r="AD332" s="24" t="e">
        <f t="shared" ref="AD332:AD395" si="290">IF((DATE(YEAR(AB$4),MONTH(AB$4),DAY(AB$4)))&lt;DATE(YEAR($D332),MONTH($D332),DAY($D332)),0,IF(AND((YEAR(AB$4)-YEAR($D332))&gt;=$E332,(((DATE(YEAR(AB$4),MONTH(AB$4),DAY(AB$4)))-DATE(YEAR($D332),MONTH($D332),DAY($D332))))&gt;=$E332),$G332-($G332*$F332),((SLN($G332,$G332*$F332,$E332)/12/365)*12*(((DATE(YEAR(AB$4),MONTH(AB$4),DAY(AB$4)))-DATE(YEAR($D332),MONTH($D332),DAY($D332)))))))</f>
        <v>#N/A</v>
      </c>
      <c r="AE332" s="24" t="e">
        <f t="shared" ref="AE332:AE395" si="291">IF(DATE(YEAR(AB$4),MONTH(AB$4),DAY(AB$4))&lt;DATE(YEAR($D332),MONTH($D332),DAY($D332)),0,(($G332-AD332)))</f>
        <v>#N/A</v>
      </c>
      <c r="AF332" s="24" t="e">
        <f t="shared" si="267"/>
        <v>#N/A</v>
      </c>
      <c r="AG332" s="24" t="e">
        <f t="shared" ref="AG332:AG395" si="292">IF((DATE(YEAR(AF$4),MONTH(AF$4),DAY(AF$4))-365)&lt;DATE(YEAR($D332),MONTH($D332),DAY($D332)),0,IF(AND((YEAR(AF$4)-YEAR($D332)-1)&gt;=$E332,(((DATE(YEAR(AF$4),MONTH(AF$4),DAY(AF$4))-365)-DATE(YEAR($D332),MONTH($D332),DAY($D332))))&gt;=$E332),$G332-($G332*$F332),((SLN($G332,$G332*$F332,$E332)/12/365)*12*(((DATE(YEAR(AF$4),MONTH(AF$4),DAY(AF$4))-365)-DATE(YEAR($D332),MONTH($D332),DAY($D332)))))))</f>
        <v>#N/A</v>
      </c>
      <c r="AH332" s="24" t="e">
        <f t="shared" ref="AH332:AH395" si="293">IF((DATE(YEAR(AF$4),MONTH(AF$4),DAY(AF$4)))&lt;DATE(YEAR($D332),MONTH($D332),DAY($D332)),0,IF(AND((YEAR(AF$4)-YEAR($D332))&gt;=$E332,(((DATE(YEAR(AF$4),MONTH(AF$4),DAY(AF$4)))-DATE(YEAR($D332),MONTH($D332),DAY($D332))))&gt;=$E332),$G332-($G332*$F332),((SLN($G332,$G332*$F332,$E332)/12/365)*12*(((DATE(YEAR(AF$4),MONTH(AF$4),DAY(AF$4)))-DATE(YEAR($D332),MONTH($D332),DAY($D332)))))))</f>
        <v>#N/A</v>
      </c>
      <c r="AI332" s="24" t="e">
        <f t="shared" ref="AI332:AI395" si="294">IF(DATE(YEAR(AF$4),MONTH(AF$4),DAY(AF$4))&lt;DATE(YEAR($D332),MONTH($D332),DAY($D332)),0,(($G332-AH332)))</f>
        <v>#N/A</v>
      </c>
      <c r="AJ332" s="24" t="e">
        <f t="shared" si="268"/>
        <v>#N/A</v>
      </c>
      <c r="AK332" s="24" t="e">
        <f t="shared" ref="AK332:AK395" si="295">IF((DATE(YEAR(AJ$4),MONTH(AJ$4),DAY(AJ$4))-365)&lt;DATE(YEAR($D332),MONTH($D332),DAY($D332)),0,IF(AND((YEAR(AJ$4)-YEAR($D332)-1)&gt;=$E332,(((DATE(YEAR(AJ$4),MONTH(AJ$4),DAY(AJ$4))-365)-DATE(YEAR($D332),MONTH($D332),DAY($D332))))&gt;=$E332),$G332-($G332*$F332),((SLN($G332,$G332*$F332,$E332)/12/365)*12*(((DATE(YEAR(AJ$4),MONTH(AJ$4),DAY(AJ$4))-365)-DATE(YEAR($D332),MONTH($D332),DAY($D332)))))))</f>
        <v>#N/A</v>
      </c>
      <c r="AL332" s="24" t="e">
        <f t="shared" ref="AL332:AL395" si="296">IF((DATE(YEAR(AJ$4),MONTH(AJ$4),DAY(AJ$4)))&lt;DATE(YEAR($D332),MONTH($D332),DAY($D332)),0,IF(AND((YEAR(AJ$4)-YEAR($D332))&gt;=$E332,(((DATE(YEAR(AJ$4),MONTH(AJ$4),DAY(AJ$4)))-DATE(YEAR($D332),MONTH($D332),DAY($D332))))&gt;=$E332),$G332-($G332*$F332),((SLN($G332,$G332*$F332,$E332)/12/365)*12*(((DATE(YEAR(AJ$4),MONTH(AJ$4),DAY(AJ$4)))-DATE(YEAR($D332),MONTH($D332),DAY($D332)))))))</f>
        <v>#N/A</v>
      </c>
      <c r="AM332" s="24" t="e">
        <f t="shared" ref="AM332:AM395" si="297">IF(DATE(YEAR(AJ$4),MONTH(AJ$4),DAY(AJ$4))&lt;DATE(YEAR($D332),MONTH($D332),DAY($D332)),0,(($G332-AL332)))</f>
        <v>#N/A</v>
      </c>
      <c r="AN332" s="24" t="e">
        <f t="shared" si="269"/>
        <v>#N/A</v>
      </c>
      <c r="AO332" s="24" t="e">
        <f t="shared" ref="AO332:AO395" si="298">IF((DATE(YEAR(AN$4),MONTH(AN$4),DAY(AN$4))-365)&lt;DATE(YEAR($D332),MONTH($D332),DAY($D332)),0,IF(AND((YEAR(AN$4)-YEAR($D332)-1)&gt;=$E332,(((DATE(YEAR(AN$4),MONTH(AN$4),DAY(AN$4))-365)-DATE(YEAR($D332),MONTH($D332),DAY($D332))))&gt;=$E332),$G332-($G332*$F332),((SLN($G332,$G332*$F332,$E332)/12/365)*12*(((DATE(YEAR(AN$4),MONTH(AN$4),DAY(AN$4))-365)-DATE(YEAR($D332),MONTH($D332),DAY($D332)))))))</f>
        <v>#N/A</v>
      </c>
      <c r="AP332" s="24" t="e">
        <f t="shared" ref="AP332:AP395" si="299">IF((DATE(YEAR(AN$4),MONTH(AN$4),DAY(AN$4)))&lt;DATE(YEAR($D332),MONTH($D332),DAY($D332)),0,IF(AND((YEAR(AN$4)-YEAR($D332))&gt;=$E332,(((DATE(YEAR(AN$4),MONTH(AN$4),DAY(AN$4)))-DATE(YEAR($D332),MONTH($D332),DAY($D332))))&gt;=$E332),$G332-($G332*$F332),((SLN($G332,$G332*$F332,$E332)/12/365)*12*(((DATE(YEAR(AN$4),MONTH(AN$4),DAY(AN$4)))-DATE(YEAR($D332),MONTH($D332),DAY($D332)))))))</f>
        <v>#N/A</v>
      </c>
      <c r="AQ332" s="24" t="e">
        <f t="shared" ref="AQ332:AQ395" si="300">IF(DATE(YEAR(AN$4),MONTH(AN$4),DAY(AN$4))&lt;DATE(YEAR($D332),MONTH($D332),DAY($D332)),0,(($G332-AP332)))</f>
        <v>#N/A</v>
      </c>
      <c r="AR332" s="24" t="e">
        <f t="shared" si="270"/>
        <v>#N/A</v>
      </c>
      <c r="AS332" s="24" t="e">
        <f t="shared" ref="AS332:AS395" si="301">IF((DATE(YEAR(AR$4),MONTH(AR$4),DAY(AR$4))-365)&lt;DATE(YEAR($D332),MONTH($D332),DAY($D332)),0,IF(AND((YEAR(AR$4)-YEAR($D332)-1)&gt;=$E332,(((DATE(YEAR(AR$4),MONTH(AR$4),DAY(AR$4))-365)-DATE(YEAR($D332),MONTH($D332),DAY($D332))))&gt;=$E332),$G332-($G332*$F332),((SLN($G332,$G332*$F332,$E332)/12/365)*12*(((DATE(YEAR(AR$4),MONTH(AR$4),DAY(AR$4))-365)-DATE(YEAR($D332),MONTH($D332),DAY($D332)))))))</f>
        <v>#N/A</v>
      </c>
      <c r="AT332" s="24" t="e">
        <f t="shared" ref="AT332:AT395" si="302">IF((DATE(YEAR(AR$4),MONTH(AR$4),DAY(AR$4)))&lt;DATE(YEAR($D332),MONTH($D332),DAY($D332)),0,IF(AND((YEAR(AR$4)-YEAR($D332))&gt;=$E332,(((DATE(YEAR(AR$4),MONTH(AR$4),DAY(AR$4)))-DATE(YEAR($D332),MONTH($D332),DAY($D332))))&gt;=$E332),$G332-($G332*$F332),((SLN($G332,$G332*$F332,$E332)/12/365)*12*(((DATE(YEAR(AR$4),MONTH(AR$4),DAY(AR$4)))-DATE(YEAR($D332),MONTH($D332),DAY($D332)))))))</f>
        <v>#N/A</v>
      </c>
      <c r="AU332" s="24" t="e">
        <f t="shared" ref="AU332:AU395" si="303">IF(DATE(YEAR(AR$4),MONTH(AR$4),DAY(AR$4))&lt;DATE(YEAR($D332),MONTH($D332),DAY($D332)),0,(($G332-AT332)))</f>
        <v>#N/A</v>
      </c>
      <c r="AV332" s="24" t="e">
        <f t="shared" si="271"/>
        <v>#N/A</v>
      </c>
      <c r="AW332" s="24" t="e">
        <f t="shared" ref="AW332:AW395" si="304">IF((DATE(YEAR(AV$4),MONTH(AV$4),DAY(AV$4))-365)&lt;DATE(YEAR($D332),MONTH($D332),DAY($D332)),0,IF(AND((YEAR(AV$4)-YEAR($D332)-1)&gt;=$E332,(((DATE(YEAR(AV$4),MONTH(AV$4),DAY(AV$4))-365)-DATE(YEAR($D332),MONTH($D332),DAY($D332))))&gt;=$E332),$G332-($G332*$F332),((SLN($G332,$G332*$F332,$E332)/12/365)*12*(((DATE(YEAR(AV$4),MONTH(AV$4),DAY(AV$4))-365)-DATE(YEAR($D332),MONTH($D332),DAY($D332)))))))</f>
        <v>#N/A</v>
      </c>
      <c r="AX332" s="24" t="e">
        <f t="shared" ref="AX332:AX395" si="305">IF((DATE(YEAR(AV$4),MONTH(AV$4),DAY(AV$4)))&lt;DATE(YEAR($D332),MONTH($D332),DAY($D332)),0,IF(AND((YEAR(AV$4)-YEAR($D332))&gt;=$E332,(((DATE(YEAR(AV$4),MONTH(AV$4),DAY(AV$4)))-DATE(YEAR($D332),MONTH($D332),DAY($D332))))&gt;=$E332),$G332-($G332*$F332),((SLN($G332,$G332*$F332,$E332)/12/365)*12*(((DATE(YEAR(AV$4),MONTH(AV$4),DAY(AV$4)))-DATE(YEAR($D332),MONTH($D332),DAY($D332)))))))</f>
        <v>#N/A</v>
      </c>
      <c r="AY332" s="24" t="e">
        <f t="shared" ref="AY332:AY395" si="306">IF(DATE(YEAR(AV$4),MONTH(AV$4),DAY(AV$4))&lt;DATE(YEAR($D332),MONTH($D332),DAY($D332)),0,(($G332-AX332)))</f>
        <v>#N/A</v>
      </c>
      <c r="AZ332" s="24" t="e">
        <f t="shared" si="272"/>
        <v>#N/A</v>
      </c>
      <c r="BA332" s="24" t="e">
        <f t="shared" ref="BA332:BA395" si="307">IF((DATE(YEAR(AZ$4),MONTH(AZ$4),DAY(AZ$4))-365)&lt;DATE(YEAR($D332),MONTH($D332),DAY($D332)),0,IF(AND((YEAR(AZ$4)-YEAR($D332)-1)&gt;=$E332,(((DATE(YEAR(AZ$4),MONTH(AZ$4),DAY(AZ$4))-365)-DATE(YEAR($D332),MONTH($D332),DAY($D332))))&gt;=$E332),$G332-($G332*$F332),((SLN($G332,$G332*$F332,$E332)/12/365)*12*(((DATE(YEAR(AZ$4),MONTH(AZ$4),DAY(AZ$4))-365)-DATE(YEAR($D332),MONTH($D332),DAY($D332)))))))</f>
        <v>#N/A</v>
      </c>
      <c r="BB332" s="24" t="e">
        <f t="shared" ref="BB332:BB395" si="308">IF((DATE(YEAR(AZ$4),MONTH(AZ$4),DAY(AZ$4)))&lt;DATE(YEAR($D332),MONTH($D332),DAY($D332)),0,IF(AND((YEAR(AZ$4)-YEAR($D332))&gt;=$E332,(((DATE(YEAR(AZ$4),MONTH(AZ$4),DAY(AZ$4)))-DATE(YEAR($D332),MONTH($D332),DAY($D332))))&gt;=$E332),$G332-($G332*$F332),((SLN($G332,$G332*$F332,$E332)/12/365)*12*(((DATE(YEAR(AZ$4),MONTH(AZ$4),DAY(AZ$4)))-DATE(YEAR($D332),MONTH($D332),DAY($D332)))))))</f>
        <v>#N/A</v>
      </c>
      <c r="BC332" s="24" t="e">
        <f t="shared" ref="BC332:BC395" si="309">IF(DATE(YEAR(AZ$4),MONTH(AZ$4),DAY(AZ$4))&lt;DATE(YEAR($D332),MONTH($D332),DAY($D332)),0,(($G332-BB332)))</f>
        <v>#N/A</v>
      </c>
      <c r="BD332" s="24" t="e">
        <f t="shared" si="273"/>
        <v>#N/A</v>
      </c>
      <c r="BE332" s="24" t="e">
        <f t="shared" ref="BE332:BE395" si="310">IF((DATE(YEAR(BD$4),MONTH(BD$4),DAY(BD$4))-365)&lt;DATE(YEAR($D332),MONTH($D332),DAY($D332)),0,IF(AND((YEAR(BD$4)-YEAR($D332)-1)&gt;=$E332,(((DATE(YEAR(BD$4),MONTH(BD$4),DAY(BD$4))-365)-DATE(YEAR($D332),MONTH($D332),DAY($D332))))&gt;=$E332),$G332-($G332*$F332),((SLN($G332,$G332*$F332,$E332)/12/365)*12*(((DATE(YEAR(BD$4),MONTH(BD$4),DAY(BD$4))-365)-DATE(YEAR($D332),MONTH($D332),DAY($D332)))))))</f>
        <v>#N/A</v>
      </c>
      <c r="BF332" s="24" t="e">
        <f t="shared" ref="BF332:BF395" si="311">IF((DATE(YEAR(BD$4),MONTH(BD$4),DAY(BD$4)))&lt;DATE(YEAR($D332),MONTH($D332),DAY($D332)),0,IF(AND((YEAR(BD$4)-YEAR($D332))&gt;=$E332,(((DATE(YEAR(BD$4),MONTH(BD$4),DAY(BD$4)))-DATE(YEAR($D332),MONTH($D332),DAY($D332))))&gt;=$E332),$G332-($G332*$F332),((SLN($G332,$G332*$F332,$E332)/12/365)*12*(((DATE(YEAR(BD$4),MONTH(BD$4),DAY(BD$4)))-DATE(YEAR($D332),MONTH($D332),DAY($D332)))))))</f>
        <v>#N/A</v>
      </c>
      <c r="BG332" s="24" t="e">
        <f t="shared" ref="BG332:BG395" si="312">IF(DATE(YEAR(BD$4),MONTH(BD$4),DAY(BD$4))&lt;DATE(YEAR($D332),MONTH($D332),DAY($D332)),0,(($G332-BF332)))</f>
        <v>#N/A</v>
      </c>
      <c r="BH332" s="12"/>
      <c r="BI332" s="12"/>
      <c r="BJ332" s="12"/>
      <c r="BK332" s="12"/>
    </row>
    <row r="333" spans="1:63" s="8" customFormat="1" x14ac:dyDescent="0.25">
      <c r="A333" s="19">
        <f>[1]Input!T341</f>
        <v>0</v>
      </c>
      <c r="B333" s="19">
        <f>[1]Input!U341</f>
        <v>0</v>
      </c>
      <c r="C333" s="19">
        <f>[1]Input!V341</f>
        <v>0</v>
      </c>
      <c r="D333" s="20">
        <f>[1]Input!W341</f>
        <v>0</v>
      </c>
      <c r="E333" s="21" t="e">
        <f t="shared" ref="E333:E396" si="313">VLOOKUP($B333, $BI$12:$BJ$24, 2, FALSE)</f>
        <v>#N/A</v>
      </c>
      <c r="F333" s="22">
        <f t="shared" ref="F333:F396" si="314">IF(OR("Transportation"=$B333, "Water System Plan"=$B333), 10%, 0%)</f>
        <v>0</v>
      </c>
      <c r="G333" s="23">
        <f>[1]Input!Z341</f>
        <v>0</v>
      </c>
      <c r="H333" s="24" t="e">
        <f t="shared" ref="H333:H396" si="315">J333-I333</f>
        <v>#N/A</v>
      </c>
      <c r="I333" s="24" t="e">
        <f t="shared" si="274"/>
        <v>#N/A</v>
      </c>
      <c r="J333" s="24" t="e">
        <f t="shared" si="275"/>
        <v>#N/A</v>
      </c>
      <c r="K333" s="24" t="e">
        <f t="shared" si="276"/>
        <v>#N/A</v>
      </c>
      <c r="L333" s="24" t="e">
        <f t="shared" ref="L333:L396" si="316">N333-M333</f>
        <v>#N/A</v>
      </c>
      <c r="M333" s="24" t="e">
        <f t="shared" si="277"/>
        <v>#N/A</v>
      </c>
      <c r="N333" s="24" t="e">
        <f t="shared" si="278"/>
        <v>#N/A</v>
      </c>
      <c r="O333" s="24" t="e">
        <f t="shared" si="279"/>
        <v>#N/A</v>
      </c>
      <c r="P333" s="24" t="e">
        <f t="shared" ref="P333:P396" si="317">R333-Q333</f>
        <v>#N/A</v>
      </c>
      <c r="Q333" s="24" t="e">
        <f t="shared" si="280"/>
        <v>#N/A</v>
      </c>
      <c r="R333" s="24" t="e">
        <f t="shared" si="281"/>
        <v>#N/A</v>
      </c>
      <c r="S333" s="24" t="e">
        <f t="shared" si="282"/>
        <v>#N/A</v>
      </c>
      <c r="T333" s="24" t="e">
        <f t="shared" ref="T333:T396" si="318">V333-U333</f>
        <v>#N/A</v>
      </c>
      <c r="U333" s="24" t="e">
        <f t="shared" si="283"/>
        <v>#N/A</v>
      </c>
      <c r="V333" s="24" t="e">
        <f t="shared" si="284"/>
        <v>#N/A</v>
      </c>
      <c r="W333" s="24" t="e">
        <f t="shared" si="285"/>
        <v>#N/A</v>
      </c>
      <c r="X333" s="24" t="e">
        <f t="shared" ref="X333:X396" si="319">Z333-Y333</f>
        <v>#N/A</v>
      </c>
      <c r="Y333" s="24" t="e">
        <f t="shared" si="286"/>
        <v>#N/A</v>
      </c>
      <c r="Z333" s="24" t="e">
        <f t="shared" si="287"/>
        <v>#N/A</v>
      </c>
      <c r="AA333" s="24" t="e">
        <f t="shared" si="288"/>
        <v>#N/A</v>
      </c>
      <c r="AB333" s="24" t="e">
        <f t="shared" ref="AB333:AB396" si="320">AD333-AC333</f>
        <v>#N/A</v>
      </c>
      <c r="AC333" s="24" t="e">
        <f t="shared" si="289"/>
        <v>#N/A</v>
      </c>
      <c r="AD333" s="24" t="e">
        <f t="shared" si="290"/>
        <v>#N/A</v>
      </c>
      <c r="AE333" s="24" t="e">
        <f t="shared" si="291"/>
        <v>#N/A</v>
      </c>
      <c r="AF333" s="24" t="e">
        <f t="shared" ref="AF333:AF396" si="321">AH333-AG333</f>
        <v>#N/A</v>
      </c>
      <c r="AG333" s="24" t="e">
        <f t="shared" si="292"/>
        <v>#N/A</v>
      </c>
      <c r="AH333" s="24" t="e">
        <f t="shared" si="293"/>
        <v>#N/A</v>
      </c>
      <c r="AI333" s="24" t="e">
        <f t="shared" si="294"/>
        <v>#N/A</v>
      </c>
      <c r="AJ333" s="24" t="e">
        <f t="shared" ref="AJ333:AJ396" si="322">AL333-AK333</f>
        <v>#N/A</v>
      </c>
      <c r="AK333" s="24" t="e">
        <f t="shared" si="295"/>
        <v>#N/A</v>
      </c>
      <c r="AL333" s="24" t="e">
        <f t="shared" si="296"/>
        <v>#N/A</v>
      </c>
      <c r="AM333" s="24" t="e">
        <f t="shared" si="297"/>
        <v>#N/A</v>
      </c>
      <c r="AN333" s="24" t="e">
        <f t="shared" ref="AN333:AN396" si="323">AP333-AO333</f>
        <v>#N/A</v>
      </c>
      <c r="AO333" s="24" t="e">
        <f t="shared" si="298"/>
        <v>#N/A</v>
      </c>
      <c r="AP333" s="24" t="e">
        <f t="shared" si="299"/>
        <v>#N/A</v>
      </c>
      <c r="AQ333" s="24" t="e">
        <f t="shared" si="300"/>
        <v>#N/A</v>
      </c>
      <c r="AR333" s="24" t="e">
        <f t="shared" ref="AR333:AR396" si="324">AT333-AS333</f>
        <v>#N/A</v>
      </c>
      <c r="AS333" s="24" t="e">
        <f t="shared" si="301"/>
        <v>#N/A</v>
      </c>
      <c r="AT333" s="24" t="e">
        <f t="shared" si="302"/>
        <v>#N/A</v>
      </c>
      <c r="AU333" s="24" t="e">
        <f t="shared" si="303"/>
        <v>#N/A</v>
      </c>
      <c r="AV333" s="24" t="e">
        <f t="shared" ref="AV333:AV396" si="325">AX333-AW333</f>
        <v>#N/A</v>
      </c>
      <c r="AW333" s="24" t="e">
        <f t="shared" si="304"/>
        <v>#N/A</v>
      </c>
      <c r="AX333" s="24" t="e">
        <f t="shared" si="305"/>
        <v>#N/A</v>
      </c>
      <c r="AY333" s="24" t="e">
        <f t="shared" si="306"/>
        <v>#N/A</v>
      </c>
      <c r="AZ333" s="24" t="e">
        <f t="shared" ref="AZ333:AZ396" si="326">BB333-BA333</f>
        <v>#N/A</v>
      </c>
      <c r="BA333" s="24" t="e">
        <f t="shared" si="307"/>
        <v>#N/A</v>
      </c>
      <c r="BB333" s="24" t="e">
        <f t="shared" si="308"/>
        <v>#N/A</v>
      </c>
      <c r="BC333" s="24" t="e">
        <f t="shared" si="309"/>
        <v>#N/A</v>
      </c>
      <c r="BD333" s="24" t="e">
        <f t="shared" ref="BD333:BD396" si="327">BF333-BE333</f>
        <v>#N/A</v>
      </c>
      <c r="BE333" s="24" t="e">
        <f t="shared" si="310"/>
        <v>#N/A</v>
      </c>
      <c r="BF333" s="24" t="e">
        <f t="shared" si="311"/>
        <v>#N/A</v>
      </c>
      <c r="BG333" s="24" t="e">
        <f t="shared" si="312"/>
        <v>#N/A</v>
      </c>
      <c r="BH333" s="12"/>
      <c r="BI333" s="12"/>
      <c r="BJ333" s="12"/>
      <c r="BK333" s="12"/>
    </row>
    <row r="334" spans="1:63" s="8" customFormat="1" x14ac:dyDescent="0.25">
      <c r="A334" s="19">
        <f>[1]Input!T342</f>
        <v>0</v>
      </c>
      <c r="B334" s="19">
        <f>[1]Input!U342</f>
        <v>0</v>
      </c>
      <c r="C334" s="19">
        <f>[1]Input!V342</f>
        <v>0</v>
      </c>
      <c r="D334" s="20">
        <f>[1]Input!W342</f>
        <v>0</v>
      </c>
      <c r="E334" s="21" t="e">
        <f t="shared" si="313"/>
        <v>#N/A</v>
      </c>
      <c r="F334" s="22">
        <f t="shared" si="314"/>
        <v>0</v>
      </c>
      <c r="G334" s="23">
        <f>[1]Input!Z342</f>
        <v>0</v>
      </c>
      <c r="H334" s="24" t="e">
        <f t="shared" si="315"/>
        <v>#N/A</v>
      </c>
      <c r="I334" s="24" t="e">
        <f t="shared" si="274"/>
        <v>#N/A</v>
      </c>
      <c r="J334" s="24" t="e">
        <f t="shared" si="275"/>
        <v>#N/A</v>
      </c>
      <c r="K334" s="24" t="e">
        <f t="shared" si="276"/>
        <v>#N/A</v>
      </c>
      <c r="L334" s="24" t="e">
        <f t="shared" si="316"/>
        <v>#N/A</v>
      </c>
      <c r="M334" s="24" t="e">
        <f t="shared" si="277"/>
        <v>#N/A</v>
      </c>
      <c r="N334" s="24" t="e">
        <f t="shared" si="278"/>
        <v>#N/A</v>
      </c>
      <c r="O334" s="24" t="e">
        <f t="shared" si="279"/>
        <v>#N/A</v>
      </c>
      <c r="P334" s="24" t="e">
        <f t="shared" si="317"/>
        <v>#N/A</v>
      </c>
      <c r="Q334" s="24" t="e">
        <f t="shared" si="280"/>
        <v>#N/A</v>
      </c>
      <c r="R334" s="24" t="e">
        <f t="shared" si="281"/>
        <v>#N/A</v>
      </c>
      <c r="S334" s="24" t="e">
        <f t="shared" si="282"/>
        <v>#N/A</v>
      </c>
      <c r="T334" s="24" t="e">
        <f t="shared" si="318"/>
        <v>#N/A</v>
      </c>
      <c r="U334" s="24" t="e">
        <f t="shared" si="283"/>
        <v>#N/A</v>
      </c>
      <c r="V334" s="24" t="e">
        <f t="shared" si="284"/>
        <v>#N/A</v>
      </c>
      <c r="W334" s="24" t="e">
        <f t="shared" si="285"/>
        <v>#N/A</v>
      </c>
      <c r="X334" s="24" t="e">
        <f t="shared" si="319"/>
        <v>#N/A</v>
      </c>
      <c r="Y334" s="24" t="e">
        <f t="shared" si="286"/>
        <v>#N/A</v>
      </c>
      <c r="Z334" s="24" t="e">
        <f t="shared" si="287"/>
        <v>#N/A</v>
      </c>
      <c r="AA334" s="24" t="e">
        <f t="shared" si="288"/>
        <v>#N/A</v>
      </c>
      <c r="AB334" s="24" t="e">
        <f t="shared" si="320"/>
        <v>#N/A</v>
      </c>
      <c r="AC334" s="24" t="e">
        <f t="shared" si="289"/>
        <v>#N/A</v>
      </c>
      <c r="AD334" s="24" t="e">
        <f t="shared" si="290"/>
        <v>#N/A</v>
      </c>
      <c r="AE334" s="24" t="e">
        <f t="shared" si="291"/>
        <v>#N/A</v>
      </c>
      <c r="AF334" s="24" t="e">
        <f t="shared" si="321"/>
        <v>#N/A</v>
      </c>
      <c r="AG334" s="24" t="e">
        <f t="shared" si="292"/>
        <v>#N/A</v>
      </c>
      <c r="AH334" s="24" t="e">
        <f t="shared" si="293"/>
        <v>#N/A</v>
      </c>
      <c r="AI334" s="24" t="e">
        <f t="shared" si="294"/>
        <v>#N/A</v>
      </c>
      <c r="AJ334" s="24" t="e">
        <f t="shared" si="322"/>
        <v>#N/A</v>
      </c>
      <c r="AK334" s="24" t="e">
        <f t="shared" si="295"/>
        <v>#N/A</v>
      </c>
      <c r="AL334" s="24" t="e">
        <f t="shared" si="296"/>
        <v>#N/A</v>
      </c>
      <c r="AM334" s="24" t="e">
        <f t="shared" si="297"/>
        <v>#N/A</v>
      </c>
      <c r="AN334" s="24" t="e">
        <f t="shared" si="323"/>
        <v>#N/A</v>
      </c>
      <c r="AO334" s="24" t="e">
        <f t="shared" si="298"/>
        <v>#N/A</v>
      </c>
      <c r="AP334" s="24" t="e">
        <f t="shared" si="299"/>
        <v>#N/A</v>
      </c>
      <c r="AQ334" s="24" t="e">
        <f t="shared" si="300"/>
        <v>#N/A</v>
      </c>
      <c r="AR334" s="24" t="e">
        <f t="shared" si="324"/>
        <v>#N/A</v>
      </c>
      <c r="AS334" s="24" t="e">
        <f t="shared" si="301"/>
        <v>#N/A</v>
      </c>
      <c r="AT334" s="24" t="e">
        <f t="shared" si="302"/>
        <v>#N/A</v>
      </c>
      <c r="AU334" s="24" t="e">
        <f t="shared" si="303"/>
        <v>#N/A</v>
      </c>
      <c r="AV334" s="24" t="e">
        <f t="shared" si="325"/>
        <v>#N/A</v>
      </c>
      <c r="AW334" s="24" t="e">
        <f t="shared" si="304"/>
        <v>#N/A</v>
      </c>
      <c r="AX334" s="24" t="e">
        <f t="shared" si="305"/>
        <v>#N/A</v>
      </c>
      <c r="AY334" s="24" t="e">
        <f t="shared" si="306"/>
        <v>#N/A</v>
      </c>
      <c r="AZ334" s="24" t="e">
        <f t="shared" si="326"/>
        <v>#N/A</v>
      </c>
      <c r="BA334" s="24" t="e">
        <f t="shared" si="307"/>
        <v>#N/A</v>
      </c>
      <c r="BB334" s="24" t="e">
        <f t="shared" si="308"/>
        <v>#N/A</v>
      </c>
      <c r="BC334" s="24" t="e">
        <f t="shared" si="309"/>
        <v>#N/A</v>
      </c>
      <c r="BD334" s="24" t="e">
        <f t="shared" si="327"/>
        <v>#N/A</v>
      </c>
      <c r="BE334" s="24" t="e">
        <f t="shared" si="310"/>
        <v>#N/A</v>
      </c>
      <c r="BF334" s="24" t="e">
        <f t="shared" si="311"/>
        <v>#N/A</v>
      </c>
      <c r="BG334" s="24" t="e">
        <f t="shared" si="312"/>
        <v>#N/A</v>
      </c>
      <c r="BH334" s="12"/>
      <c r="BI334" s="12"/>
      <c r="BJ334" s="12"/>
      <c r="BK334" s="12"/>
    </row>
    <row r="335" spans="1:63" s="8" customFormat="1" x14ac:dyDescent="0.25">
      <c r="A335" s="19">
        <f>[1]Input!T343</f>
        <v>0</v>
      </c>
      <c r="B335" s="19">
        <f>[1]Input!U343</f>
        <v>0</v>
      </c>
      <c r="C335" s="19">
        <f>[1]Input!V343</f>
        <v>0</v>
      </c>
      <c r="D335" s="20">
        <f>[1]Input!W343</f>
        <v>0</v>
      </c>
      <c r="E335" s="21" t="e">
        <f t="shared" si="313"/>
        <v>#N/A</v>
      </c>
      <c r="F335" s="22">
        <f t="shared" si="314"/>
        <v>0</v>
      </c>
      <c r="G335" s="23">
        <f>[1]Input!Z343</f>
        <v>0</v>
      </c>
      <c r="H335" s="24" t="e">
        <f t="shared" si="315"/>
        <v>#N/A</v>
      </c>
      <c r="I335" s="24" t="e">
        <f t="shared" si="274"/>
        <v>#N/A</v>
      </c>
      <c r="J335" s="24" t="e">
        <f t="shared" si="275"/>
        <v>#N/A</v>
      </c>
      <c r="K335" s="24" t="e">
        <f t="shared" si="276"/>
        <v>#N/A</v>
      </c>
      <c r="L335" s="24" t="e">
        <f t="shared" si="316"/>
        <v>#N/A</v>
      </c>
      <c r="M335" s="24" t="e">
        <f t="shared" si="277"/>
        <v>#N/A</v>
      </c>
      <c r="N335" s="24" t="e">
        <f t="shared" si="278"/>
        <v>#N/A</v>
      </c>
      <c r="O335" s="24" t="e">
        <f t="shared" si="279"/>
        <v>#N/A</v>
      </c>
      <c r="P335" s="24" t="e">
        <f t="shared" si="317"/>
        <v>#N/A</v>
      </c>
      <c r="Q335" s="24" t="e">
        <f t="shared" si="280"/>
        <v>#N/A</v>
      </c>
      <c r="R335" s="24" t="e">
        <f t="shared" si="281"/>
        <v>#N/A</v>
      </c>
      <c r="S335" s="24" t="e">
        <f t="shared" si="282"/>
        <v>#N/A</v>
      </c>
      <c r="T335" s="24" t="e">
        <f t="shared" si="318"/>
        <v>#N/A</v>
      </c>
      <c r="U335" s="24" t="e">
        <f t="shared" si="283"/>
        <v>#N/A</v>
      </c>
      <c r="V335" s="24" t="e">
        <f t="shared" si="284"/>
        <v>#N/A</v>
      </c>
      <c r="W335" s="24" t="e">
        <f t="shared" si="285"/>
        <v>#N/A</v>
      </c>
      <c r="X335" s="24" t="e">
        <f t="shared" si="319"/>
        <v>#N/A</v>
      </c>
      <c r="Y335" s="24" t="e">
        <f t="shared" si="286"/>
        <v>#N/A</v>
      </c>
      <c r="Z335" s="24" t="e">
        <f t="shared" si="287"/>
        <v>#N/A</v>
      </c>
      <c r="AA335" s="24" t="e">
        <f t="shared" si="288"/>
        <v>#N/A</v>
      </c>
      <c r="AB335" s="24" t="e">
        <f t="shared" si="320"/>
        <v>#N/A</v>
      </c>
      <c r="AC335" s="24" t="e">
        <f t="shared" si="289"/>
        <v>#N/A</v>
      </c>
      <c r="AD335" s="24" t="e">
        <f t="shared" si="290"/>
        <v>#N/A</v>
      </c>
      <c r="AE335" s="24" t="e">
        <f t="shared" si="291"/>
        <v>#N/A</v>
      </c>
      <c r="AF335" s="24" t="e">
        <f t="shared" si="321"/>
        <v>#N/A</v>
      </c>
      <c r="AG335" s="24" t="e">
        <f t="shared" si="292"/>
        <v>#N/A</v>
      </c>
      <c r="AH335" s="24" t="e">
        <f t="shared" si="293"/>
        <v>#N/A</v>
      </c>
      <c r="AI335" s="24" t="e">
        <f t="shared" si="294"/>
        <v>#N/A</v>
      </c>
      <c r="AJ335" s="24" t="e">
        <f t="shared" si="322"/>
        <v>#N/A</v>
      </c>
      <c r="AK335" s="24" t="e">
        <f t="shared" si="295"/>
        <v>#N/A</v>
      </c>
      <c r="AL335" s="24" t="e">
        <f t="shared" si="296"/>
        <v>#N/A</v>
      </c>
      <c r="AM335" s="24" t="e">
        <f t="shared" si="297"/>
        <v>#N/A</v>
      </c>
      <c r="AN335" s="24" t="e">
        <f t="shared" si="323"/>
        <v>#N/A</v>
      </c>
      <c r="AO335" s="24" t="e">
        <f t="shared" si="298"/>
        <v>#N/A</v>
      </c>
      <c r="AP335" s="24" t="e">
        <f t="shared" si="299"/>
        <v>#N/A</v>
      </c>
      <c r="AQ335" s="24" t="e">
        <f t="shared" si="300"/>
        <v>#N/A</v>
      </c>
      <c r="AR335" s="24" t="e">
        <f t="shared" si="324"/>
        <v>#N/A</v>
      </c>
      <c r="AS335" s="24" t="e">
        <f t="shared" si="301"/>
        <v>#N/A</v>
      </c>
      <c r="AT335" s="24" t="e">
        <f t="shared" si="302"/>
        <v>#N/A</v>
      </c>
      <c r="AU335" s="24" t="e">
        <f t="shared" si="303"/>
        <v>#N/A</v>
      </c>
      <c r="AV335" s="24" t="e">
        <f t="shared" si="325"/>
        <v>#N/A</v>
      </c>
      <c r="AW335" s="24" t="e">
        <f t="shared" si="304"/>
        <v>#N/A</v>
      </c>
      <c r="AX335" s="24" t="e">
        <f t="shared" si="305"/>
        <v>#N/A</v>
      </c>
      <c r="AY335" s="24" t="e">
        <f t="shared" si="306"/>
        <v>#N/A</v>
      </c>
      <c r="AZ335" s="24" t="e">
        <f t="shared" si="326"/>
        <v>#N/A</v>
      </c>
      <c r="BA335" s="24" t="e">
        <f t="shared" si="307"/>
        <v>#N/A</v>
      </c>
      <c r="BB335" s="24" t="e">
        <f t="shared" si="308"/>
        <v>#N/A</v>
      </c>
      <c r="BC335" s="24" t="e">
        <f t="shared" si="309"/>
        <v>#N/A</v>
      </c>
      <c r="BD335" s="24" t="e">
        <f t="shared" si="327"/>
        <v>#N/A</v>
      </c>
      <c r="BE335" s="24" t="e">
        <f t="shared" si="310"/>
        <v>#N/A</v>
      </c>
      <c r="BF335" s="24" t="e">
        <f t="shared" si="311"/>
        <v>#N/A</v>
      </c>
      <c r="BG335" s="24" t="e">
        <f t="shared" si="312"/>
        <v>#N/A</v>
      </c>
      <c r="BH335" s="12"/>
      <c r="BI335" s="12"/>
      <c r="BJ335" s="12"/>
      <c r="BK335" s="12"/>
    </row>
    <row r="336" spans="1:63" s="8" customFormat="1" x14ac:dyDescent="0.25">
      <c r="A336" s="19">
        <f>[1]Input!T344</f>
        <v>0</v>
      </c>
      <c r="B336" s="19">
        <f>[1]Input!U344</f>
        <v>0</v>
      </c>
      <c r="C336" s="19">
        <f>[1]Input!V344</f>
        <v>0</v>
      </c>
      <c r="D336" s="20">
        <f>[1]Input!W344</f>
        <v>0</v>
      </c>
      <c r="E336" s="21" t="e">
        <f t="shared" si="313"/>
        <v>#N/A</v>
      </c>
      <c r="F336" s="22">
        <f t="shared" si="314"/>
        <v>0</v>
      </c>
      <c r="G336" s="23">
        <f>[1]Input!Z344</f>
        <v>0</v>
      </c>
      <c r="H336" s="24" t="e">
        <f t="shared" si="315"/>
        <v>#N/A</v>
      </c>
      <c r="I336" s="24" t="e">
        <f t="shared" si="274"/>
        <v>#N/A</v>
      </c>
      <c r="J336" s="24" t="e">
        <f t="shared" si="275"/>
        <v>#N/A</v>
      </c>
      <c r="K336" s="24" t="e">
        <f t="shared" si="276"/>
        <v>#N/A</v>
      </c>
      <c r="L336" s="24" t="e">
        <f t="shared" si="316"/>
        <v>#N/A</v>
      </c>
      <c r="M336" s="24" t="e">
        <f t="shared" si="277"/>
        <v>#N/A</v>
      </c>
      <c r="N336" s="24" t="e">
        <f t="shared" si="278"/>
        <v>#N/A</v>
      </c>
      <c r="O336" s="24" t="e">
        <f t="shared" si="279"/>
        <v>#N/A</v>
      </c>
      <c r="P336" s="24" t="e">
        <f t="shared" si="317"/>
        <v>#N/A</v>
      </c>
      <c r="Q336" s="24" t="e">
        <f t="shared" si="280"/>
        <v>#N/A</v>
      </c>
      <c r="R336" s="24" t="e">
        <f t="shared" si="281"/>
        <v>#N/A</v>
      </c>
      <c r="S336" s="24" t="e">
        <f t="shared" si="282"/>
        <v>#N/A</v>
      </c>
      <c r="T336" s="24" t="e">
        <f t="shared" si="318"/>
        <v>#N/A</v>
      </c>
      <c r="U336" s="24" t="e">
        <f t="shared" si="283"/>
        <v>#N/A</v>
      </c>
      <c r="V336" s="24" t="e">
        <f t="shared" si="284"/>
        <v>#N/A</v>
      </c>
      <c r="W336" s="24" t="e">
        <f t="shared" si="285"/>
        <v>#N/A</v>
      </c>
      <c r="X336" s="24" t="e">
        <f t="shared" si="319"/>
        <v>#N/A</v>
      </c>
      <c r="Y336" s="24" t="e">
        <f t="shared" si="286"/>
        <v>#N/A</v>
      </c>
      <c r="Z336" s="24" t="e">
        <f t="shared" si="287"/>
        <v>#N/A</v>
      </c>
      <c r="AA336" s="24" t="e">
        <f t="shared" si="288"/>
        <v>#N/A</v>
      </c>
      <c r="AB336" s="24" t="e">
        <f t="shared" si="320"/>
        <v>#N/A</v>
      </c>
      <c r="AC336" s="24" t="e">
        <f t="shared" si="289"/>
        <v>#N/A</v>
      </c>
      <c r="AD336" s="24" t="e">
        <f t="shared" si="290"/>
        <v>#N/A</v>
      </c>
      <c r="AE336" s="24" t="e">
        <f t="shared" si="291"/>
        <v>#N/A</v>
      </c>
      <c r="AF336" s="24" t="e">
        <f t="shared" si="321"/>
        <v>#N/A</v>
      </c>
      <c r="AG336" s="24" t="e">
        <f t="shared" si="292"/>
        <v>#N/A</v>
      </c>
      <c r="AH336" s="24" t="e">
        <f t="shared" si="293"/>
        <v>#N/A</v>
      </c>
      <c r="AI336" s="24" t="e">
        <f t="shared" si="294"/>
        <v>#N/A</v>
      </c>
      <c r="AJ336" s="24" t="e">
        <f t="shared" si="322"/>
        <v>#N/A</v>
      </c>
      <c r="AK336" s="24" t="e">
        <f t="shared" si="295"/>
        <v>#N/A</v>
      </c>
      <c r="AL336" s="24" t="e">
        <f t="shared" si="296"/>
        <v>#N/A</v>
      </c>
      <c r="AM336" s="24" t="e">
        <f t="shared" si="297"/>
        <v>#N/A</v>
      </c>
      <c r="AN336" s="24" t="e">
        <f t="shared" si="323"/>
        <v>#N/A</v>
      </c>
      <c r="AO336" s="24" t="e">
        <f t="shared" si="298"/>
        <v>#N/A</v>
      </c>
      <c r="AP336" s="24" t="e">
        <f t="shared" si="299"/>
        <v>#N/A</v>
      </c>
      <c r="AQ336" s="24" t="e">
        <f t="shared" si="300"/>
        <v>#N/A</v>
      </c>
      <c r="AR336" s="24" t="e">
        <f t="shared" si="324"/>
        <v>#N/A</v>
      </c>
      <c r="AS336" s="24" t="e">
        <f t="shared" si="301"/>
        <v>#N/A</v>
      </c>
      <c r="AT336" s="24" t="e">
        <f t="shared" si="302"/>
        <v>#N/A</v>
      </c>
      <c r="AU336" s="24" t="e">
        <f t="shared" si="303"/>
        <v>#N/A</v>
      </c>
      <c r="AV336" s="24" t="e">
        <f t="shared" si="325"/>
        <v>#N/A</v>
      </c>
      <c r="AW336" s="24" t="e">
        <f t="shared" si="304"/>
        <v>#N/A</v>
      </c>
      <c r="AX336" s="24" t="e">
        <f t="shared" si="305"/>
        <v>#N/A</v>
      </c>
      <c r="AY336" s="24" t="e">
        <f t="shared" si="306"/>
        <v>#N/A</v>
      </c>
      <c r="AZ336" s="24" t="e">
        <f t="shared" si="326"/>
        <v>#N/A</v>
      </c>
      <c r="BA336" s="24" t="e">
        <f t="shared" si="307"/>
        <v>#N/A</v>
      </c>
      <c r="BB336" s="24" t="e">
        <f t="shared" si="308"/>
        <v>#N/A</v>
      </c>
      <c r="BC336" s="24" t="e">
        <f t="shared" si="309"/>
        <v>#N/A</v>
      </c>
      <c r="BD336" s="24" t="e">
        <f t="shared" si="327"/>
        <v>#N/A</v>
      </c>
      <c r="BE336" s="24" t="e">
        <f t="shared" si="310"/>
        <v>#N/A</v>
      </c>
      <c r="BF336" s="24" t="e">
        <f t="shared" si="311"/>
        <v>#N/A</v>
      </c>
      <c r="BG336" s="24" t="e">
        <f t="shared" si="312"/>
        <v>#N/A</v>
      </c>
      <c r="BH336" s="12"/>
      <c r="BI336" s="12"/>
      <c r="BJ336" s="12"/>
      <c r="BK336" s="12"/>
    </row>
    <row r="337" spans="1:63" s="8" customFormat="1" x14ac:dyDescent="0.25">
      <c r="A337" s="19">
        <f>[1]Input!T345</f>
        <v>0</v>
      </c>
      <c r="B337" s="19">
        <f>[1]Input!U345</f>
        <v>0</v>
      </c>
      <c r="C337" s="19">
        <f>[1]Input!V345</f>
        <v>0</v>
      </c>
      <c r="D337" s="20">
        <f>[1]Input!W345</f>
        <v>0</v>
      </c>
      <c r="E337" s="21" t="e">
        <f t="shared" si="313"/>
        <v>#N/A</v>
      </c>
      <c r="F337" s="22">
        <f t="shared" si="314"/>
        <v>0</v>
      </c>
      <c r="G337" s="23">
        <f>[1]Input!Z345</f>
        <v>0</v>
      </c>
      <c r="H337" s="24" t="e">
        <f t="shared" si="315"/>
        <v>#N/A</v>
      </c>
      <c r="I337" s="24" t="e">
        <f t="shared" si="274"/>
        <v>#N/A</v>
      </c>
      <c r="J337" s="24" t="e">
        <f t="shared" si="275"/>
        <v>#N/A</v>
      </c>
      <c r="K337" s="24" t="e">
        <f t="shared" si="276"/>
        <v>#N/A</v>
      </c>
      <c r="L337" s="24" t="e">
        <f t="shared" si="316"/>
        <v>#N/A</v>
      </c>
      <c r="M337" s="24" t="e">
        <f t="shared" si="277"/>
        <v>#N/A</v>
      </c>
      <c r="N337" s="24" t="e">
        <f t="shared" si="278"/>
        <v>#N/A</v>
      </c>
      <c r="O337" s="24" t="e">
        <f t="shared" si="279"/>
        <v>#N/A</v>
      </c>
      <c r="P337" s="24" t="e">
        <f t="shared" si="317"/>
        <v>#N/A</v>
      </c>
      <c r="Q337" s="24" t="e">
        <f t="shared" si="280"/>
        <v>#N/A</v>
      </c>
      <c r="R337" s="24" t="e">
        <f t="shared" si="281"/>
        <v>#N/A</v>
      </c>
      <c r="S337" s="24" t="e">
        <f t="shared" si="282"/>
        <v>#N/A</v>
      </c>
      <c r="T337" s="24" t="e">
        <f t="shared" si="318"/>
        <v>#N/A</v>
      </c>
      <c r="U337" s="24" t="e">
        <f t="shared" si="283"/>
        <v>#N/A</v>
      </c>
      <c r="V337" s="24" t="e">
        <f t="shared" si="284"/>
        <v>#N/A</v>
      </c>
      <c r="W337" s="24" t="e">
        <f t="shared" si="285"/>
        <v>#N/A</v>
      </c>
      <c r="X337" s="24" t="e">
        <f t="shared" si="319"/>
        <v>#N/A</v>
      </c>
      <c r="Y337" s="24" t="e">
        <f t="shared" si="286"/>
        <v>#N/A</v>
      </c>
      <c r="Z337" s="24" t="e">
        <f t="shared" si="287"/>
        <v>#N/A</v>
      </c>
      <c r="AA337" s="24" t="e">
        <f t="shared" si="288"/>
        <v>#N/A</v>
      </c>
      <c r="AB337" s="24" t="e">
        <f t="shared" si="320"/>
        <v>#N/A</v>
      </c>
      <c r="AC337" s="24" t="e">
        <f t="shared" si="289"/>
        <v>#N/A</v>
      </c>
      <c r="AD337" s="24" t="e">
        <f t="shared" si="290"/>
        <v>#N/A</v>
      </c>
      <c r="AE337" s="24" t="e">
        <f t="shared" si="291"/>
        <v>#N/A</v>
      </c>
      <c r="AF337" s="24" t="e">
        <f t="shared" si="321"/>
        <v>#N/A</v>
      </c>
      <c r="AG337" s="24" t="e">
        <f t="shared" si="292"/>
        <v>#N/A</v>
      </c>
      <c r="AH337" s="24" t="e">
        <f t="shared" si="293"/>
        <v>#N/A</v>
      </c>
      <c r="AI337" s="24" t="e">
        <f t="shared" si="294"/>
        <v>#N/A</v>
      </c>
      <c r="AJ337" s="24" t="e">
        <f t="shared" si="322"/>
        <v>#N/A</v>
      </c>
      <c r="AK337" s="24" t="e">
        <f t="shared" si="295"/>
        <v>#N/A</v>
      </c>
      <c r="AL337" s="24" t="e">
        <f t="shared" si="296"/>
        <v>#N/A</v>
      </c>
      <c r="AM337" s="24" t="e">
        <f t="shared" si="297"/>
        <v>#N/A</v>
      </c>
      <c r="AN337" s="24" t="e">
        <f t="shared" si="323"/>
        <v>#N/A</v>
      </c>
      <c r="AO337" s="24" t="e">
        <f t="shared" si="298"/>
        <v>#N/A</v>
      </c>
      <c r="AP337" s="24" t="e">
        <f t="shared" si="299"/>
        <v>#N/A</v>
      </c>
      <c r="AQ337" s="24" t="e">
        <f t="shared" si="300"/>
        <v>#N/A</v>
      </c>
      <c r="AR337" s="24" t="e">
        <f t="shared" si="324"/>
        <v>#N/A</v>
      </c>
      <c r="AS337" s="24" t="e">
        <f t="shared" si="301"/>
        <v>#N/A</v>
      </c>
      <c r="AT337" s="24" t="e">
        <f t="shared" si="302"/>
        <v>#N/A</v>
      </c>
      <c r="AU337" s="24" t="e">
        <f t="shared" si="303"/>
        <v>#N/A</v>
      </c>
      <c r="AV337" s="24" t="e">
        <f t="shared" si="325"/>
        <v>#N/A</v>
      </c>
      <c r="AW337" s="24" t="e">
        <f t="shared" si="304"/>
        <v>#N/A</v>
      </c>
      <c r="AX337" s="24" t="e">
        <f t="shared" si="305"/>
        <v>#N/A</v>
      </c>
      <c r="AY337" s="24" t="e">
        <f t="shared" si="306"/>
        <v>#N/A</v>
      </c>
      <c r="AZ337" s="24" t="e">
        <f t="shared" si="326"/>
        <v>#N/A</v>
      </c>
      <c r="BA337" s="24" t="e">
        <f t="shared" si="307"/>
        <v>#N/A</v>
      </c>
      <c r="BB337" s="24" t="e">
        <f t="shared" si="308"/>
        <v>#N/A</v>
      </c>
      <c r="BC337" s="24" t="e">
        <f t="shared" si="309"/>
        <v>#N/A</v>
      </c>
      <c r="BD337" s="24" t="e">
        <f t="shared" si="327"/>
        <v>#N/A</v>
      </c>
      <c r="BE337" s="24" t="e">
        <f t="shared" si="310"/>
        <v>#N/A</v>
      </c>
      <c r="BF337" s="24" t="e">
        <f t="shared" si="311"/>
        <v>#N/A</v>
      </c>
      <c r="BG337" s="24" t="e">
        <f t="shared" si="312"/>
        <v>#N/A</v>
      </c>
      <c r="BH337" s="12"/>
      <c r="BI337" s="12"/>
      <c r="BJ337" s="12"/>
      <c r="BK337" s="12"/>
    </row>
    <row r="338" spans="1:63" s="8" customFormat="1" ht="15" customHeight="1" x14ac:dyDescent="0.25">
      <c r="A338" s="19">
        <f>[1]Input!T346</f>
        <v>0</v>
      </c>
      <c r="B338" s="19">
        <f>[1]Input!U346</f>
        <v>0</v>
      </c>
      <c r="C338" s="19">
        <f>[1]Input!V346</f>
        <v>0</v>
      </c>
      <c r="D338" s="20">
        <f>[1]Input!W346</f>
        <v>0</v>
      </c>
      <c r="E338" s="21" t="e">
        <f t="shared" si="313"/>
        <v>#N/A</v>
      </c>
      <c r="F338" s="22">
        <f t="shared" si="314"/>
        <v>0</v>
      </c>
      <c r="G338" s="23">
        <f>[1]Input!Z346</f>
        <v>0</v>
      </c>
      <c r="H338" s="24" t="e">
        <f t="shared" si="315"/>
        <v>#N/A</v>
      </c>
      <c r="I338" s="24" t="e">
        <f t="shared" si="274"/>
        <v>#N/A</v>
      </c>
      <c r="J338" s="24" t="e">
        <f t="shared" si="275"/>
        <v>#N/A</v>
      </c>
      <c r="K338" s="24" t="e">
        <f t="shared" si="276"/>
        <v>#N/A</v>
      </c>
      <c r="L338" s="24" t="e">
        <f t="shared" si="316"/>
        <v>#N/A</v>
      </c>
      <c r="M338" s="24" t="e">
        <f t="shared" si="277"/>
        <v>#N/A</v>
      </c>
      <c r="N338" s="24" t="e">
        <f t="shared" si="278"/>
        <v>#N/A</v>
      </c>
      <c r="O338" s="24" t="e">
        <f t="shared" si="279"/>
        <v>#N/A</v>
      </c>
      <c r="P338" s="24" t="e">
        <f t="shared" si="317"/>
        <v>#N/A</v>
      </c>
      <c r="Q338" s="24" t="e">
        <f t="shared" si="280"/>
        <v>#N/A</v>
      </c>
      <c r="R338" s="24" t="e">
        <f t="shared" si="281"/>
        <v>#N/A</v>
      </c>
      <c r="S338" s="24" t="e">
        <f t="shared" si="282"/>
        <v>#N/A</v>
      </c>
      <c r="T338" s="24" t="e">
        <f t="shared" si="318"/>
        <v>#N/A</v>
      </c>
      <c r="U338" s="24" t="e">
        <f t="shared" si="283"/>
        <v>#N/A</v>
      </c>
      <c r="V338" s="24" t="e">
        <f t="shared" si="284"/>
        <v>#N/A</v>
      </c>
      <c r="W338" s="24" t="e">
        <f t="shared" si="285"/>
        <v>#N/A</v>
      </c>
      <c r="X338" s="24" t="e">
        <f t="shared" si="319"/>
        <v>#N/A</v>
      </c>
      <c r="Y338" s="24" t="e">
        <f t="shared" si="286"/>
        <v>#N/A</v>
      </c>
      <c r="Z338" s="24" t="e">
        <f t="shared" si="287"/>
        <v>#N/A</v>
      </c>
      <c r="AA338" s="24" t="e">
        <f t="shared" si="288"/>
        <v>#N/A</v>
      </c>
      <c r="AB338" s="24" t="e">
        <f t="shared" si="320"/>
        <v>#N/A</v>
      </c>
      <c r="AC338" s="24" t="e">
        <f t="shared" si="289"/>
        <v>#N/A</v>
      </c>
      <c r="AD338" s="24" t="e">
        <f t="shared" si="290"/>
        <v>#N/A</v>
      </c>
      <c r="AE338" s="24" t="e">
        <f t="shared" si="291"/>
        <v>#N/A</v>
      </c>
      <c r="AF338" s="24" t="e">
        <f t="shared" si="321"/>
        <v>#N/A</v>
      </c>
      <c r="AG338" s="24" t="e">
        <f t="shared" si="292"/>
        <v>#N/A</v>
      </c>
      <c r="AH338" s="24" t="e">
        <f t="shared" si="293"/>
        <v>#N/A</v>
      </c>
      <c r="AI338" s="24" t="e">
        <f t="shared" si="294"/>
        <v>#N/A</v>
      </c>
      <c r="AJ338" s="24" t="e">
        <f t="shared" si="322"/>
        <v>#N/A</v>
      </c>
      <c r="AK338" s="24" t="e">
        <f t="shared" si="295"/>
        <v>#N/A</v>
      </c>
      <c r="AL338" s="24" t="e">
        <f t="shared" si="296"/>
        <v>#N/A</v>
      </c>
      <c r="AM338" s="24" t="e">
        <f t="shared" si="297"/>
        <v>#N/A</v>
      </c>
      <c r="AN338" s="24" t="e">
        <f t="shared" si="323"/>
        <v>#N/A</v>
      </c>
      <c r="AO338" s="24" t="e">
        <f t="shared" si="298"/>
        <v>#N/A</v>
      </c>
      <c r="AP338" s="24" t="e">
        <f t="shared" si="299"/>
        <v>#N/A</v>
      </c>
      <c r="AQ338" s="24" t="e">
        <f t="shared" si="300"/>
        <v>#N/A</v>
      </c>
      <c r="AR338" s="24" t="e">
        <f t="shared" si="324"/>
        <v>#N/A</v>
      </c>
      <c r="AS338" s="24" t="e">
        <f t="shared" si="301"/>
        <v>#N/A</v>
      </c>
      <c r="AT338" s="24" t="e">
        <f t="shared" si="302"/>
        <v>#N/A</v>
      </c>
      <c r="AU338" s="24" t="e">
        <f t="shared" si="303"/>
        <v>#N/A</v>
      </c>
      <c r="AV338" s="24" t="e">
        <f t="shared" si="325"/>
        <v>#N/A</v>
      </c>
      <c r="AW338" s="24" t="e">
        <f t="shared" si="304"/>
        <v>#N/A</v>
      </c>
      <c r="AX338" s="24" t="e">
        <f t="shared" si="305"/>
        <v>#N/A</v>
      </c>
      <c r="AY338" s="24" t="e">
        <f t="shared" si="306"/>
        <v>#N/A</v>
      </c>
      <c r="AZ338" s="24" t="e">
        <f t="shared" si="326"/>
        <v>#N/A</v>
      </c>
      <c r="BA338" s="24" t="e">
        <f t="shared" si="307"/>
        <v>#N/A</v>
      </c>
      <c r="BB338" s="24" t="e">
        <f t="shared" si="308"/>
        <v>#N/A</v>
      </c>
      <c r="BC338" s="24" t="e">
        <f t="shared" si="309"/>
        <v>#N/A</v>
      </c>
      <c r="BD338" s="24" t="e">
        <f t="shared" si="327"/>
        <v>#N/A</v>
      </c>
      <c r="BE338" s="24" t="e">
        <f t="shared" si="310"/>
        <v>#N/A</v>
      </c>
      <c r="BF338" s="24" t="e">
        <f t="shared" si="311"/>
        <v>#N/A</v>
      </c>
      <c r="BG338" s="24" t="e">
        <f t="shared" si="312"/>
        <v>#N/A</v>
      </c>
      <c r="BH338" s="12"/>
      <c r="BI338" s="12"/>
      <c r="BJ338" s="12"/>
      <c r="BK338" s="12"/>
    </row>
    <row r="339" spans="1:63" s="8" customFormat="1" x14ac:dyDescent="0.25">
      <c r="A339" s="19">
        <f>[1]Input!T347</f>
        <v>0</v>
      </c>
      <c r="B339" s="19">
        <f>[1]Input!U347</f>
        <v>0</v>
      </c>
      <c r="C339" s="19">
        <f>[1]Input!V347</f>
        <v>0</v>
      </c>
      <c r="D339" s="20">
        <f>[1]Input!W347</f>
        <v>0</v>
      </c>
      <c r="E339" s="21" t="e">
        <f t="shared" si="313"/>
        <v>#N/A</v>
      </c>
      <c r="F339" s="22">
        <f t="shared" si="314"/>
        <v>0</v>
      </c>
      <c r="G339" s="23">
        <f>[1]Input!Z347</f>
        <v>0</v>
      </c>
      <c r="H339" s="24" t="e">
        <f t="shared" si="315"/>
        <v>#N/A</v>
      </c>
      <c r="I339" s="24" t="e">
        <f t="shared" si="274"/>
        <v>#N/A</v>
      </c>
      <c r="J339" s="24" t="e">
        <f t="shared" si="275"/>
        <v>#N/A</v>
      </c>
      <c r="K339" s="24" t="e">
        <f t="shared" si="276"/>
        <v>#N/A</v>
      </c>
      <c r="L339" s="24" t="e">
        <f t="shared" si="316"/>
        <v>#N/A</v>
      </c>
      <c r="M339" s="24" t="e">
        <f t="shared" si="277"/>
        <v>#N/A</v>
      </c>
      <c r="N339" s="24" t="e">
        <f t="shared" si="278"/>
        <v>#N/A</v>
      </c>
      <c r="O339" s="24" t="e">
        <f t="shared" si="279"/>
        <v>#N/A</v>
      </c>
      <c r="P339" s="24" t="e">
        <f t="shared" si="317"/>
        <v>#N/A</v>
      </c>
      <c r="Q339" s="24" t="e">
        <f t="shared" si="280"/>
        <v>#N/A</v>
      </c>
      <c r="R339" s="24" t="e">
        <f t="shared" si="281"/>
        <v>#N/A</v>
      </c>
      <c r="S339" s="24" t="e">
        <f t="shared" si="282"/>
        <v>#N/A</v>
      </c>
      <c r="T339" s="24" t="e">
        <f t="shared" si="318"/>
        <v>#N/A</v>
      </c>
      <c r="U339" s="24" t="e">
        <f t="shared" si="283"/>
        <v>#N/A</v>
      </c>
      <c r="V339" s="24" t="e">
        <f t="shared" si="284"/>
        <v>#N/A</v>
      </c>
      <c r="W339" s="24" t="e">
        <f t="shared" si="285"/>
        <v>#N/A</v>
      </c>
      <c r="X339" s="24" t="e">
        <f t="shared" si="319"/>
        <v>#N/A</v>
      </c>
      <c r="Y339" s="24" t="e">
        <f t="shared" si="286"/>
        <v>#N/A</v>
      </c>
      <c r="Z339" s="24" t="e">
        <f t="shared" si="287"/>
        <v>#N/A</v>
      </c>
      <c r="AA339" s="24" t="e">
        <f t="shared" si="288"/>
        <v>#N/A</v>
      </c>
      <c r="AB339" s="24" t="e">
        <f t="shared" si="320"/>
        <v>#N/A</v>
      </c>
      <c r="AC339" s="24" t="e">
        <f t="shared" si="289"/>
        <v>#N/A</v>
      </c>
      <c r="AD339" s="24" t="e">
        <f t="shared" si="290"/>
        <v>#N/A</v>
      </c>
      <c r="AE339" s="24" t="e">
        <f t="shared" si="291"/>
        <v>#N/A</v>
      </c>
      <c r="AF339" s="24" t="e">
        <f t="shared" si="321"/>
        <v>#N/A</v>
      </c>
      <c r="AG339" s="24" t="e">
        <f t="shared" si="292"/>
        <v>#N/A</v>
      </c>
      <c r="AH339" s="24" t="e">
        <f t="shared" si="293"/>
        <v>#N/A</v>
      </c>
      <c r="AI339" s="24" t="e">
        <f t="shared" si="294"/>
        <v>#N/A</v>
      </c>
      <c r="AJ339" s="24" t="e">
        <f t="shared" si="322"/>
        <v>#N/A</v>
      </c>
      <c r="AK339" s="24" t="e">
        <f t="shared" si="295"/>
        <v>#N/A</v>
      </c>
      <c r="AL339" s="24" t="e">
        <f t="shared" si="296"/>
        <v>#N/A</v>
      </c>
      <c r="AM339" s="24" t="e">
        <f t="shared" si="297"/>
        <v>#N/A</v>
      </c>
      <c r="AN339" s="24" t="e">
        <f t="shared" si="323"/>
        <v>#N/A</v>
      </c>
      <c r="AO339" s="24" t="e">
        <f t="shared" si="298"/>
        <v>#N/A</v>
      </c>
      <c r="AP339" s="24" t="e">
        <f t="shared" si="299"/>
        <v>#N/A</v>
      </c>
      <c r="AQ339" s="24" t="e">
        <f t="shared" si="300"/>
        <v>#N/A</v>
      </c>
      <c r="AR339" s="24" t="e">
        <f t="shared" si="324"/>
        <v>#N/A</v>
      </c>
      <c r="AS339" s="24" t="e">
        <f t="shared" si="301"/>
        <v>#N/A</v>
      </c>
      <c r="AT339" s="24" t="e">
        <f t="shared" si="302"/>
        <v>#N/A</v>
      </c>
      <c r="AU339" s="24" t="e">
        <f t="shared" si="303"/>
        <v>#N/A</v>
      </c>
      <c r="AV339" s="24" t="e">
        <f t="shared" si="325"/>
        <v>#N/A</v>
      </c>
      <c r="AW339" s="24" t="e">
        <f t="shared" si="304"/>
        <v>#N/A</v>
      </c>
      <c r="AX339" s="24" t="e">
        <f t="shared" si="305"/>
        <v>#N/A</v>
      </c>
      <c r="AY339" s="24" t="e">
        <f t="shared" si="306"/>
        <v>#N/A</v>
      </c>
      <c r="AZ339" s="24" t="e">
        <f t="shared" si="326"/>
        <v>#N/A</v>
      </c>
      <c r="BA339" s="24" t="e">
        <f t="shared" si="307"/>
        <v>#N/A</v>
      </c>
      <c r="BB339" s="24" t="e">
        <f t="shared" si="308"/>
        <v>#N/A</v>
      </c>
      <c r="BC339" s="24" t="e">
        <f t="shared" si="309"/>
        <v>#N/A</v>
      </c>
      <c r="BD339" s="24" t="e">
        <f t="shared" si="327"/>
        <v>#N/A</v>
      </c>
      <c r="BE339" s="24" t="e">
        <f t="shared" si="310"/>
        <v>#N/A</v>
      </c>
      <c r="BF339" s="24" t="e">
        <f t="shared" si="311"/>
        <v>#N/A</v>
      </c>
      <c r="BG339" s="24" t="e">
        <f t="shared" si="312"/>
        <v>#N/A</v>
      </c>
      <c r="BH339" s="12"/>
      <c r="BI339" s="12"/>
      <c r="BJ339" s="12"/>
      <c r="BK339" s="12"/>
    </row>
    <row r="340" spans="1:63" s="8" customFormat="1" x14ac:dyDescent="0.25">
      <c r="A340" s="19">
        <f>[1]Input!T348</f>
        <v>0</v>
      </c>
      <c r="B340" s="19">
        <f>[1]Input!U348</f>
        <v>0</v>
      </c>
      <c r="C340" s="19">
        <f>[1]Input!V348</f>
        <v>0</v>
      </c>
      <c r="D340" s="20">
        <f>[1]Input!W348</f>
        <v>0</v>
      </c>
      <c r="E340" s="21" t="e">
        <f t="shared" si="313"/>
        <v>#N/A</v>
      </c>
      <c r="F340" s="22">
        <f t="shared" si="314"/>
        <v>0</v>
      </c>
      <c r="G340" s="23">
        <f>[1]Input!Z348</f>
        <v>0</v>
      </c>
      <c r="H340" s="24" t="e">
        <f t="shared" si="315"/>
        <v>#N/A</v>
      </c>
      <c r="I340" s="24" t="e">
        <f t="shared" si="274"/>
        <v>#N/A</v>
      </c>
      <c r="J340" s="24" t="e">
        <f t="shared" si="275"/>
        <v>#N/A</v>
      </c>
      <c r="K340" s="24" t="e">
        <f t="shared" si="276"/>
        <v>#N/A</v>
      </c>
      <c r="L340" s="24" t="e">
        <f t="shared" si="316"/>
        <v>#N/A</v>
      </c>
      <c r="M340" s="24" t="e">
        <f t="shared" si="277"/>
        <v>#N/A</v>
      </c>
      <c r="N340" s="24" t="e">
        <f t="shared" si="278"/>
        <v>#N/A</v>
      </c>
      <c r="O340" s="24" t="e">
        <f t="shared" si="279"/>
        <v>#N/A</v>
      </c>
      <c r="P340" s="24" t="e">
        <f t="shared" si="317"/>
        <v>#N/A</v>
      </c>
      <c r="Q340" s="24" t="e">
        <f t="shared" si="280"/>
        <v>#N/A</v>
      </c>
      <c r="R340" s="24" t="e">
        <f t="shared" si="281"/>
        <v>#N/A</v>
      </c>
      <c r="S340" s="24" t="e">
        <f t="shared" si="282"/>
        <v>#N/A</v>
      </c>
      <c r="T340" s="24" t="e">
        <f t="shared" si="318"/>
        <v>#N/A</v>
      </c>
      <c r="U340" s="24" t="e">
        <f t="shared" si="283"/>
        <v>#N/A</v>
      </c>
      <c r="V340" s="24" t="e">
        <f t="shared" si="284"/>
        <v>#N/A</v>
      </c>
      <c r="W340" s="24" t="e">
        <f t="shared" si="285"/>
        <v>#N/A</v>
      </c>
      <c r="X340" s="24" t="e">
        <f t="shared" si="319"/>
        <v>#N/A</v>
      </c>
      <c r="Y340" s="24" t="e">
        <f t="shared" si="286"/>
        <v>#N/A</v>
      </c>
      <c r="Z340" s="24" t="e">
        <f t="shared" si="287"/>
        <v>#N/A</v>
      </c>
      <c r="AA340" s="24" t="e">
        <f t="shared" si="288"/>
        <v>#N/A</v>
      </c>
      <c r="AB340" s="24" t="e">
        <f t="shared" si="320"/>
        <v>#N/A</v>
      </c>
      <c r="AC340" s="24" t="e">
        <f t="shared" si="289"/>
        <v>#N/A</v>
      </c>
      <c r="AD340" s="24" t="e">
        <f t="shared" si="290"/>
        <v>#N/A</v>
      </c>
      <c r="AE340" s="24" t="e">
        <f t="shared" si="291"/>
        <v>#N/A</v>
      </c>
      <c r="AF340" s="24" t="e">
        <f t="shared" si="321"/>
        <v>#N/A</v>
      </c>
      <c r="AG340" s="24" t="e">
        <f t="shared" si="292"/>
        <v>#N/A</v>
      </c>
      <c r="AH340" s="24" t="e">
        <f t="shared" si="293"/>
        <v>#N/A</v>
      </c>
      <c r="AI340" s="24" t="e">
        <f t="shared" si="294"/>
        <v>#N/A</v>
      </c>
      <c r="AJ340" s="24" t="e">
        <f t="shared" si="322"/>
        <v>#N/A</v>
      </c>
      <c r="AK340" s="24" t="e">
        <f t="shared" si="295"/>
        <v>#N/A</v>
      </c>
      <c r="AL340" s="24" t="e">
        <f t="shared" si="296"/>
        <v>#N/A</v>
      </c>
      <c r="AM340" s="24" t="e">
        <f t="shared" si="297"/>
        <v>#N/A</v>
      </c>
      <c r="AN340" s="24" t="e">
        <f t="shared" si="323"/>
        <v>#N/A</v>
      </c>
      <c r="AO340" s="24" t="e">
        <f t="shared" si="298"/>
        <v>#N/A</v>
      </c>
      <c r="AP340" s="24" t="e">
        <f t="shared" si="299"/>
        <v>#N/A</v>
      </c>
      <c r="AQ340" s="24" t="e">
        <f t="shared" si="300"/>
        <v>#N/A</v>
      </c>
      <c r="AR340" s="24" t="e">
        <f t="shared" si="324"/>
        <v>#N/A</v>
      </c>
      <c r="AS340" s="24" t="e">
        <f t="shared" si="301"/>
        <v>#N/A</v>
      </c>
      <c r="AT340" s="24" t="e">
        <f t="shared" si="302"/>
        <v>#N/A</v>
      </c>
      <c r="AU340" s="24" t="e">
        <f t="shared" si="303"/>
        <v>#N/A</v>
      </c>
      <c r="AV340" s="24" t="e">
        <f t="shared" si="325"/>
        <v>#N/A</v>
      </c>
      <c r="AW340" s="24" t="e">
        <f t="shared" si="304"/>
        <v>#N/A</v>
      </c>
      <c r="AX340" s="24" t="e">
        <f t="shared" si="305"/>
        <v>#N/A</v>
      </c>
      <c r="AY340" s="24" t="e">
        <f t="shared" si="306"/>
        <v>#N/A</v>
      </c>
      <c r="AZ340" s="24" t="e">
        <f t="shared" si="326"/>
        <v>#N/A</v>
      </c>
      <c r="BA340" s="24" t="e">
        <f t="shared" si="307"/>
        <v>#N/A</v>
      </c>
      <c r="BB340" s="24" t="e">
        <f t="shared" si="308"/>
        <v>#N/A</v>
      </c>
      <c r="BC340" s="24" t="e">
        <f t="shared" si="309"/>
        <v>#N/A</v>
      </c>
      <c r="BD340" s="24" t="e">
        <f t="shared" si="327"/>
        <v>#N/A</v>
      </c>
      <c r="BE340" s="24" t="e">
        <f t="shared" si="310"/>
        <v>#N/A</v>
      </c>
      <c r="BF340" s="24" t="e">
        <f t="shared" si="311"/>
        <v>#N/A</v>
      </c>
      <c r="BG340" s="24" t="e">
        <f t="shared" si="312"/>
        <v>#N/A</v>
      </c>
      <c r="BH340" s="12"/>
      <c r="BI340" s="12"/>
      <c r="BJ340" s="12"/>
      <c r="BK340" s="12"/>
    </row>
    <row r="341" spans="1:63" s="8" customFormat="1" x14ac:dyDescent="0.25">
      <c r="A341" s="19">
        <f>[1]Input!T349</f>
        <v>0</v>
      </c>
      <c r="B341" s="19">
        <f>[1]Input!U349</f>
        <v>0</v>
      </c>
      <c r="C341" s="19">
        <f>[1]Input!V349</f>
        <v>0</v>
      </c>
      <c r="D341" s="20">
        <f>[1]Input!W349</f>
        <v>0</v>
      </c>
      <c r="E341" s="21" t="e">
        <f t="shared" si="313"/>
        <v>#N/A</v>
      </c>
      <c r="F341" s="22">
        <f t="shared" si="314"/>
        <v>0</v>
      </c>
      <c r="G341" s="23">
        <f>[1]Input!Z349</f>
        <v>0</v>
      </c>
      <c r="H341" s="24" t="e">
        <f t="shared" si="315"/>
        <v>#N/A</v>
      </c>
      <c r="I341" s="24" t="e">
        <f t="shared" si="274"/>
        <v>#N/A</v>
      </c>
      <c r="J341" s="24" t="e">
        <f t="shared" si="275"/>
        <v>#N/A</v>
      </c>
      <c r="K341" s="24" t="e">
        <f t="shared" si="276"/>
        <v>#N/A</v>
      </c>
      <c r="L341" s="24" t="e">
        <f t="shared" si="316"/>
        <v>#N/A</v>
      </c>
      <c r="M341" s="24" t="e">
        <f t="shared" si="277"/>
        <v>#N/A</v>
      </c>
      <c r="N341" s="24" t="e">
        <f t="shared" si="278"/>
        <v>#N/A</v>
      </c>
      <c r="O341" s="24" t="e">
        <f t="shared" si="279"/>
        <v>#N/A</v>
      </c>
      <c r="P341" s="24" t="e">
        <f t="shared" si="317"/>
        <v>#N/A</v>
      </c>
      <c r="Q341" s="24" t="e">
        <f t="shared" si="280"/>
        <v>#N/A</v>
      </c>
      <c r="R341" s="24" t="e">
        <f t="shared" si="281"/>
        <v>#N/A</v>
      </c>
      <c r="S341" s="24" t="e">
        <f t="shared" si="282"/>
        <v>#N/A</v>
      </c>
      <c r="T341" s="24" t="e">
        <f t="shared" si="318"/>
        <v>#N/A</v>
      </c>
      <c r="U341" s="24" t="e">
        <f t="shared" si="283"/>
        <v>#N/A</v>
      </c>
      <c r="V341" s="24" t="e">
        <f t="shared" si="284"/>
        <v>#N/A</v>
      </c>
      <c r="W341" s="24" t="e">
        <f t="shared" si="285"/>
        <v>#N/A</v>
      </c>
      <c r="X341" s="24" t="e">
        <f t="shared" si="319"/>
        <v>#N/A</v>
      </c>
      <c r="Y341" s="24" t="e">
        <f t="shared" si="286"/>
        <v>#N/A</v>
      </c>
      <c r="Z341" s="24" t="e">
        <f t="shared" si="287"/>
        <v>#N/A</v>
      </c>
      <c r="AA341" s="24" t="e">
        <f t="shared" si="288"/>
        <v>#N/A</v>
      </c>
      <c r="AB341" s="24" t="e">
        <f t="shared" si="320"/>
        <v>#N/A</v>
      </c>
      <c r="AC341" s="24" t="e">
        <f t="shared" si="289"/>
        <v>#N/A</v>
      </c>
      <c r="AD341" s="24" t="e">
        <f t="shared" si="290"/>
        <v>#N/A</v>
      </c>
      <c r="AE341" s="24" t="e">
        <f t="shared" si="291"/>
        <v>#N/A</v>
      </c>
      <c r="AF341" s="24" t="e">
        <f t="shared" si="321"/>
        <v>#N/A</v>
      </c>
      <c r="AG341" s="24" t="e">
        <f t="shared" si="292"/>
        <v>#N/A</v>
      </c>
      <c r="AH341" s="24" t="e">
        <f t="shared" si="293"/>
        <v>#N/A</v>
      </c>
      <c r="AI341" s="24" t="e">
        <f t="shared" si="294"/>
        <v>#N/A</v>
      </c>
      <c r="AJ341" s="24" t="e">
        <f t="shared" si="322"/>
        <v>#N/A</v>
      </c>
      <c r="AK341" s="24" t="e">
        <f t="shared" si="295"/>
        <v>#N/A</v>
      </c>
      <c r="AL341" s="24" t="e">
        <f t="shared" si="296"/>
        <v>#N/A</v>
      </c>
      <c r="AM341" s="24" t="e">
        <f t="shared" si="297"/>
        <v>#N/A</v>
      </c>
      <c r="AN341" s="24" t="e">
        <f t="shared" si="323"/>
        <v>#N/A</v>
      </c>
      <c r="AO341" s="24" t="e">
        <f t="shared" si="298"/>
        <v>#N/A</v>
      </c>
      <c r="AP341" s="24" t="e">
        <f t="shared" si="299"/>
        <v>#N/A</v>
      </c>
      <c r="AQ341" s="24" t="e">
        <f t="shared" si="300"/>
        <v>#N/A</v>
      </c>
      <c r="AR341" s="24" t="e">
        <f t="shared" si="324"/>
        <v>#N/A</v>
      </c>
      <c r="AS341" s="24" t="e">
        <f t="shared" si="301"/>
        <v>#N/A</v>
      </c>
      <c r="AT341" s="24" t="e">
        <f t="shared" si="302"/>
        <v>#N/A</v>
      </c>
      <c r="AU341" s="24" t="e">
        <f t="shared" si="303"/>
        <v>#N/A</v>
      </c>
      <c r="AV341" s="24" t="e">
        <f t="shared" si="325"/>
        <v>#N/A</v>
      </c>
      <c r="AW341" s="24" t="e">
        <f t="shared" si="304"/>
        <v>#N/A</v>
      </c>
      <c r="AX341" s="24" t="e">
        <f t="shared" si="305"/>
        <v>#N/A</v>
      </c>
      <c r="AY341" s="24" t="e">
        <f t="shared" si="306"/>
        <v>#N/A</v>
      </c>
      <c r="AZ341" s="24" t="e">
        <f t="shared" si="326"/>
        <v>#N/A</v>
      </c>
      <c r="BA341" s="24" t="e">
        <f t="shared" si="307"/>
        <v>#N/A</v>
      </c>
      <c r="BB341" s="24" t="e">
        <f t="shared" si="308"/>
        <v>#N/A</v>
      </c>
      <c r="BC341" s="24" t="e">
        <f t="shared" si="309"/>
        <v>#N/A</v>
      </c>
      <c r="BD341" s="24" t="e">
        <f t="shared" si="327"/>
        <v>#N/A</v>
      </c>
      <c r="BE341" s="24" t="e">
        <f t="shared" si="310"/>
        <v>#N/A</v>
      </c>
      <c r="BF341" s="24" t="e">
        <f t="shared" si="311"/>
        <v>#N/A</v>
      </c>
      <c r="BG341" s="24" t="e">
        <f t="shared" si="312"/>
        <v>#N/A</v>
      </c>
      <c r="BH341" s="12"/>
      <c r="BI341" s="12"/>
      <c r="BJ341" s="12"/>
      <c r="BK341" s="12"/>
    </row>
    <row r="342" spans="1:63" s="8" customFormat="1" x14ac:dyDescent="0.25">
      <c r="A342" s="19">
        <f>[1]Input!T350</f>
        <v>0</v>
      </c>
      <c r="B342" s="19">
        <f>[1]Input!U350</f>
        <v>0</v>
      </c>
      <c r="C342" s="19">
        <f>[1]Input!V350</f>
        <v>0</v>
      </c>
      <c r="D342" s="20">
        <f>[1]Input!W350</f>
        <v>0</v>
      </c>
      <c r="E342" s="21" t="e">
        <f t="shared" si="313"/>
        <v>#N/A</v>
      </c>
      <c r="F342" s="22">
        <f t="shared" si="314"/>
        <v>0</v>
      </c>
      <c r="G342" s="23">
        <f>[1]Input!Z350</f>
        <v>0</v>
      </c>
      <c r="H342" s="24" t="e">
        <f t="shared" si="315"/>
        <v>#N/A</v>
      </c>
      <c r="I342" s="24" t="e">
        <f t="shared" si="274"/>
        <v>#N/A</v>
      </c>
      <c r="J342" s="24" t="e">
        <f t="shared" si="275"/>
        <v>#N/A</v>
      </c>
      <c r="K342" s="24" t="e">
        <f t="shared" si="276"/>
        <v>#N/A</v>
      </c>
      <c r="L342" s="24" t="e">
        <f t="shared" si="316"/>
        <v>#N/A</v>
      </c>
      <c r="M342" s="24" t="e">
        <f t="shared" si="277"/>
        <v>#N/A</v>
      </c>
      <c r="N342" s="24" t="e">
        <f t="shared" si="278"/>
        <v>#N/A</v>
      </c>
      <c r="O342" s="24" t="e">
        <f t="shared" si="279"/>
        <v>#N/A</v>
      </c>
      <c r="P342" s="24" t="e">
        <f t="shared" si="317"/>
        <v>#N/A</v>
      </c>
      <c r="Q342" s="24" t="e">
        <f t="shared" si="280"/>
        <v>#N/A</v>
      </c>
      <c r="R342" s="24" t="e">
        <f t="shared" si="281"/>
        <v>#N/A</v>
      </c>
      <c r="S342" s="24" t="e">
        <f t="shared" si="282"/>
        <v>#N/A</v>
      </c>
      <c r="T342" s="24" t="e">
        <f t="shared" si="318"/>
        <v>#N/A</v>
      </c>
      <c r="U342" s="24" t="e">
        <f t="shared" si="283"/>
        <v>#N/A</v>
      </c>
      <c r="V342" s="24" t="e">
        <f t="shared" si="284"/>
        <v>#N/A</v>
      </c>
      <c r="W342" s="24" t="e">
        <f t="shared" si="285"/>
        <v>#N/A</v>
      </c>
      <c r="X342" s="24" t="e">
        <f t="shared" si="319"/>
        <v>#N/A</v>
      </c>
      <c r="Y342" s="24" t="e">
        <f t="shared" si="286"/>
        <v>#N/A</v>
      </c>
      <c r="Z342" s="24" t="e">
        <f t="shared" si="287"/>
        <v>#N/A</v>
      </c>
      <c r="AA342" s="24" t="e">
        <f t="shared" si="288"/>
        <v>#N/A</v>
      </c>
      <c r="AB342" s="24" t="e">
        <f t="shared" si="320"/>
        <v>#N/A</v>
      </c>
      <c r="AC342" s="24" t="e">
        <f t="shared" si="289"/>
        <v>#N/A</v>
      </c>
      <c r="AD342" s="24" t="e">
        <f t="shared" si="290"/>
        <v>#N/A</v>
      </c>
      <c r="AE342" s="24" t="e">
        <f t="shared" si="291"/>
        <v>#N/A</v>
      </c>
      <c r="AF342" s="24" t="e">
        <f t="shared" si="321"/>
        <v>#N/A</v>
      </c>
      <c r="AG342" s="24" t="e">
        <f t="shared" si="292"/>
        <v>#N/A</v>
      </c>
      <c r="AH342" s="24" t="e">
        <f t="shared" si="293"/>
        <v>#N/A</v>
      </c>
      <c r="AI342" s="24" t="e">
        <f t="shared" si="294"/>
        <v>#N/A</v>
      </c>
      <c r="AJ342" s="24" t="e">
        <f t="shared" si="322"/>
        <v>#N/A</v>
      </c>
      <c r="AK342" s="24" t="e">
        <f t="shared" si="295"/>
        <v>#N/A</v>
      </c>
      <c r="AL342" s="24" t="e">
        <f t="shared" si="296"/>
        <v>#N/A</v>
      </c>
      <c r="AM342" s="24" t="e">
        <f t="shared" si="297"/>
        <v>#N/A</v>
      </c>
      <c r="AN342" s="24" t="e">
        <f t="shared" si="323"/>
        <v>#N/A</v>
      </c>
      <c r="AO342" s="24" t="e">
        <f t="shared" si="298"/>
        <v>#N/A</v>
      </c>
      <c r="AP342" s="24" t="e">
        <f t="shared" si="299"/>
        <v>#N/A</v>
      </c>
      <c r="AQ342" s="24" t="e">
        <f t="shared" si="300"/>
        <v>#N/A</v>
      </c>
      <c r="AR342" s="24" t="e">
        <f t="shared" si="324"/>
        <v>#N/A</v>
      </c>
      <c r="AS342" s="24" t="e">
        <f t="shared" si="301"/>
        <v>#N/A</v>
      </c>
      <c r="AT342" s="24" t="e">
        <f t="shared" si="302"/>
        <v>#N/A</v>
      </c>
      <c r="AU342" s="24" t="e">
        <f t="shared" si="303"/>
        <v>#N/A</v>
      </c>
      <c r="AV342" s="24" t="e">
        <f t="shared" si="325"/>
        <v>#N/A</v>
      </c>
      <c r="AW342" s="24" t="e">
        <f t="shared" si="304"/>
        <v>#N/A</v>
      </c>
      <c r="AX342" s="24" t="e">
        <f t="shared" si="305"/>
        <v>#N/A</v>
      </c>
      <c r="AY342" s="24" t="e">
        <f t="shared" si="306"/>
        <v>#N/A</v>
      </c>
      <c r="AZ342" s="24" t="e">
        <f t="shared" si="326"/>
        <v>#N/A</v>
      </c>
      <c r="BA342" s="24" t="e">
        <f t="shared" si="307"/>
        <v>#N/A</v>
      </c>
      <c r="BB342" s="24" t="e">
        <f t="shared" si="308"/>
        <v>#N/A</v>
      </c>
      <c r="BC342" s="24" t="e">
        <f t="shared" si="309"/>
        <v>#N/A</v>
      </c>
      <c r="BD342" s="24" t="e">
        <f t="shared" si="327"/>
        <v>#N/A</v>
      </c>
      <c r="BE342" s="24" t="e">
        <f t="shared" si="310"/>
        <v>#N/A</v>
      </c>
      <c r="BF342" s="24" t="e">
        <f t="shared" si="311"/>
        <v>#N/A</v>
      </c>
      <c r="BG342" s="24" t="e">
        <f t="shared" si="312"/>
        <v>#N/A</v>
      </c>
      <c r="BH342" s="12"/>
      <c r="BI342" s="12"/>
      <c r="BJ342" s="12"/>
      <c r="BK342" s="12"/>
    </row>
    <row r="343" spans="1:63" s="8" customFormat="1" x14ac:dyDescent="0.25">
      <c r="A343" s="19">
        <f>[1]Input!T351</f>
        <v>0</v>
      </c>
      <c r="B343" s="19">
        <f>[1]Input!U351</f>
        <v>0</v>
      </c>
      <c r="C343" s="19">
        <f>[1]Input!V351</f>
        <v>0</v>
      </c>
      <c r="D343" s="20">
        <f>[1]Input!W351</f>
        <v>0</v>
      </c>
      <c r="E343" s="21" t="e">
        <f t="shared" si="313"/>
        <v>#N/A</v>
      </c>
      <c r="F343" s="22">
        <f t="shared" si="314"/>
        <v>0</v>
      </c>
      <c r="G343" s="23">
        <f>[1]Input!Z351</f>
        <v>0</v>
      </c>
      <c r="H343" s="24" t="e">
        <f t="shared" si="315"/>
        <v>#N/A</v>
      </c>
      <c r="I343" s="24" t="e">
        <f t="shared" si="274"/>
        <v>#N/A</v>
      </c>
      <c r="J343" s="24" t="e">
        <f t="shared" si="275"/>
        <v>#N/A</v>
      </c>
      <c r="K343" s="24" t="e">
        <f t="shared" si="276"/>
        <v>#N/A</v>
      </c>
      <c r="L343" s="24" t="e">
        <f t="shared" si="316"/>
        <v>#N/A</v>
      </c>
      <c r="M343" s="24" t="e">
        <f t="shared" si="277"/>
        <v>#N/A</v>
      </c>
      <c r="N343" s="24" t="e">
        <f t="shared" si="278"/>
        <v>#N/A</v>
      </c>
      <c r="O343" s="24" t="e">
        <f t="shared" si="279"/>
        <v>#N/A</v>
      </c>
      <c r="P343" s="24" t="e">
        <f t="shared" si="317"/>
        <v>#N/A</v>
      </c>
      <c r="Q343" s="24" t="e">
        <f t="shared" si="280"/>
        <v>#N/A</v>
      </c>
      <c r="R343" s="24" t="e">
        <f t="shared" si="281"/>
        <v>#N/A</v>
      </c>
      <c r="S343" s="24" t="e">
        <f t="shared" si="282"/>
        <v>#N/A</v>
      </c>
      <c r="T343" s="24" t="e">
        <f t="shared" si="318"/>
        <v>#N/A</v>
      </c>
      <c r="U343" s="24" t="e">
        <f t="shared" si="283"/>
        <v>#N/A</v>
      </c>
      <c r="V343" s="24" t="e">
        <f t="shared" si="284"/>
        <v>#N/A</v>
      </c>
      <c r="W343" s="24" t="e">
        <f t="shared" si="285"/>
        <v>#N/A</v>
      </c>
      <c r="X343" s="24" t="e">
        <f t="shared" si="319"/>
        <v>#N/A</v>
      </c>
      <c r="Y343" s="24" t="e">
        <f t="shared" si="286"/>
        <v>#N/A</v>
      </c>
      <c r="Z343" s="24" t="e">
        <f t="shared" si="287"/>
        <v>#N/A</v>
      </c>
      <c r="AA343" s="24" t="e">
        <f t="shared" si="288"/>
        <v>#N/A</v>
      </c>
      <c r="AB343" s="24" t="e">
        <f t="shared" si="320"/>
        <v>#N/A</v>
      </c>
      <c r="AC343" s="24" t="e">
        <f t="shared" si="289"/>
        <v>#N/A</v>
      </c>
      <c r="AD343" s="24" t="e">
        <f t="shared" si="290"/>
        <v>#N/A</v>
      </c>
      <c r="AE343" s="24" t="e">
        <f t="shared" si="291"/>
        <v>#N/A</v>
      </c>
      <c r="AF343" s="24" t="e">
        <f t="shared" si="321"/>
        <v>#N/A</v>
      </c>
      <c r="AG343" s="24" t="e">
        <f t="shared" si="292"/>
        <v>#N/A</v>
      </c>
      <c r="AH343" s="24" t="e">
        <f t="shared" si="293"/>
        <v>#N/A</v>
      </c>
      <c r="AI343" s="24" t="e">
        <f t="shared" si="294"/>
        <v>#N/A</v>
      </c>
      <c r="AJ343" s="24" t="e">
        <f t="shared" si="322"/>
        <v>#N/A</v>
      </c>
      <c r="AK343" s="24" t="e">
        <f t="shared" si="295"/>
        <v>#N/A</v>
      </c>
      <c r="AL343" s="24" t="e">
        <f t="shared" si="296"/>
        <v>#N/A</v>
      </c>
      <c r="AM343" s="24" t="e">
        <f t="shared" si="297"/>
        <v>#N/A</v>
      </c>
      <c r="AN343" s="24" t="e">
        <f t="shared" si="323"/>
        <v>#N/A</v>
      </c>
      <c r="AO343" s="24" t="e">
        <f t="shared" si="298"/>
        <v>#N/A</v>
      </c>
      <c r="AP343" s="24" t="e">
        <f t="shared" si="299"/>
        <v>#N/A</v>
      </c>
      <c r="AQ343" s="24" t="e">
        <f t="shared" si="300"/>
        <v>#N/A</v>
      </c>
      <c r="AR343" s="24" t="e">
        <f t="shared" si="324"/>
        <v>#N/A</v>
      </c>
      <c r="AS343" s="24" t="e">
        <f t="shared" si="301"/>
        <v>#N/A</v>
      </c>
      <c r="AT343" s="24" t="e">
        <f t="shared" si="302"/>
        <v>#N/A</v>
      </c>
      <c r="AU343" s="24" t="e">
        <f t="shared" si="303"/>
        <v>#N/A</v>
      </c>
      <c r="AV343" s="24" t="e">
        <f t="shared" si="325"/>
        <v>#N/A</v>
      </c>
      <c r="AW343" s="24" t="e">
        <f t="shared" si="304"/>
        <v>#N/A</v>
      </c>
      <c r="AX343" s="24" t="e">
        <f t="shared" si="305"/>
        <v>#N/A</v>
      </c>
      <c r="AY343" s="24" t="e">
        <f t="shared" si="306"/>
        <v>#N/A</v>
      </c>
      <c r="AZ343" s="24" t="e">
        <f t="shared" si="326"/>
        <v>#N/A</v>
      </c>
      <c r="BA343" s="24" t="e">
        <f t="shared" si="307"/>
        <v>#N/A</v>
      </c>
      <c r="BB343" s="24" t="e">
        <f t="shared" si="308"/>
        <v>#N/A</v>
      </c>
      <c r="BC343" s="24" t="e">
        <f t="shared" si="309"/>
        <v>#N/A</v>
      </c>
      <c r="BD343" s="24" t="e">
        <f t="shared" si="327"/>
        <v>#N/A</v>
      </c>
      <c r="BE343" s="24" t="e">
        <f t="shared" si="310"/>
        <v>#N/A</v>
      </c>
      <c r="BF343" s="24" t="e">
        <f t="shared" si="311"/>
        <v>#N/A</v>
      </c>
      <c r="BG343" s="24" t="e">
        <f t="shared" si="312"/>
        <v>#N/A</v>
      </c>
      <c r="BH343" s="12"/>
      <c r="BI343" s="12"/>
      <c r="BJ343" s="12"/>
      <c r="BK343" s="12"/>
    </row>
    <row r="344" spans="1:63" s="8" customFormat="1" ht="15" customHeight="1" x14ac:dyDescent="0.25">
      <c r="A344" s="19">
        <f>[1]Input!T352</f>
        <v>0</v>
      </c>
      <c r="B344" s="19">
        <f>[1]Input!U352</f>
        <v>0</v>
      </c>
      <c r="C344" s="19">
        <f>[1]Input!V352</f>
        <v>0</v>
      </c>
      <c r="D344" s="20">
        <f>[1]Input!W352</f>
        <v>0</v>
      </c>
      <c r="E344" s="21" t="e">
        <f t="shared" si="313"/>
        <v>#N/A</v>
      </c>
      <c r="F344" s="22">
        <f t="shared" si="314"/>
        <v>0</v>
      </c>
      <c r="G344" s="23">
        <f>[1]Input!Z352</f>
        <v>0</v>
      </c>
      <c r="H344" s="24" t="e">
        <f t="shared" si="315"/>
        <v>#N/A</v>
      </c>
      <c r="I344" s="24" t="e">
        <f t="shared" si="274"/>
        <v>#N/A</v>
      </c>
      <c r="J344" s="24" t="e">
        <f t="shared" si="275"/>
        <v>#N/A</v>
      </c>
      <c r="K344" s="24" t="e">
        <f t="shared" si="276"/>
        <v>#N/A</v>
      </c>
      <c r="L344" s="24" t="e">
        <f t="shared" si="316"/>
        <v>#N/A</v>
      </c>
      <c r="M344" s="24" t="e">
        <f t="shared" si="277"/>
        <v>#N/A</v>
      </c>
      <c r="N344" s="24" t="e">
        <f t="shared" si="278"/>
        <v>#N/A</v>
      </c>
      <c r="O344" s="24" t="e">
        <f t="shared" si="279"/>
        <v>#N/A</v>
      </c>
      <c r="P344" s="24" t="e">
        <f t="shared" si="317"/>
        <v>#N/A</v>
      </c>
      <c r="Q344" s="24" t="e">
        <f t="shared" si="280"/>
        <v>#N/A</v>
      </c>
      <c r="R344" s="24" t="e">
        <f t="shared" si="281"/>
        <v>#N/A</v>
      </c>
      <c r="S344" s="24" t="e">
        <f t="shared" si="282"/>
        <v>#N/A</v>
      </c>
      <c r="T344" s="24" t="e">
        <f t="shared" si="318"/>
        <v>#N/A</v>
      </c>
      <c r="U344" s="24" t="e">
        <f t="shared" si="283"/>
        <v>#N/A</v>
      </c>
      <c r="V344" s="24" t="e">
        <f t="shared" si="284"/>
        <v>#N/A</v>
      </c>
      <c r="W344" s="24" t="e">
        <f t="shared" si="285"/>
        <v>#N/A</v>
      </c>
      <c r="X344" s="24" t="e">
        <f t="shared" si="319"/>
        <v>#N/A</v>
      </c>
      <c r="Y344" s="24" t="e">
        <f t="shared" si="286"/>
        <v>#N/A</v>
      </c>
      <c r="Z344" s="24" t="e">
        <f t="shared" si="287"/>
        <v>#N/A</v>
      </c>
      <c r="AA344" s="24" t="e">
        <f t="shared" si="288"/>
        <v>#N/A</v>
      </c>
      <c r="AB344" s="24" t="e">
        <f t="shared" si="320"/>
        <v>#N/A</v>
      </c>
      <c r="AC344" s="24" t="e">
        <f t="shared" si="289"/>
        <v>#N/A</v>
      </c>
      <c r="AD344" s="24" t="e">
        <f t="shared" si="290"/>
        <v>#N/A</v>
      </c>
      <c r="AE344" s="24" t="e">
        <f t="shared" si="291"/>
        <v>#N/A</v>
      </c>
      <c r="AF344" s="24" t="e">
        <f t="shared" si="321"/>
        <v>#N/A</v>
      </c>
      <c r="AG344" s="24" t="e">
        <f t="shared" si="292"/>
        <v>#N/A</v>
      </c>
      <c r="AH344" s="24" t="e">
        <f t="shared" si="293"/>
        <v>#N/A</v>
      </c>
      <c r="AI344" s="24" t="e">
        <f t="shared" si="294"/>
        <v>#N/A</v>
      </c>
      <c r="AJ344" s="24" t="e">
        <f t="shared" si="322"/>
        <v>#N/A</v>
      </c>
      <c r="AK344" s="24" t="e">
        <f t="shared" si="295"/>
        <v>#N/A</v>
      </c>
      <c r="AL344" s="24" t="e">
        <f t="shared" si="296"/>
        <v>#N/A</v>
      </c>
      <c r="AM344" s="24" t="e">
        <f t="shared" si="297"/>
        <v>#N/A</v>
      </c>
      <c r="AN344" s="24" t="e">
        <f t="shared" si="323"/>
        <v>#N/A</v>
      </c>
      <c r="AO344" s="24" t="e">
        <f t="shared" si="298"/>
        <v>#N/A</v>
      </c>
      <c r="AP344" s="24" t="e">
        <f t="shared" si="299"/>
        <v>#N/A</v>
      </c>
      <c r="AQ344" s="24" t="e">
        <f t="shared" si="300"/>
        <v>#N/A</v>
      </c>
      <c r="AR344" s="24" t="e">
        <f t="shared" si="324"/>
        <v>#N/A</v>
      </c>
      <c r="AS344" s="24" t="e">
        <f t="shared" si="301"/>
        <v>#N/A</v>
      </c>
      <c r="AT344" s="24" t="e">
        <f t="shared" si="302"/>
        <v>#N/A</v>
      </c>
      <c r="AU344" s="24" t="e">
        <f t="shared" si="303"/>
        <v>#N/A</v>
      </c>
      <c r="AV344" s="24" t="e">
        <f t="shared" si="325"/>
        <v>#N/A</v>
      </c>
      <c r="AW344" s="24" t="e">
        <f t="shared" si="304"/>
        <v>#N/A</v>
      </c>
      <c r="AX344" s="24" t="e">
        <f t="shared" si="305"/>
        <v>#N/A</v>
      </c>
      <c r="AY344" s="24" t="e">
        <f t="shared" si="306"/>
        <v>#N/A</v>
      </c>
      <c r="AZ344" s="24" t="e">
        <f t="shared" si="326"/>
        <v>#N/A</v>
      </c>
      <c r="BA344" s="24" t="e">
        <f t="shared" si="307"/>
        <v>#N/A</v>
      </c>
      <c r="BB344" s="24" t="e">
        <f t="shared" si="308"/>
        <v>#N/A</v>
      </c>
      <c r="BC344" s="24" t="e">
        <f t="shared" si="309"/>
        <v>#N/A</v>
      </c>
      <c r="BD344" s="24" t="e">
        <f t="shared" si="327"/>
        <v>#N/A</v>
      </c>
      <c r="BE344" s="24" t="e">
        <f t="shared" si="310"/>
        <v>#N/A</v>
      </c>
      <c r="BF344" s="24" t="e">
        <f t="shared" si="311"/>
        <v>#N/A</v>
      </c>
      <c r="BG344" s="24" t="e">
        <f t="shared" si="312"/>
        <v>#N/A</v>
      </c>
      <c r="BH344" s="12"/>
      <c r="BI344" s="12"/>
      <c r="BJ344" s="12"/>
      <c r="BK344" s="12"/>
    </row>
    <row r="345" spans="1:63" s="8" customFormat="1" x14ac:dyDescent="0.25">
      <c r="A345" s="19">
        <f>[1]Input!T353</f>
        <v>0</v>
      </c>
      <c r="B345" s="19">
        <f>[1]Input!U353</f>
        <v>0</v>
      </c>
      <c r="C345" s="19">
        <f>[1]Input!V353</f>
        <v>0</v>
      </c>
      <c r="D345" s="20">
        <f>[1]Input!W353</f>
        <v>0</v>
      </c>
      <c r="E345" s="21" t="e">
        <f t="shared" si="313"/>
        <v>#N/A</v>
      </c>
      <c r="F345" s="22">
        <f t="shared" si="314"/>
        <v>0</v>
      </c>
      <c r="G345" s="23">
        <f>[1]Input!Z353</f>
        <v>0</v>
      </c>
      <c r="H345" s="24" t="e">
        <f t="shared" si="315"/>
        <v>#N/A</v>
      </c>
      <c r="I345" s="24" t="e">
        <f t="shared" si="274"/>
        <v>#N/A</v>
      </c>
      <c r="J345" s="24" t="e">
        <f t="shared" si="275"/>
        <v>#N/A</v>
      </c>
      <c r="K345" s="24" t="e">
        <f t="shared" si="276"/>
        <v>#N/A</v>
      </c>
      <c r="L345" s="24" t="e">
        <f t="shared" si="316"/>
        <v>#N/A</v>
      </c>
      <c r="M345" s="24" t="e">
        <f t="shared" si="277"/>
        <v>#N/A</v>
      </c>
      <c r="N345" s="24" t="e">
        <f t="shared" si="278"/>
        <v>#N/A</v>
      </c>
      <c r="O345" s="24" t="e">
        <f t="shared" si="279"/>
        <v>#N/A</v>
      </c>
      <c r="P345" s="24" t="e">
        <f t="shared" si="317"/>
        <v>#N/A</v>
      </c>
      <c r="Q345" s="24" t="e">
        <f t="shared" si="280"/>
        <v>#N/A</v>
      </c>
      <c r="R345" s="24" t="e">
        <f t="shared" si="281"/>
        <v>#N/A</v>
      </c>
      <c r="S345" s="24" t="e">
        <f t="shared" si="282"/>
        <v>#N/A</v>
      </c>
      <c r="T345" s="24" t="e">
        <f t="shared" si="318"/>
        <v>#N/A</v>
      </c>
      <c r="U345" s="24" t="e">
        <f t="shared" si="283"/>
        <v>#N/A</v>
      </c>
      <c r="V345" s="24" t="e">
        <f t="shared" si="284"/>
        <v>#N/A</v>
      </c>
      <c r="W345" s="24" t="e">
        <f t="shared" si="285"/>
        <v>#N/A</v>
      </c>
      <c r="X345" s="24" t="e">
        <f t="shared" si="319"/>
        <v>#N/A</v>
      </c>
      <c r="Y345" s="24" t="e">
        <f t="shared" si="286"/>
        <v>#N/A</v>
      </c>
      <c r="Z345" s="24" t="e">
        <f t="shared" si="287"/>
        <v>#N/A</v>
      </c>
      <c r="AA345" s="24" t="e">
        <f t="shared" si="288"/>
        <v>#N/A</v>
      </c>
      <c r="AB345" s="24" t="e">
        <f t="shared" si="320"/>
        <v>#N/A</v>
      </c>
      <c r="AC345" s="24" t="e">
        <f t="shared" si="289"/>
        <v>#N/A</v>
      </c>
      <c r="AD345" s="24" t="e">
        <f t="shared" si="290"/>
        <v>#N/A</v>
      </c>
      <c r="AE345" s="24" t="e">
        <f t="shared" si="291"/>
        <v>#N/A</v>
      </c>
      <c r="AF345" s="24" t="e">
        <f t="shared" si="321"/>
        <v>#N/A</v>
      </c>
      <c r="AG345" s="24" t="e">
        <f t="shared" si="292"/>
        <v>#N/A</v>
      </c>
      <c r="AH345" s="24" t="e">
        <f t="shared" si="293"/>
        <v>#N/A</v>
      </c>
      <c r="AI345" s="24" t="e">
        <f t="shared" si="294"/>
        <v>#N/A</v>
      </c>
      <c r="AJ345" s="24" t="e">
        <f t="shared" si="322"/>
        <v>#N/A</v>
      </c>
      <c r="AK345" s="24" t="e">
        <f t="shared" si="295"/>
        <v>#N/A</v>
      </c>
      <c r="AL345" s="24" t="e">
        <f t="shared" si="296"/>
        <v>#N/A</v>
      </c>
      <c r="AM345" s="24" t="e">
        <f t="shared" si="297"/>
        <v>#N/A</v>
      </c>
      <c r="AN345" s="24" t="e">
        <f t="shared" si="323"/>
        <v>#N/A</v>
      </c>
      <c r="AO345" s="24" t="e">
        <f t="shared" si="298"/>
        <v>#N/A</v>
      </c>
      <c r="AP345" s="24" t="e">
        <f t="shared" si="299"/>
        <v>#N/A</v>
      </c>
      <c r="AQ345" s="24" t="e">
        <f t="shared" si="300"/>
        <v>#N/A</v>
      </c>
      <c r="AR345" s="24" t="e">
        <f t="shared" si="324"/>
        <v>#N/A</v>
      </c>
      <c r="AS345" s="24" t="e">
        <f t="shared" si="301"/>
        <v>#N/A</v>
      </c>
      <c r="AT345" s="24" t="e">
        <f t="shared" si="302"/>
        <v>#N/A</v>
      </c>
      <c r="AU345" s="24" t="e">
        <f t="shared" si="303"/>
        <v>#N/A</v>
      </c>
      <c r="AV345" s="24" t="e">
        <f t="shared" si="325"/>
        <v>#N/A</v>
      </c>
      <c r="AW345" s="24" t="e">
        <f t="shared" si="304"/>
        <v>#N/A</v>
      </c>
      <c r="AX345" s="24" t="e">
        <f t="shared" si="305"/>
        <v>#N/A</v>
      </c>
      <c r="AY345" s="24" t="e">
        <f t="shared" si="306"/>
        <v>#N/A</v>
      </c>
      <c r="AZ345" s="24" t="e">
        <f t="shared" si="326"/>
        <v>#N/A</v>
      </c>
      <c r="BA345" s="24" t="e">
        <f t="shared" si="307"/>
        <v>#N/A</v>
      </c>
      <c r="BB345" s="24" t="e">
        <f t="shared" si="308"/>
        <v>#N/A</v>
      </c>
      <c r="BC345" s="24" t="e">
        <f t="shared" si="309"/>
        <v>#N/A</v>
      </c>
      <c r="BD345" s="24" t="e">
        <f t="shared" si="327"/>
        <v>#N/A</v>
      </c>
      <c r="BE345" s="24" t="e">
        <f t="shared" si="310"/>
        <v>#N/A</v>
      </c>
      <c r="BF345" s="24" t="e">
        <f t="shared" si="311"/>
        <v>#N/A</v>
      </c>
      <c r="BG345" s="24" t="e">
        <f t="shared" si="312"/>
        <v>#N/A</v>
      </c>
      <c r="BH345" s="12"/>
      <c r="BI345" s="12"/>
      <c r="BJ345" s="12"/>
      <c r="BK345" s="12"/>
    </row>
    <row r="346" spans="1:63" s="8" customFormat="1" x14ac:dyDescent="0.25">
      <c r="A346" s="19">
        <f>[1]Input!T354</f>
        <v>0</v>
      </c>
      <c r="B346" s="19">
        <f>[1]Input!U354</f>
        <v>0</v>
      </c>
      <c r="C346" s="19">
        <f>[1]Input!V354</f>
        <v>0</v>
      </c>
      <c r="D346" s="20">
        <f>[1]Input!W354</f>
        <v>0</v>
      </c>
      <c r="E346" s="21" t="e">
        <f t="shared" si="313"/>
        <v>#N/A</v>
      </c>
      <c r="F346" s="22">
        <f t="shared" si="314"/>
        <v>0</v>
      </c>
      <c r="G346" s="23">
        <f>[1]Input!Z354</f>
        <v>0</v>
      </c>
      <c r="H346" s="24" t="e">
        <f t="shared" si="315"/>
        <v>#N/A</v>
      </c>
      <c r="I346" s="24" t="e">
        <f t="shared" si="274"/>
        <v>#N/A</v>
      </c>
      <c r="J346" s="24" t="e">
        <f t="shared" si="275"/>
        <v>#N/A</v>
      </c>
      <c r="K346" s="24" t="e">
        <f t="shared" si="276"/>
        <v>#N/A</v>
      </c>
      <c r="L346" s="24" t="e">
        <f t="shared" si="316"/>
        <v>#N/A</v>
      </c>
      <c r="M346" s="24" t="e">
        <f t="shared" si="277"/>
        <v>#N/A</v>
      </c>
      <c r="N346" s="24" t="e">
        <f t="shared" si="278"/>
        <v>#N/A</v>
      </c>
      <c r="O346" s="24" t="e">
        <f t="shared" si="279"/>
        <v>#N/A</v>
      </c>
      <c r="P346" s="24" t="e">
        <f t="shared" si="317"/>
        <v>#N/A</v>
      </c>
      <c r="Q346" s="24" t="e">
        <f t="shared" si="280"/>
        <v>#N/A</v>
      </c>
      <c r="R346" s="24" t="e">
        <f t="shared" si="281"/>
        <v>#N/A</v>
      </c>
      <c r="S346" s="24" t="e">
        <f t="shared" si="282"/>
        <v>#N/A</v>
      </c>
      <c r="T346" s="24" t="e">
        <f t="shared" si="318"/>
        <v>#N/A</v>
      </c>
      <c r="U346" s="24" t="e">
        <f t="shared" si="283"/>
        <v>#N/A</v>
      </c>
      <c r="V346" s="24" t="e">
        <f t="shared" si="284"/>
        <v>#N/A</v>
      </c>
      <c r="W346" s="24" t="e">
        <f t="shared" si="285"/>
        <v>#N/A</v>
      </c>
      <c r="X346" s="24" t="e">
        <f t="shared" si="319"/>
        <v>#N/A</v>
      </c>
      <c r="Y346" s="24" t="e">
        <f t="shared" si="286"/>
        <v>#N/A</v>
      </c>
      <c r="Z346" s="24" t="e">
        <f t="shared" si="287"/>
        <v>#N/A</v>
      </c>
      <c r="AA346" s="24" t="e">
        <f t="shared" si="288"/>
        <v>#N/A</v>
      </c>
      <c r="AB346" s="24" t="e">
        <f t="shared" si="320"/>
        <v>#N/A</v>
      </c>
      <c r="AC346" s="24" t="e">
        <f t="shared" si="289"/>
        <v>#N/A</v>
      </c>
      <c r="AD346" s="24" t="e">
        <f t="shared" si="290"/>
        <v>#N/A</v>
      </c>
      <c r="AE346" s="24" t="e">
        <f t="shared" si="291"/>
        <v>#N/A</v>
      </c>
      <c r="AF346" s="24" t="e">
        <f t="shared" si="321"/>
        <v>#N/A</v>
      </c>
      <c r="AG346" s="24" t="e">
        <f t="shared" si="292"/>
        <v>#N/A</v>
      </c>
      <c r="AH346" s="24" t="e">
        <f t="shared" si="293"/>
        <v>#N/A</v>
      </c>
      <c r="AI346" s="24" t="e">
        <f t="shared" si="294"/>
        <v>#N/A</v>
      </c>
      <c r="AJ346" s="24" t="e">
        <f t="shared" si="322"/>
        <v>#N/A</v>
      </c>
      <c r="AK346" s="24" t="e">
        <f t="shared" si="295"/>
        <v>#N/A</v>
      </c>
      <c r="AL346" s="24" t="e">
        <f t="shared" si="296"/>
        <v>#N/A</v>
      </c>
      <c r="AM346" s="24" t="e">
        <f t="shared" si="297"/>
        <v>#N/A</v>
      </c>
      <c r="AN346" s="24" t="e">
        <f t="shared" si="323"/>
        <v>#N/A</v>
      </c>
      <c r="AO346" s="24" t="e">
        <f t="shared" si="298"/>
        <v>#N/A</v>
      </c>
      <c r="AP346" s="24" t="e">
        <f t="shared" si="299"/>
        <v>#N/A</v>
      </c>
      <c r="AQ346" s="24" t="e">
        <f t="shared" si="300"/>
        <v>#N/A</v>
      </c>
      <c r="AR346" s="24" t="e">
        <f t="shared" si="324"/>
        <v>#N/A</v>
      </c>
      <c r="AS346" s="24" t="e">
        <f t="shared" si="301"/>
        <v>#N/A</v>
      </c>
      <c r="AT346" s="24" t="e">
        <f t="shared" si="302"/>
        <v>#N/A</v>
      </c>
      <c r="AU346" s="24" t="e">
        <f t="shared" si="303"/>
        <v>#N/A</v>
      </c>
      <c r="AV346" s="24" t="e">
        <f t="shared" si="325"/>
        <v>#N/A</v>
      </c>
      <c r="AW346" s="24" t="e">
        <f t="shared" si="304"/>
        <v>#N/A</v>
      </c>
      <c r="AX346" s="24" t="e">
        <f t="shared" si="305"/>
        <v>#N/A</v>
      </c>
      <c r="AY346" s="24" t="e">
        <f t="shared" si="306"/>
        <v>#N/A</v>
      </c>
      <c r="AZ346" s="24" t="e">
        <f t="shared" si="326"/>
        <v>#N/A</v>
      </c>
      <c r="BA346" s="24" t="e">
        <f t="shared" si="307"/>
        <v>#N/A</v>
      </c>
      <c r="BB346" s="24" t="e">
        <f t="shared" si="308"/>
        <v>#N/A</v>
      </c>
      <c r="BC346" s="24" t="e">
        <f t="shared" si="309"/>
        <v>#N/A</v>
      </c>
      <c r="BD346" s="24" t="e">
        <f t="shared" si="327"/>
        <v>#N/A</v>
      </c>
      <c r="BE346" s="24" t="e">
        <f t="shared" si="310"/>
        <v>#N/A</v>
      </c>
      <c r="BF346" s="24" t="e">
        <f t="shared" si="311"/>
        <v>#N/A</v>
      </c>
      <c r="BG346" s="24" t="e">
        <f t="shared" si="312"/>
        <v>#N/A</v>
      </c>
      <c r="BH346" s="12"/>
      <c r="BI346" s="12"/>
      <c r="BJ346" s="12"/>
      <c r="BK346" s="12"/>
    </row>
    <row r="347" spans="1:63" s="8" customFormat="1" x14ac:dyDescent="0.25">
      <c r="A347" s="19">
        <f>[1]Input!T355</f>
        <v>0</v>
      </c>
      <c r="B347" s="19">
        <f>[1]Input!U355</f>
        <v>0</v>
      </c>
      <c r="C347" s="19">
        <f>[1]Input!V355</f>
        <v>0</v>
      </c>
      <c r="D347" s="20">
        <f>[1]Input!W355</f>
        <v>0</v>
      </c>
      <c r="E347" s="21" t="e">
        <f t="shared" si="313"/>
        <v>#N/A</v>
      </c>
      <c r="F347" s="22">
        <f t="shared" si="314"/>
        <v>0</v>
      </c>
      <c r="G347" s="23">
        <f>[1]Input!Z355</f>
        <v>0</v>
      </c>
      <c r="H347" s="24" t="e">
        <f t="shared" si="315"/>
        <v>#N/A</v>
      </c>
      <c r="I347" s="24" t="e">
        <f t="shared" si="274"/>
        <v>#N/A</v>
      </c>
      <c r="J347" s="24" t="e">
        <f t="shared" si="275"/>
        <v>#N/A</v>
      </c>
      <c r="K347" s="24" t="e">
        <f t="shared" si="276"/>
        <v>#N/A</v>
      </c>
      <c r="L347" s="24" t="e">
        <f t="shared" si="316"/>
        <v>#N/A</v>
      </c>
      <c r="M347" s="24" t="e">
        <f t="shared" si="277"/>
        <v>#N/A</v>
      </c>
      <c r="N347" s="24" t="e">
        <f t="shared" si="278"/>
        <v>#N/A</v>
      </c>
      <c r="O347" s="24" t="e">
        <f t="shared" si="279"/>
        <v>#N/A</v>
      </c>
      <c r="P347" s="24" t="e">
        <f t="shared" si="317"/>
        <v>#N/A</v>
      </c>
      <c r="Q347" s="24" t="e">
        <f t="shared" si="280"/>
        <v>#N/A</v>
      </c>
      <c r="R347" s="24" t="e">
        <f t="shared" si="281"/>
        <v>#N/A</v>
      </c>
      <c r="S347" s="24" t="e">
        <f t="shared" si="282"/>
        <v>#N/A</v>
      </c>
      <c r="T347" s="24" t="e">
        <f t="shared" si="318"/>
        <v>#N/A</v>
      </c>
      <c r="U347" s="24" t="e">
        <f t="shared" si="283"/>
        <v>#N/A</v>
      </c>
      <c r="V347" s="24" t="e">
        <f t="shared" si="284"/>
        <v>#N/A</v>
      </c>
      <c r="W347" s="24" t="e">
        <f t="shared" si="285"/>
        <v>#N/A</v>
      </c>
      <c r="X347" s="24" t="e">
        <f t="shared" si="319"/>
        <v>#N/A</v>
      </c>
      <c r="Y347" s="24" t="e">
        <f t="shared" si="286"/>
        <v>#N/A</v>
      </c>
      <c r="Z347" s="24" t="e">
        <f t="shared" si="287"/>
        <v>#N/A</v>
      </c>
      <c r="AA347" s="24" t="e">
        <f t="shared" si="288"/>
        <v>#N/A</v>
      </c>
      <c r="AB347" s="24" t="e">
        <f t="shared" si="320"/>
        <v>#N/A</v>
      </c>
      <c r="AC347" s="24" t="e">
        <f t="shared" si="289"/>
        <v>#N/A</v>
      </c>
      <c r="AD347" s="24" t="e">
        <f t="shared" si="290"/>
        <v>#N/A</v>
      </c>
      <c r="AE347" s="24" t="e">
        <f t="shared" si="291"/>
        <v>#N/A</v>
      </c>
      <c r="AF347" s="24" t="e">
        <f t="shared" si="321"/>
        <v>#N/A</v>
      </c>
      <c r="AG347" s="24" t="e">
        <f t="shared" si="292"/>
        <v>#N/A</v>
      </c>
      <c r="AH347" s="24" t="e">
        <f t="shared" si="293"/>
        <v>#N/A</v>
      </c>
      <c r="AI347" s="24" t="e">
        <f t="shared" si="294"/>
        <v>#N/A</v>
      </c>
      <c r="AJ347" s="24" t="e">
        <f t="shared" si="322"/>
        <v>#N/A</v>
      </c>
      <c r="AK347" s="24" t="e">
        <f t="shared" si="295"/>
        <v>#N/A</v>
      </c>
      <c r="AL347" s="24" t="e">
        <f t="shared" si="296"/>
        <v>#N/A</v>
      </c>
      <c r="AM347" s="24" t="e">
        <f t="shared" si="297"/>
        <v>#N/A</v>
      </c>
      <c r="AN347" s="24" t="e">
        <f t="shared" si="323"/>
        <v>#N/A</v>
      </c>
      <c r="AO347" s="24" t="e">
        <f t="shared" si="298"/>
        <v>#N/A</v>
      </c>
      <c r="AP347" s="24" t="e">
        <f t="shared" si="299"/>
        <v>#N/A</v>
      </c>
      <c r="AQ347" s="24" t="e">
        <f t="shared" si="300"/>
        <v>#N/A</v>
      </c>
      <c r="AR347" s="24" t="e">
        <f t="shared" si="324"/>
        <v>#N/A</v>
      </c>
      <c r="AS347" s="24" t="e">
        <f t="shared" si="301"/>
        <v>#N/A</v>
      </c>
      <c r="AT347" s="24" t="e">
        <f t="shared" si="302"/>
        <v>#N/A</v>
      </c>
      <c r="AU347" s="24" t="e">
        <f t="shared" si="303"/>
        <v>#N/A</v>
      </c>
      <c r="AV347" s="24" t="e">
        <f t="shared" si="325"/>
        <v>#N/A</v>
      </c>
      <c r="AW347" s="24" t="e">
        <f t="shared" si="304"/>
        <v>#N/A</v>
      </c>
      <c r="AX347" s="24" t="e">
        <f t="shared" si="305"/>
        <v>#N/A</v>
      </c>
      <c r="AY347" s="24" t="e">
        <f t="shared" si="306"/>
        <v>#N/A</v>
      </c>
      <c r="AZ347" s="24" t="e">
        <f t="shared" si="326"/>
        <v>#N/A</v>
      </c>
      <c r="BA347" s="24" t="e">
        <f t="shared" si="307"/>
        <v>#N/A</v>
      </c>
      <c r="BB347" s="24" t="e">
        <f t="shared" si="308"/>
        <v>#N/A</v>
      </c>
      <c r="BC347" s="24" t="e">
        <f t="shared" si="309"/>
        <v>#N/A</v>
      </c>
      <c r="BD347" s="24" t="e">
        <f t="shared" si="327"/>
        <v>#N/A</v>
      </c>
      <c r="BE347" s="24" t="e">
        <f t="shared" si="310"/>
        <v>#N/A</v>
      </c>
      <c r="BF347" s="24" t="e">
        <f t="shared" si="311"/>
        <v>#N/A</v>
      </c>
      <c r="BG347" s="24" t="e">
        <f t="shared" si="312"/>
        <v>#N/A</v>
      </c>
      <c r="BH347" s="12"/>
      <c r="BI347" s="12"/>
      <c r="BJ347" s="12"/>
      <c r="BK347" s="12"/>
    </row>
    <row r="348" spans="1:63" s="8" customFormat="1" x14ac:dyDescent="0.25">
      <c r="A348" s="19">
        <f>[1]Input!T356</f>
        <v>0</v>
      </c>
      <c r="B348" s="19">
        <f>[1]Input!U356</f>
        <v>0</v>
      </c>
      <c r="C348" s="19">
        <f>[1]Input!V356</f>
        <v>0</v>
      </c>
      <c r="D348" s="20">
        <f>[1]Input!W356</f>
        <v>0</v>
      </c>
      <c r="E348" s="21" t="e">
        <f t="shared" si="313"/>
        <v>#N/A</v>
      </c>
      <c r="F348" s="22">
        <f t="shared" si="314"/>
        <v>0</v>
      </c>
      <c r="G348" s="23">
        <f>[1]Input!Z356</f>
        <v>0</v>
      </c>
      <c r="H348" s="24" t="e">
        <f t="shared" si="315"/>
        <v>#N/A</v>
      </c>
      <c r="I348" s="24" t="e">
        <f t="shared" si="274"/>
        <v>#N/A</v>
      </c>
      <c r="J348" s="24" t="e">
        <f t="shared" si="275"/>
        <v>#N/A</v>
      </c>
      <c r="K348" s="24" t="e">
        <f t="shared" si="276"/>
        <v>#N/A</v>
      </c>
      <c r="L348" s="24" t="e">
        <f t="shared" si="316"/>
        <v>#N/A</v>
      </c>
      <c r="M348" s="24" t="e">
        <f t="shared" si="277"/>
        <v>#N/A</v>
      </c>
      <c r="N348" s="24" t="e">
        <f t="shared" si="278"/>
        <v>#N/A</v>
      </c>
      <c r="O348" s="24" t="e">
        <f t="shared" si="279"/>
        <v>#N/A</v>
      </c>
      <c r="P348" s="24" t="e">
        <f t="shared" si="317"/>
        <v>#N/A</v>
      </c>
      <c r="Q348" s="24" t="e">
        <f t="shared" si="280"/>
        <v>#N/A</v>
      </c>
      <c r="R348" s="24" t="e">
        <f t="shared" si="281"/>
        <v>#N/A</v>
      </c>
      <c r="S348" s="24" t="e">
        <f t="shared" si="282"/>
        <v>#N/A</v>
      </c>
      <c r="T348" s="24" t="e">
        <f t="shared" si="318"/>
        <v>#N/A</v>
      </c>
      <c r="U348" s="24" t="e">
        <f t="shared" si="283"/>
        <v>#N/A</v>
      </c>
      <c r="V348" s="24" t="e">
        <f t="shared" si="284"/>
        <v>#N/A</v>
      </c>
      <c r="W348" s="24" t="e">
        <f t="shared" si="285"/>
        <v>#N/A</v>
      </c>
      <c r="X348" s="24" t="e">
        <f t="shared" si="319"/>
        <v>#N/A</v>
      </c>
      <c r="Y348" s="24" t="e">
        <f t="shared" si="286"/>
        <v>#N/A</v>
      </c>
      <c r="Z348" s="24" t="e">
        <f t="shared" si="287"/>
        <v>#N/A</v>
      </c>
      <c r="AA348" s="24" t="e">
        <f t="shared" si="288"/>
        <v>#N/A</v>
      </c>
      <c r="AB348" s="24" t="e">
        <f t="shared" si="320"/>
        <v>#N/A</v>
      </c>
      <c r="AC348" s="24" t="e">
        <f t="shared" si="289"/>
        <v>#N/A</v>
      </c>
      <c r="AD348" s="24" t="e">
        <f t="shared" si="290"/>
        <v>#N/A</v>
      </c>
      <c r="AE348" s="24" t="e">
        <f t="shared" si="291"/>
        <v>#N/A</v>
      </c>
      <c r="AF348" s="24" t="e">
        <f t="shared" si="321"/>
        <v>#N/A</v>
      </c>
      <c r="AG348" s="24" t="e">
        <f t="shared" si="292"/>
        <v>#N/A</v>
      </c>
      <c r="AH348" s="24" t="e">
        <f t="shared" si="293"/>
        <v>#N/A</v>
      </c>
      <c r="AI348" s="24" t="e">
        <f t="shared" si="294"/>
        <v>#N/A</v>
      </c>
      <c r="AJ348" s="24" t="e">
        <f t="shared" si="322"/>
        <v>#N/A</v>
      </c>
      <c r="AK348" s="24" t="e">
        <f t="shared" si="295"/>
        <v>#N/A</v>
      </c>
      <c r="AL348" s="24" t="e">
        <f t="shared" si="296"/>
        <v>#N/A</v>
      </c>
      <c r="AM348" s="24" t="e">
        <f t="shared" si="297"/>
        <v>#N/A</v>
      </c>
      <c r="AN348" s="24" t="e">
        <f t="shared" si="323"/>
        <v>#N/A</v>
      </c>
      <c r="AO348" s="24" t="e">
        <f t="shared" si="298"/>
        <v>#N/A</v>
      </c>
      <c r="AP348" s="24" t="e">
        <f t="shared" si="299"/>
        <v>#N/A</v>
      </c>
      <c r="AQ348" s="24" t="e">
        <f t="shared" si="300"/>
        <v>#N/A</v>
      </c>
      <c r="AR348" s="24" t="e">
        <f t="shared" si="324"/>
        <v>#N/A</v>
      </c>
      <c r="AS348" s="24" t="e">
        <f t="shared" si="301"/>
        <v>#N/A</v>
      </c>
      <c r="AT348" s="24" t="e">
        <f t="shared" si="302"/>
        <v>#N/A</v>
      </c>
      <c r="AU348" s="24" t="e">
        <f t="shared" si="303"/>
        <v>#N/A</v>
      </c>
      <c r="AV348" s="24" t="e">
        <f t="shared" si="325"/>
        <v>#N/A</v>
      </c>
      <c r="AW348" s="24" t="e">
        <f t="shared" si="304"/>
        <v>#N/A</v>
      </c>
      <c r="AX348" s="24" t="e">
        <f t="shared" si="305"/>
        <v>#N/A</v>
      </c>
      <c r="AY348" s="24" t="e">
        <f t="shared" si="306"/>
        <v>#N/A</v>
      </c>
      <c r="AZ348" s="24" t="e">
        <f t="shared" si="326"/>
        <v>#N/A</v>
      </c>
      <c r="BA348" s="24" t="e">
        <f t="shared" si="307"/>
        <v>#N/A</v>
      </c>
      <c r="BB348" s="24" t="e">
        <f t="shared" si="308"/>
        <v>#N/A</v>
      </c>
      <c r="BC348" s="24" t="e">
        <f t="shared" si="309"/>
        <v>#N/A</v>
      </c>
      <c r="BD348" s="24" t="e">
        <f t="shared" si="327"/>
        <v>#N/A</v>
      </c>
      <c r="BE348" s="24" t="e">
        <f t="shared" si="310"/>
        <v>#N/A</v>
      </c>
      <c r="BF348" s="24" t="e">
        <f t="shared" si="311"/>
        <v>#N/A</v>
      </c>
      <c r="BG348" s="24" t="e">
        <f t="shared" si="312"/>
        <v>#N/A</v>
      </c>
      <c r="BH348" s="12"/>
      <c r="BI348" s="12"/>
      <c r="BJ348" s="12"/>
      <c r="BK348" s="12"/>
    </row>
    <row r="349" spans="1:63" s="8" customFormat="1" x14ac:dyDescent="0.25">
      <c r="A349" s="19">
        <f>[1]Input!T357</f>
        <v>0</v>
      </c>
      <c r="B349" s="19">
        <f>[1]Input!U357</f>
        <v>0</v>
      </c>
      <c r="C349" s="19">
        <f>[1]Input!V357</f>
        <v>0</v>
      </c>
      <c r="D349" s="20">
        <f>[1]Input!W357</f>
        <v>0</v>
      </c>
      <c r="E349" s="21" t="e">
        <f t="shared" si="313"/>
        <v>#N/A</v>
      </c>
      <c r="F349" s="22">
        <f t="shared" si="314"/>
        <v>0</v>
      </c>
      <c r="G349" s="23">
        <f>[1]Input!Z357</f>
        <v>0</v>
      </c>
      <c r="H349" s="24" t="e">
        <f t="shared" si="315"/>
        <v>#N/A</v>
      </c>
      <c r="I349" s="24" t="e">
        <f t="shared" si="274"/>
        <v>#N/A</v>
      </c>
      <c r="J349" s="24" t="e">
        <f t="shared" si="275"/>
        <v>#N/A</v>
      </c>
      <c r="K349" s="24" t="e">
        <f t="shared" si="276"/>
        <v>#N/A</v>
      </c>
      <c r="L349" s="24" t="e">
        <f t="shared" si="316"/>
        <v>#N/A</v>
      </c>
      <c r="M349" s="24" t="e">
        <f t="shared" si="277"/>
        <v>#N/A</v>
      </c>
      <c r="N349" s="24" t="e">
        <f t="shared" si="278"/>
        <v>#N/A</v>
      </c>
      <c r="O349" s="24" t="e">
        <f t="shared" si="279"/>
        <v>#N/A</v>
      </c>
      <c r="P349" s="24" t="e">
        <f t="shared" si="317"/>
        <v>#N/A</v>
      </c>
      <c r="Q349" s="24" t="e">
        <f t="shared" si="280"/>
        <v>#N/A</v>
      </c>
      <c r="R349" s="24" t="e">
        <f t="shared" si="281"/>
        <v>#N/A</v>
      </c>
      <c r="S349" s="24" t="e">
        <f t="shared" si="282"/>
        <v>#N/A</v>
      </c>
      <c r="T349" s="24" t="e">
        <f t="shared" si="318"/>
        <v>#N/A</v>
      </c>
      <c r="U349" s="24" t="e">
        <f t="shared" si="283"/>
        <v>#N/A</v>
      </c>
      <c r="V349" s="24" t="e">
        <f t="shared" si="284"/>
        <v>#N/A</v>
      </c>
      <c r="W349" s="24" t="e">
        <f t="shared" si="285"/>
        <v>#N/A</v>
      </c>
      <c r="X349" s="24" t="e">
        <f t="shared" si="319"/>
        <v>#N/A</v>
      </c>
      <c r="Y349" s="24" t="e">
        <f t="shared" si="286"/>
        <v>#N/A</v>
      </c>
      <c r="Z349" s="24" t="e">
        <f t="shared" si="287"/>
        <v>#N/A</v>
      </c>
      <c r="AA349" s="24" t="e">
        <f t="shared" si="288"/>
        <v>#N/A</v>
      </c>
      <c r="AB349" s="24" t="e">
        <f t="shared" si="320"/>
        <v>#N/A</v>
      </c>
      <c r="AC349" s="24" t="e">
        <f t="shared" si="289"/>
        <v>#N/A</v>
      </c>
      <c r="AD349" s="24" t="e">
        <f t="shared" si="290"/>
        <v>#N/A</v>
      </c>
      <c r="AE349" s="24" t="e">
        <f t="shared" si="291"/>
        <v>#N/A</v>
      </c>
      <c r="AF349" s="24" t="e">
        <f t="shared" si="321"/>
        <v>#N/A</v>
      </c>
      <c r="AG349" s="24" t="e">
        <f t="shared" si="292"/>
        <v>#N/A</v>
      </c>
      <c r="AH349" s="24" t="e">
        <f t="shared" si="293"/>
        <v>#N/A</v>
      </c>
      <c r="AI349" s="24" t="e">
        <f t="shared" si="294"/>
        <v>#N/A</v>
      </c>
      <c r="AJ349" s="24" t="e">
        <f t="shared" si="322"/>
        <v>#N/A</v>
      </c>
      <c r="AK349" s="24" t="e">
        <f t="shared" si="295"/>
        <v>#N/A</v>
      </c>
      <c r="AL349" s="24" t="e">
        <f t="shared" si="296"/>
        <v>#N/A</v>
      </c>
      <c r="AM349" s="24" t="e">
        <f t="shared" si="297"/>
        <v>#N/A</v>
      </c>
      <c r="AN349" s="24" t="e">
        <f t="shared" si="323"/>
        <v>#N/A</v>
      </c>
      <c r="AO349" s="24" t="e">
        <f t="shared" si="298"/>
        <v>#N/A</v>
      </c>
      <c r="AP349" s="24" t="e">
        <f t="shared" si="299"/>
        <v>#N/A</v>
      </c>
      <c r="AQ349" s="24" t="e">
        <f t="shared" si="300"/>
        <v>#N/A</v>
      </c>
      <c r="AR349" s="24" t="e">
        <f t="shared" si="324"/>
        <v>#N/A</v>
      </c>
      <c r="AS349" s="24" t="e">
        <f t="shared" si="301"/>
        <v>#N/A</v>
      </c>
      <c r="AT349" s="24" t="e">
        <f t="shared" si="302"/>
        <v>#N/A</v>
      </c>
      <c r="AU349" s="24" t="e">
        <f t="shared" si="303"/>
        <v>#N/A</v>
      </c>
      <c r="AV349" s="24" t="e">
        <f t="shared" si="325"/>
        <v>#N/A</v>
      </c>
      <c r="AW349" s="24" t="e">
        <f t="shared" si="304"/>
        <v>#N/A</v>
      </c>
      <c r="AX349" s="24" t="e">
        <f t="shared" si="305"/>
        <v>#N/A</v>
      </c>
      <c r="AY349" s="24" t="e">
        <f t="shared" si="306"/>
        <v>#N/A</v>
      </c>
      <c r="AZ349" s="24" t="e">
        <f t="shared" si="326"/>
        <v>#N/A</v>
      </c>
      <c r="BA349" s="24" t="e">
        <f t="shared" si="307"/>
        <v>#N/A</v>
      </c>
      <c r="BB349" s="24" t="e">
        <f t="shared" si="308"/>
        <v>#N/A</v>
      </c>
      <c r="BC349" s="24" t="e">
        <f t="shared" si="309"/>
        <v>#N/A</v>
      </c>
      <c r="BD349" s="24" t="e">
        <f t="shared" si="327"/>
        <v>#N/A</v>
      </c>
      <c r="BE349" s="24" t="e">
        <f t="shared" si="310"/>
        <v>#N/A</v>
      </c>
      <c r="BF349" s="24" t="e">
        <f t="shared" si="311"/>
        <v>#N/A</v>
      </c>
      <c r="BG349" s="24" t="e">
        <f t="shared" si="312"/>
        <v>#N/A</v>
      </c>
      <c r="BH349" s="12"/>
      <c r="BI349" s="12"/>
      <c r="BJ349" s="12"/>
      <c r="BK349" s="12"/>
    </row>
    <row r="350" spans="1:63" s="8" customFormat="1" ht="15" customHeight="1" x14ac:dyDescent="0.25">
      <c r="A350" s="19">
        <f>[1]Input!T358</f>
        <v>0</v>
      </c>
      <c r="B350" s="19">
        <f>[1]Input!U358</f>
        <v>0</v>
      </c>
      <c r="C350" s="19">
        <f>[1]Input!V358</f>
        <v>0</v>
      </c>
      <c r="D350" s="20">
        <f>[1]Input!W358</f>
        <v>0</v>
      </c>
      <c r="E350" s="21" t="e">
        <f t="shared" si="313"/>
        <v>#N/A</v>
      </c>
      <c r="F350" s="22">
        <f t="shared" si="314"/>
        <v>0</v>
      </c>
      <c r="G350" s="23">
        <f>[1]Input!Z358</f>
        <v>0</v>
      </c>
      <c r="H350" s="24" t="e">
        <f t="shared" si="315"/>
        <v>#N/A</v>
      </c>
      <c r="I350" s="24" t="e">
        <f t="shared" si="274"/>
        <v>#N/A</v>
      </c>
      <c r="J350" s="24" t="e">
        <f t="shared" si="275"/>
        <v>#N/A</v>
      </c>
      <c r="K350" s="24" t="e">
        <f t="shared" si="276"/>
        <v>#N/A</v>
      </c>
      <c r="L350" s="24" t="e">
        <f t="shared" si="316"/>
        <v>#N/A</v>
      </c>
      <c r="M350" s="24" t="e">
        <f t="shared" si="277"/>
        <v>#N/A</v>
      </c>
      <c r="N350" s="24" t="e">
        <f t="shared" si="278"/>
        <v>#N/A</v>
      </c>
      <c r="O350" s="24" t="e">
        <f t="shared" si="279"/>
        <v>#N/A</v>
      </c>
      <c r="P350" s="24" t="e">
        <f t="shared" si="317"/>
        <v>#N/A</v>
      </c>
      <c r="Q350" s="24" t="e">
        <f t="shared" si="280"/>
        <v>#N/A</v>
      </c>
      <c r="R350" s="24" t="e">
        <f t="shared" si="281"/>
        <v>#N/A</v>
      </c>
      <c r="S350" s="24" t="e">
        <f t="shared" si="282"/>
        <v>#N/A</v>
      </c>
      <c r="T350" s="24" t="e">
        <f t="shared" si="318"/>
        <v>#N/A</v>
      </c>
      <c r="U350" s="24" t="e">
        <f t="shared" si="283"/>
        <v>#N/A</v>
      </c>
      <c r="V350" s="24" t="e">
        <f t="shared" si="284"/>
        <v>#N/A</v>
      </c>
      <c r="W350" s="24" t="e">
        <f t="shared" si="285"/>
        <v>#N/A</v>
      </c>
      <c r="X350" s="24" t="e">
        <f t="shared" si="319"/>
        <v>#N/A</v>
      </c>
      <c r="Y350" s="24" t="e">
        <f t="shared" si="286"/>
        <v>#N/A</v>
      </c>
      <c r="Z350" s="24" t="e">
        <f t="shared" si="287"/>
        <v>#N/A</v>
      </c>
      <c r="AA350" s="24" t="e">
        <f t="shared" si="288"/>
        <v>#N/A</v>
      </c>
      <c r="AB350" s="24" t="e">
        <f t="shared" si="320"/>
        <v>#N/A</v>
      </c>
      <c r="AC350" s="24" t="e">
        <f t="shared" si="289"/>
        <v>#N/A</v>
      </c>
      <c r="AD350" s="24" t="e">
        <f t="shared" si="290"/>
        <v>#N/A</v>
      </c>
      <c r="AE350" s="24" t="e">
        <f t="shared" si="291"/>
        <v>#N/A</v>
      </c>
      <c r="AF350" s="24" t="e">
        <f t="shared" si="321"/>
        <v>#N/A</v>
      </c>
      <c r="AG350" s="24" t="e">
        <f t="shared" si="292"/>
        <v>#N/A</v>
      </c>
      <c r="AH350" s="24" t="e">
        <f t="shared" si="293"/>
        <v>#N/A</v>
      </c>
      <c r="AI350" s="24" t="e">
        <f t="shared" si="294"/>
        <v>#N/A</v>
      </c>
      <c r="AJ350" s="24" t="e">
        <f t="shared" si="322"/>
        <v>#N/A</v>
      </c>
      <c r="AK350" s="24" t="e">
        <f t="shared" si="295"/>
        <v>#N/A</v>
      </c>
      <c r="AL350" s="24" t="e">
        <f t="shared" si="296"/>
        <v>#N/A</v>
      </c>
      <c r="AM350" s="24" t="e">
        <f t="shared" si="297"/>
        <v>#N/A</v>
      </c>
      <c r="AN350" s="24" t="e">
        <f t="shared" si="323"/>
        <v>#N/A</v>
      </c>
      <c r="AO350" s="24" t="e">
        <f t="shared" si="298"/>
        <v>#N/A</v>
      </c>
      <c r="AP350" s="24" t="e">
        <f t="shared" si="299"/>
        <v>#N/A</v>
      </c>
      <c r="AQ350" s="24" t="e">
        <f t="shared" si="300"/>
        <v>#N/A</v>
      </c>
      <c r="AR350" s="24" t="e">
        <f t="shared" si="324"/>
        <v>#N/A</v>
      </c>
      <c r="AS350" s="24" t="e">
        <f t="shared" si="301"/>
        <v>#N/A</v>
      </c>
      <c r="AT350" s="24" t="e">
        <f t="shared" si="302"/>
        <v>#N/A</v>
      </c>
      <c r="AU350" s="24" t="e">
        <f t="shared" si="303"/>
        <v>#N/A</v>
      </c>
      <c r="AV350" s="24" t="e">
        <f t="shared" si="325"/>
        <v>#N/A</v>
      </c>
      <c r="AW350" s="24" t="e">
        <f t="shared" si="304"/>
        <v>#N/A</v>
      </c>
      <c r="AX350" s="24" t="e">
        <f t="shared" si="305"/>
        <v>#N/A</v>
      </c>
      <c r="AY350" s="24" t="e">
        <f t="shared" si="306"/>
        <v>#N/A</v>
      </c>
      <c r="AZ350" s="24" t="e">
        <f t="shared" si="326"/>
        <v>#N/A</v>
      </c>
      <c r="BA350" s="24" t="e">
        <f t="shared" si="307"/>
        <v>#N/A</v>
      </c>
      <c r="BB350" s="24" t="e">
        <f t="shared" si="308"/>
        <v>#N/A</v>
      </c>
      <c r="BC350" s="24" t="e">
        <f t="shared" si="309"/>
        <v>#N/A</v>
      </c>
      <c r="BD350" s="24" t="e">
        <f t="shared" si="327"/>
        <v>#N/A</v>
      </c>
      <c r="BE350" s="24" t="e">
        <f t="shared" si="310"/>
        <v>#N/A</v>
      </c>
      <c r="BF350" s="24" t="e">
        <f t="shared" si="311"/>
        <v>#N/A</v>
      </c>
      <c r="BG350" s="24" t="e">
        <f t="shared" si="312"/>
        <v>#N/A</v>
      </c>
      <c r="BH350" s="12"/>
      <c r="BI350" s="12"/>
      <c r="BJ350" s="12"/>
      <c r="BK350" s="12"/>
    </row>
    <row r="351" spans="1:63" s="8" customFormat="1" x14ac:dyDescent="0.25">
      <c r="A351" s="19">
        <f>[1]Input!T359</f>
        <v>0</v>
      </c>
      <c r="B351" s="19">
        <f>[1]Input!U359</f>
        <v>0</v>
      </c>
      <c r="C351" s="19">
        <f>[1]Input!V359</f>
        <v>0</v>
      </c>
      <c r="D351" s="20">
        <f>[1]Input!W359</f>
        <v>0</v>
      </c>
      <c r="E351" s="21" t="e">
        <f t="shared" si="313"/>
        <v>#N/A</v>
      </c>
      <c r="F351" s="22">
        <f t="shared" si="314"/>
        <v>0</v>
      </c>
      <c r="G351" s="23">
        <f>[1]Input!Z359</f>
        <v>0</v>
      </c>
      <c r="H351" s="24" t="e">
        <f t="shared" si="315"/>
        <v>#N/A</v>
      </c>
      <c r="I351" s="24" t="e">
        <f t="shared" si="274"/>
        <v>#N/A</v>
      </c>
      <c r="J351" s="24" t="e">
        <f t="shared" si="275"/>
        <v>#N/A</v>
      </c>
      <c r="K351" s="24" t="e">
        <f t="shared" si="276"/>
        <v>#N/A</v>
      </c>
      <c r="L351" s="24" t="e">
        <f t="shared" si="316"/>
        <v>#N/A</v>
      </c>
      <c r="M351" s="24" t="e">
        <f t="shared" si="277"/>
        <v>#N/A</v>
      </c>
      <c r="N351" s="24" t="e">
        <f t="shared" si="278"/>
        <v>#N/A</v>
      </c>
      <c r="O351" s="24" t="e">
        <f t="shared" si="279"/>
        <v>#N/A</v>
      </c>
      <c r="P351" s="24" t="e">
        <f t="shared" si="317"/>
        <v>#N/A</v>
      </c>
      <c r="Q351" s="24" t="e">
        <f t="shared" si="280"/>
        <v>#N/A</v>
      </c>
      <c r="R351" s="24" t="e">
        <f t="shared" si="281"/>
        <v>#N/A</v>
      </c>
      <c r="S351" s="24" t="e">
        <f t="shared" si="282"/>
        <v>#N/A</v>
      </c>
      <c r="T351" s="24" t="e">
        <f t="shared" si="318"/>
        <v>#N/A</v>
      </c>
      <c r="U351" s="24" t="e">
        <f t="shared" si="283"/>
        <v>#N/A</v>
      </c>
      <c r="V351" s="24" t="e">
        <f t="shared" si="284"/>
        <v>#N/A</v>
      </c>
      <c r="W351" s="24" t="e">
        <f t="shared" si="285"/>
        <v>#N/A</v>
      </c>
      <c r="X351" s="24" t="e">
        <f t="shared" si="319"/>
        <v>#N/A</v>
      </c>
      <c r="Y351" s="24" t="e">
        <f t="shared" si="286"/>
        <v>#N/A</v>
      </c>
      <c r="Z351" s="24" t="e">
        <f t="shared" si="287"/>
        <v>#N/A</v>
      </c>
      <c r="AA351" s="24" t="e">
        <f t="shared" si="288"/>
        <v>#N/A</v>
      </c>
      <c r="AB351" s="24" t="e">
        <f t="shared" si="320"/>
        <v>#N/A</v>
      </c>
      <c r="AC351" s="24" t="e">
        <f t="shared" si="289"/>
        <v>#N/A</v>
      </c>
      <c r="AD351" s="24" t="e">
        <f t="shared" si="290"/>
        <v>#N/A</v>
      </c>
      <c r="AE351" s="24" t="e">
        <f t="shared" si="291"/>
        <v>#N/A</v>
      </c>
      <c r="AF351" s="24" t="e">
        <f t="shared" si="321"/>
        <v>#N/A</v>
      </c>
      <c r="AG351" s="24" t="e">
        <f t="shared" si="292"/>
        <v>#N/A</v>
      </c>
      <c r="AH351" s="24" t="e">
        <f t="shared" si="293"/>
        <v>#N/A</v>
      </c>
      <c r="AI351" s="24" t="e">
        <f t="shared" si="294"/>
        <v>#N/A</v>
      </c>
      <c r="AJ351" s="24" t="e">
        <f t="shared" si="322"/>
        <v>#N/A</v>
      </c>
      <c r="AK351" s="24" t="e">
        <f t="shared" si="295"/>
        <v>#N/A</v>
      </c>
      <c r="AL351" s="24" t="e">
        <f t="shared" si="296"/>
        <v>#N/A</v>
      </c>
      <c r="AM351" s="24" t="e">
        <f t="shared" si="297"/>
        <v>#N/A</v>
      </c>
      <c r="AN351" s="24" t="e">
        <f t="shared" si="323"/>
        <v>#N/A</v>
      </c>
      <c r="AO351" s="24" t="e">
        <f t="shared" si="298"/>
        <v>#N/A</v>
      </c>
      <c r="AP351" s="24" t="e">
        <f t="shared" si="299"/>
        <v>#N/A</v>
      </c>
      <c r="AQ351" s="24" t="e">
        <f t="shared" si="300"/>
        <v>#N/A</v>
      </c>
      <c r="AR351" s="24" t="e">
        <f t="shared" si="324"/>
        <v>#N/A</v>
      </c>
      <c r="AS351" s="24" t="e">
        <f t="shared" si="301"/>
        <v>#N/A</v>
      </c>
      <c r="AT351" s="24" t="e">
        <f t="shared" si="302"/>
        <v>#N/A</v>
      </c>
      <c r="AU351" s="24" t="e">
        <f t="shared" si="303"/>
        <v>#N/A</v>
      </c>
      <c r="AV351" s="24" t="e">
        <f t="shared" si="325"/>
        <v>#N/A</v>
      </c>
      <c r="AW351" s="24" t="e">
        <f t="shared" si="304"/>
        <v>#N/A</v>
      </c>
      <c r="AX351" s="24" t="e">
        <f t="shared" si="305"/>
        <v>#N/A</v>
      </c>
      <c r="AY351" s="24" t="e">
        <f t="shared" si="306"/>
        <v>#N/A</v>
      </c>
      <c r="AZ351" s="24" t="e">
        <f t="shared" si="326"/>
        <v>#N/A</v>
      </c>
      <c r="BA351" s="24" t="e">
        <f t="shared" si="307"/>
        <v>#N/A</v>
      </c>
      <c r="BB351" s="24" t="e">
        <f t="shared" si="308"/>
        <v>#N/A</v>
      </c>
      <c r="BC351" s="24" t="e">
        <f t="shared" si="309"/>
        <v>#N/A</v>
      </c>
      <c r="BD351" s="24" t="e">
        <f t="shared" si="327"/>
        <v>#N/A</v>
      </c>
      <c r="BE351" s="24" t="e">
        <f t="shared" si="310"/>
        <v>#N/A</v>
      </c>
      <c r="BF351" s="24" t="e">
        <f t="shared" si="311"/>
        <v>#N/A</v>
      </c>
      <c r="BG351" s="24" t="e">
        <f t="shared" si="312"/>
        <v>#N/A</v>
      </c>
      <c r="BH351" s="12"/>
      <c r="BI351" s="12"/>
      <c r="BJ351" s="12"/>
      <c r="BK351" s="12"/>
    </row>
    <row r="352" spans="1:63" s="8" customFormat="1" x14ac:dyDescent="0.25">
      <c r="A352" s="19">
        <f>[1]Input!T360</f>
        <v>0</v>
      </c>
      <c r="B352" s="19">
        <f>[1]Input!U360</f>
        <v>0</v>
      </c>
      <c r="C352" s="19">
        <f>[1]Input!V360</f>
        <v>0</v>
      </c>
      <c r="D352" s="20">
        <f>[1]Input!W360</f>
        <v>0</v>
      </c>
      <c r="E352" s="21" t="e">
        <f t="shared" si="313"/>
        <v>#N/A</v>
      </c>
      <c r="F352" s="22">
        <f t="shared" si="314"/>
        <v>0</v>
      </c>
      <c r="G352" s="23">
        <f>[1]Input!Z360</f>
        <v>0</v>
      </c>
      <c r="H352" s="24" t="e">
        <f t="shared" si="315"/>
        <v>#N/A</v>
      </c>
      <c r="I352" s="24" t="e">
        <f t="shared" si="274"/>
        <v>#N/A</v>
      </c>
      <c r="J352" s="24" t="e">
        <f t="shared" si="275"/>
        <v>#N/A</v>
      </c>
      <c r="K352" s="24" t="e">
        <f t="shared" si="276"/>
        <v>#N/A</v>
      </c>
      <c r="L352" s="24" t="e">
        <f t="shared" si="316"/>
        <v>#N/A</v>
      </c>
      <c r="M352" s="24" t="e">
        <f t="shared" si="277"/>
        <v>#N/A</v>
      </c>
      <c r="N352" s="24" t="e">
        <f t="shared" si="278"/>
        <v>#N/A</v>
      </c>
      <c r="O352" s="24" t="e">
        <f t="shared" si="279"/>
        <v>#N/A</v>
      </c>
      <c r="P352" s="24" t="e">
        <f t="shared" si="317"/>
        <v>#N/A</v>
      </c>
      <c r="Q352" s="24" t="e">
        <f t="shared" si="280"/>
        <v>#N/A</v>
      </c>
      <c r="R352" s="24" t="e">
        <f t="shared" si="281"/>
        <v>#N/A</v>
      </c>
      <c r="S352" s="24" t="e">
        <f t="shared" si="282"/>
        <v>#N/A</v>
      </c>
      <c r="T352" s="24" t="e">
        <f t="shared" si="318"/>
        <v>#N/A</v>
      </c>
      <c r="U352" s="24" t="e">
        <f t="shared" si="283"/>
        <v>#N/A</v>
      </c>
      <c r="V352" s="24" t="e">
        <f t="shared" si="284"/>
        <v>#N/A</v>
      </c>
      <c r="W352" s="24" t="e">
        <f t="shared" si="285"/>
        <v>#N/A</v>
      </c>
      <c r="X352" s="24" t="e">
        <f t="shared" si="319"/>
        <v>#N/A</v>
      </c>
      <c r="Y352" s="24" t="e">
        <f t="shared" si="286"/>
        <v>#N/A</v>
      </c>
      <c r="Z352" s="24" t="e">
        <f t="shared" si="287"/>
        <v>#N/A</v>
      </c>
      <c r="AA352" s="24" t="e">
        <f t="shared" si="288"/>
        <v>#N/A</v>
      </c>
      <c r="AB352" s="24" t="e">
        <f t="shared" si="320"/>
        <v>#N/A</v>
      </c>
      <c r="AC352" s="24" t="e">
        <f t="shared" si="289"/>
        <v>#N/A</v>
      </c>
      <c r="AD352" s="24" t="e">
        <f t="shared" si="290"/>
        <v>#N/A</v>
      </c>
      <c r="AE352" s="24" t="e">
        <f t="shared" si="291"/>
        <v>#N/A</v>
      </c>
      <c r="AF352" s="24" t="e">
        <f t="shared" si="321"/>
        <v>#N/A</v>
      </c>
      <c r="AG352" s="24" t="e">
        <f t="shared" si="292"/>
        <v>#N/A</v>
      </c>
      <c r="AH352" s="24" t="e">
        <f t="shared" si="293"/>
        <v>#N/A</v>
      </c>
      <c r="AI352" s="24" t="e">
        <f t="shared" si="294"/>
        <v>#N/A</v>
      </c>
      <c r="AJ352" s="24" t="e">
        <f t="shared" si="322"/>
        <v>#N/A</v>
      </c>
      <c r="AK352" s="24" t="e">
        <f t="shared" si="295"/>
        <v>#N/A</v>
      </c>
      <c r="AL352" s="24" t="e">
        <f t="shared" si="296"/>
        <v>#N/A</v>
      </c>
      <c r="AM352" s="24" t="e">
        <f t="shared" si="297"/>
        <v>#N/A</v>
      </c>
      <c r="AN352" s="24" t="e">
        <f t="shared" si="323"/>
        <v>#N/A</v>
      </c>
      <c r="AO352" s="24" t="e">
        <f t="shared" si="298"/>
        <v>#N/A</v>
      </c>
      <c r="AP352" s="24" t="e">
        <f t="shared" si="299"/>
        <v>#N/A</v>
      </c>
      <c r="AQ352" s="24" t="e">
        <f t="shared" si="300"/>
        <v>#N/A</v>
      </c>
      <c r="AR352" s="24" t="e">
        <f t="shared" si="324"/>
        <v>#N/A</v>
      </c>
      <c r="AS352" s="24" t="e">
        <f t="shared" si="301"/>
        <v>#N/A</v>
      </c>
      <c r="AT352" s="24" t="e">
        <f t="shared" si="302"/>
        <v>#N/A</v>
      </c>
      <c r="AU352" s="24" t="e">
        <f t="shared" si="303"/>
        <v>#N/A</v>
      </c>
      <c r="AV352" s="24" t="e">
        <f t="shared" si="325"/>
        <v>#N/A</v>
      </c>
      <c r="AW352" s="24" t="e">
        <f t="shared" si="304"/>
        <v>#N/A</v>
      </c>
      <c r="AX352" s="24" t="e">
        <f t="shared" si="305"/>
        <v>#N/A</v>
      </c>
      <c r="AY352" s="24" t="e">
        <f t="shared" si="306"/>
        <v>#N/A</v>
      </c>
      <c r="AZ352" s="24" t="e">
        <f t="shared" si="326"/>
        <v>#N/A</v>
      </c>
      <c r="BA352" s="24" t="e">
        <f t="shared" si="307"/>
        <v>#N/A</v>
      </c>
      <c r="BB352" s="24" t="e">
        <f t="shared" si="308"/>
        <v>#N/A</v>
      </c>
      <c r="BC352" s="24" t="e">
        <f t="shared" si="309"/>
        <v>#N/A</v>
      </c>
      <c r="BD352" s="24" t="e">
        <f t="shared" si="327"/>
        <v>#N/A</v>
      </c>
      <c r="BE352" s="24" t="e">
        <f t="shared" si="310"/>
        <v>#N/A</v>
      </c>
      <c r="BF352" s="24" t="e">
        <f t="shared" si="311"/>
        <v>#N/A</v>
      </c>
      <c r="BG352" s="24" t="e">
        <f t="shared" si="312"/>
        <v>#N/A</v>
      </c>
      <c r="BH352" s="12"/>
      <c r="BI352" s="12"/>
      <c r="BJ352" s="12"/>
      <c r="BK352" s="12"/>
    </row>
    <row r="353" spans="1:63" s="8" customFormat="1" x14ac:dyDescent="0.25">
      <c r="A353" s="19">
        <f>[1]Input!T361</f>
        <v>0</v>
      </c>
      <c r="B353" s="19">
        <f>[1]Input!U361</f>
        <v>0</v>
      </c>
      <c r="C353" s="19">
        <f>[1]Input!V361</f>
        <v>0</v>
      </c>
      <c r="D353" s="20">
        <f>[1]Input!W361</f>
        <v>0</v>
      </c>
      <c r="E353" s="21" t="e">
        <f t="shared" si="313"/>
        <v>#N/A</v>
      </c>
      <c r="F353" s="22">
        <f t="shared" si="314"/>
        <v>0</v>
      </c>
      <c r="G353" s="23">
        <f>[1]Input!Z361</f>
        <v>0</v>
      </c>
      <c r="H353" s="24" t="e">
        <f t="shared" si="315"/>
        <v>#N/A</v>
      </c>
      <c r="I353" s="24" t="e">
        <f t="shared" si="274"/>
        <v>#N/A</v>
      </c>
      <c r="J353" s="24" t="e">
        <f t="shared" si="275"/>
        <v>#N/A</v>
      </c>
      <c r="K353" s="24" t="e">
        <f t="shared" si="276"/>
        <v>#N/A</v>
      </c>
      <c r="L353" s="24" t="e">
        <f t="shared" si="316"/>
        <v>#N/A</v>
      </c>
      <c r="M353" s="24" t="e">
        <f t="shared" si="277"/>
        <v>#N/A</v>
      </c>
      <c r="N353" s="24" t="e">
        <f t="shared" si="278"/>
        <v>#N/A</v>
      </c>
      <c r="O353" s="24" t="e">
        <f t="shared" si="279"/>
        <v>#N/A</v>
      </c>
      <c r="P353" s="24" t="e">
        <f t="shared" si="317"/>
        <v>#N/A</v>
      </c>
      <c r="Q353" s="24" t="e">
        <f t="shared" si="280"/>
        <v>#N/A</v>
      </c>
      <c r="R353" s="24" t="e">
        <f t="shared" si="281"/>
        <v>#N/A</v>
      </c>
      <c r="S353" s="24" t="e">
        <f t="shared" si="282"/>
        <v>#N/A</v>
      </c>
      <c r="T353" s="24" t="e">
        <f t="shared" si="318"/>
        <v>#N/A</v>
      </c>
      <c r="U353" s="24" t="e">
        <f t="shared" si="283"/>
        <v>#N/A</v>
      </c>
      <c r="V353" s="24" t="e">
        <f t="shared" si="284"/>
        <v>#N/A</v>
      </c>
      <c r="W353" s="24" t="e">
        <f t="shared" si="285"/>
        <v>#N/A</v>
      </c>
      <c r="X353" s="24" t="e">
        <f t="shared" si="319"/>
        <v>#N/A</v>
      </c>
      <c r="Y353" s="24" t="e">
        <f t="shared" si="286"/>
        <v>#N/A</v>
      </c>
      <c r="Z353" s="24" t="e">
        <f t="shared" si="287"/>
        <v>#N/A</v>
      </c>
      <c r="AA353" s="24" t="e">
        <f t="shared" si="288"/>
        <v>#N/A</v>
      </c>
      <c r="AB353" s="24" t="e">
        <f t="shared" si="320"/>
        <v>#N/A</v>
      </c>
      <c r="AC353" s="24" t="e">
        <f t="shared" si="289"/>
        <v>#N/A</v>
      </c>
      <c r="AD353" s="24" t="e">
        <f t="shared" si="290"/>
        <v>#N/A</v>
      </c>
      <c r="AE353" s="24" t="e">
        <f t="shared" si="291"/>
        <v>#N/A</v>
      </c>
      <c r="AF353" s="24" t="e">
        <f t="shared" si="321"/>
        <v>#N/A</v>
      </c>
      <c r="AG353" s="24" t="e">
        <f t="shared" si="292"/>
        <v>#N/A</v>
      </c>
      <c r="AH353" s="24" t="e">
        <f t="shared" si="293"/>
        <v>#N/A</v>
      </c>
      <c r="AI353" s="24" t="e">
        <f t="shared" si="294"/>
        <v>#N/A</v>
      </c>
      <c r="AJ353" s="24" t="e">
        <f t="shared" si="322"/>
        <v>#N/A</v>
      </c>
      <c r="AK353" s="24" t="e">
        <f t="shared" si="295"/>
        <v>#N/A</v>
      </c>
      <c r="AL353" s="24" t="e">
        <f t="shared" si="296"/>
        <v>#N/A</v>
      </c>
      <c r="AM353" s="24" t="e">
        <f t="shared" si="297"/>
        <v>#N/A</v>
      </c>
      <c r="AN353" s="24" t="e">
        <f t="shared" si="323"/>
        <v>#N/A</v>
      </c>
      <c r="AO353" s="24" t="e">
        <f t="shared" si="298"/>
        <v>#N/A</v>
      </c>
      <c r="AP353" s="24" t="e">
        <f t="shared" si="299"/>
        <v>#N/A</v>
      </c>
      <c r="AQ353" s="24" t="e">
        <f t="shared" si="300"/>
        <v>#N/A</v>
      </c>
      <c r="AR353" s="24" t="e">
        <f t="shared" si="324"/>
        <v>#N/A</v>
      </c>
      <c r="AS353" s="24" t="e">
        <f t="shared" si="301"/>
        <v>#N/A</v>
      </c>
      <c r="AT353" s="24" t="e">
        <f t="shared" si="302"/>
        <v>#N/A</v>
      </c>
      <c r="AU353" s="24" t="e">
        <f t="shared" si="303"/>
        <v>#N/A</v>
      </c>
      <c r="AV353" s="24" t="e">
        <f t="shared" si="325"/>
        <v>#N/A</v>
      </c>
      <c r="AW353" s="24" t="e">
        <f t="shared" si="304"/>
        <v>#N/A</v>
      </c>
      <c r="AX353" s="24" t="e">
        <f t="shared" si="305"/>
        <v>#N/A</v>
      </c>
      <c r="AY353" s="24" t="e">
        <f t="shared" si="306"/>
        <v>#N/A</v>
      </c>
      <c r="AZ353" s="24" t="e">
        <f t="shared" si="326"/>
        <v>#N/A</v>
      </c>
      <c r="BA353" s="24" t="e">
        <f t="shared" si="307"/>
        <v>#N/A</v>
      </c>
      <c r="BB353" s="24" t="e">
        <f t="shared" si="308"/>
        <v>#N/A</v>
      </c>
      <c r="BC353" s="24" t="e">
        <f t="shared" si="309"/>
        <v>#N/A</v>
      </c>
      <c r="BD353" s="24" t="e">
        <f t="shared" si="327"/>
        <v>#N/A</v>
      </c>
      <c r="BE353" s="24" t="e">
        <f t="shared" si="310"/>
        <v>#N/A</v>
      </c>
      <c r="BF353" s="24" t="e">
        <f t="shared" si="311"/>
        <v>#N/A</v>
      </c>
      <c r="BG353" s="24" t="e">
        <f t="shared" si="312"/>
        <v>#N/A</v>
      </c>
      <c r="BH353" s="12"/>
      <c r="BI353" s="12"/>
      <c r="BJ353" s="12"/>
      <c r="BK353" s="12"/>
    </row>
    <row r="354" spans="1:63" s="8" customFormat="1" x14ac:dyDescent="0.25">
      <c r="A354" s="19">
        <f>[1]Input!T362</f>
        <v>0</v>
      </c>
      <c r="B354" s="19">
        <f>[1]Input!U362</f>
        <v>0</v>
      </c>
      <c r="C354" s="19">
        <f>[1]Input!V362</f>
        <v>0</v>
      </c>
      <c r="D354" s="20">
        <f>[1]Input!W362</f>
        <v>0</v>
      </c>
      <c r="E354" s="21" t="e">
        <f t="shared" si="313"/>
        <v>#N/A</v>
      </c>
      <c r="F354" s="22">
        <f t="shared" si="314"/>
        <v>0</v>
      </c>
      <c r="G354" s="23">
        <f>[1]Input!Z362</f>
        <v>0</v>
      </c>
      <c r="H354" s="24" t="e">
        <f t="shared" si="315"/>
        <v>#N/A</v>
      </c>
      <c r="I354" s="24" t="e">
        <f t="shared" si="274"/>
        <v>#N/A</v>
      </c>
      <c r="J354" s="24" t="e">
        <f t="shared" si="275"/>
        <v>#N/A</v>
      </c>
      <c r="K354" s="24" t="e">
        <f t="shared" si="276"/>
        <v>#N/A</v>
      </c>
      <c r="L354" s="24" t="e">
        <f t="shared" si="316"/>
        <v>#N/A</v>
      </c>
      <c r="M354" s="24" t="e">
        <f t="shared" si="277"/>
        <v>#N/A</v>
      </c>
      <c r="N354" s="24" t="e">
        <f t="shared" si="278"/>
        <v>#N/A</v>
      </c>
      <c r="O354" s="24" t="e">
        <f t="shared" si="279"/>
        <v>#N/A</v>
      </c>
      <c r="P354" s="24" t="e">
        <f t="shared" si="317"/>
        <v>#N/A</v>
      </c>
      <c r="Q354" s="24" t="e">
        <f t="shared" si="280"/>
        <v>#N/A</v>
      </c>
      <c r="R354" s="24" t="e">
        <f t="shared" si="281"/>
        <v>#N/A</v>
      </c>
      <c r="S354" s="24" t="e">
        <f t="shared" si="282"/>
        <v>#N/A</v>
      </c>
      <c r="T354" s="24" t="e">
        <f t="shared" si="318"/>
        <v>#N/A</v>
      </c>
      <c r="U354" s="24" t="e">
        <f t="shared" si="283"/>
        <v>#N/A</v>
      </c>
      <c r="V354" s="24" t="e">
        <f t="shared" si="284"/>
        <v>#N/A</v>
      </c>
      <c r="W354" s="24" t="e">
        <f t="shared" si="285"/>
        <v>#N/A</v>
      </c>
      <c r="X354" s="24" t="e">
        <f t="shared" si="319"/>
        <v>#N/A</v>
      </c>
      <c r="Y354" s="24" t="e">
        <f t="shared" si="286"/>
        <v>#N/A</v>
      </c>
      <c r="Z354" s="24" t="e">
        <f t="shared" si="287"/>
        <v>#N/A</v>
      </c>
      <c r="AA354" s="24" t="e">
        <f t="shared" si="288"/>
        <v>#N/A</v>
      </c>
      <c r="AB354" s="24" t="e">
        <f t="shared" si="320"/>
        <v>#N/A</v>
      </c>
      <c r="AC354" s="24" t="e">
        <f t="shared" si="289"/>
        <v>#N/A</v>
      </c>
      <c r="AD354" s="24" t="e">
        <f t="shared" si="290"/>
        <v>#N/A</v>
      </c>
      <c r="AE354" s="24" t="e">
        <f t="shared" si="291"/>
        <v>#N/A</v>
      </c>
      <c r="AF354" s="24" t="e">
        <f t="shared" si="321"/>
        <v>#N/A</v>
      </c>
      <c r="AG354" s="24" t="e">
        <f t="shared" si="292"/>
        <v>#N/A</v>
      </c>
      <c r="AH354" s="24" t="e">
        <f t="shared" si="293"/>
        <v>#N/A</v>
      </c>
      <c r="AI354" s="24" t="e">
        <f t="shared" si="294"/>
        <v>#N/A</v>
      </c>
      <c r="AJ354" s="24" t="e">
        <f t="shared" si="322"/>
        <v>#N/A</v>
      </c>
      <c r="AK354" s="24" t="e">
        <f t="shared" si="295"/>
        <v>#N/A</v>
      </c>
      <c r="AL354" s="24" t="e">
        <f t="shared" si="296"/>
        <v>#N/A</v>
      </c>
      <c r="AM354" s="24" t="e">
        <f t="shared" si="297"/>
        <v>#N/A</v>
      </c>
      <c r="AN354" s="24" t="e">
        <f t="shared" si="323"/>
        <v>#N/A</v>
      </c>
      <c r="AO354" s="24" t="e">
        <f t="shared" si="298"/>
        <v>#N/A</v>
      </c>
      <c r="AP354" s="24" t="e">
        <f t="shared" si="299"/>
        <v>#N/A</v>
      </c>
      <c r="AQ354" s="24" t="e">
        <f t="shared" si="300"/>
        <v>#N/A</v>
      </c>
      <c r="AR354" s="24" t="e">
        <f t="shared" si="324"/>
        <v>#N/A</v>
      </c>
      <c r="AS354" s="24" t="e">
        <f t="shared" si="301"/>
        <v>#N/A</v>
      </c>
      <c r="AT354" s="24" t="e">
        <f t="shared" si="302"/>
        <v>#N/A</v>
      </c>
      <c r="AU354" s="24" t="e">
        <f t="shared" si="303"/>
        <v>#N/A</v>
      </c>
      <c r="AV354" s="24" t="e">
        <f t="shared" si="325"/>
        <v>#N/A</v>
      </c>
      <c r="AW354" s="24" t="e">
        <f t="shared" si="304"/>
        <v>#N/A</v>
      </c>
      <c r="AX354" s="24" t="e">
        <f t="shared" si="305"/>
        <v>#N/A</v>
      </c>
      <c r="AY354" s="24" t="e">
        <f t="shared" si="306"/>
        <v>#N/A</v>
      </c>
      <c r="AZ354" s="24" t="e">
        <f t="shared" si="326"/>
        <v>#N/A</v>
      </c>
      <c r="BA354" s="24" t="e">
        <f t="shared" si="307"/>
        <v>#N/A</v>
      </c>
      <c r="BB354" s="24" t="e">
        <f t="shared" si="308"/>
        <v>#N/A</v>
      </c>
      <c r="BC354" s="24" t="e">
        <f t="shared" si="309"/>
        <v>#N/A</v>
      </c>
      <c r="BD354" s="24" t="e">
        <f t="shared" si="327"/>
        <v>#N/A</v>
      </c>
      <c r="BE354" s="24" t="e">
        <f t="shared" si="310"/>
        <v>#N/A</v>
      </c>
      <c r="BF354" s="24" t="e">
        <f t="shared" si="311"/>
        <v>#N/A</v>
      </c>
      <c r="BG354" s="24" t="e">
        <f t="shared" si="312"/>
        <v>#N/A</v>
      </c>
      <c r="BH354" s="12"/>
      <c r="BI354" s="12"/>
      <c r="BJ354" s="12"/>
      <c r="BK354" s="12"/>
    </row>
    <row r="355" spans="1:63" s="8" customFormat="1" x14ac:dyDescent="0.25">
      <c r="A355" s="19">
        <f>[1]Input!T363</f>
        <v>0</v>
      </c>
      <c r="B355" s="19">
        <f>[1]Input!U363</f>
        <v>0</v>
      </c>
      <c r="C355" s="19">
        <f>[1]Input!V363</f>
        <v>0</v>
      </c>
      <c r="D355" s="20">
        <f>[1]Input!W363</f>
        <v>0</v>
      </c>
      <c r="E355" s="21" t="e">
        <f t="shared" si="313"/>
        <v>#N/A</v>
      </c>
      <c r="F355" s="22">
        <f t="shared" si="314"/>
        <v>0</v>
      </c>
      <c r="G355" s="23">
        <f>[1]Input!Z363</f>
        <v>0</v>
      </c>
      <c r="H355" s="24" t="e">
        <f t="shared" si="315"/>
        <v>#N/A</v>
      </c>
      <c r="I355" s="24" t="e">
        <f t="shared" si="274"/>
        <v>#N/A</v>
      </c>
      <c r="J355" s="24" t="e">
        <f t="shared" si="275"/>
        <v>#N/A</v>
      </c>
      <c r="K355" s="24" t="e">
        <f t="shared" si="276"/>
        <v>#N/A</v>
      </c>
      <c r="L355" s="24" t="e">
        <f t="shared" si="316"/>
        <v>#N/A</v>
      </c>
      <c r="M355" s="24" t="e">
        <f t="shared" si="277"/>
        <v>#N/A</v>
      </c>
      <c r="N355" s="24" t="e">
        <f t="shared" si="278"/>
        <v>#N/A</v>
      </c>
      <c r="O355" s="24" t="e">
        <f t="shared" si="279"/>
        <v>#N/A</v>
      </c>
      <c r="P355" s="24" t="e">
        <f t="shared" si="317"/>
        <v>#N/A</v>
      </c>
      <c r="Q355" s="24" t="e">
        <f t="shared" si="280"/>
        <v>#N/A</v>
      </c>
      <c r="R355" s="24" t="e">
        <f t="shared" si="281"/>
        <v>#N/A</v>
      </c>
      <c r="S355" s="24" t="e">
        <f t="shared" si="282"/>
        <v>#N/A</v>
      </c>
      <c r="T355" s="24" t="e">
        <f t="shared" si="318"/>
        <v>#N/A</v>
      </c>
      <c r="U355" s="24" t="e">
        <f t="shared" si="283"/>
        <v>#N/A</v>
      </c>
      <c r="V355" s="24" t="e">
        <f t="shared" si="284"/>
        <v>#N/A</v>
      </c>
      <c r="W355" s="24" t="e">
        <f t="shared" si="285"/>
        <v>#N/A</v>
      </c>
      <c r="X355" s="24" t="e">
        <f t="shared" si="319"/>
        <v>#N/A</v>
      </c>
      <c r="Y355" s="24" t="e">
        <f t="shared" si="286"/>
        <v>#N/A</v>
      </c>
      <c r="Z355" s="24" t="e">
        <f t="shared" si="287"/>
        <v>#N/A</v>
      </c>
      <c r="AA355" s="24" t="e">
        <f t="shared" si="288"/>
        <v>#N/A</v>
      </c>
      <c r="AB355" s="24" t="e">
        <f t="shared" si="320"/>
        <v>#N/A</v>
      </c>
      <c r="AC355" s="24" t="e">
        <f t="shared" si="289"/>
        <v>#N/A</v>
      </c>
      <c r="AD355" s="24" t="e">
        <f t="shared" si="290"/>
        <v>#N/A</v>
      </c>
      <c r="AE355" s="24" t="e">
        <f t="shared" si="291"/>
        <v>#N/A</v>
      </c>
      <c r="AF355" s="24" t="e">
        <f t="shared" si="321"/>
        <v>#N/A</v>
      </c>
      <c r="AG355" s="24" t="e">
        <f t="shared" si="292"/>
        <v>#N/A</v>
      </c>
      <c r="AH355" s="24" t="e">
        <f t="shared" si="293"/>
        <v>#N/A</v>
      </c>
      <c r="AI355" s="24" t="e">
        <f t="shared" si="294"/>
        <v>#N/A</v>
      </c>
      <c r="AJ355" s="24" t="e">
        <f t="shared" si="322"/>
        <v>#N/A</v>
      </c>
      <c r="AK355" s="24" t="e">
        <f t="shared" si="295"/>
        <v>#N/A</v>
      </c>
      <c r="AL355" s="24" t="e">
        <f t="shared" si="296"/>
        <v>#N/A</v>
      </c>
      <c r="AM355" s="24" t="e">
        <f t="shared" si="297"/>
        <v>#N/A</v>
      </c>
      <c r="AN355" s="24" t="e">
        <f t="shared" si="323"/>
        <v>#N/A</v>
      </c>
      <c r="AO355" s="24" t="e">
        <f t="shared" si="298"/>
        <v>#N/A</v>
      </c>
      <c r="AP355" s="24" t="e">
        <f t="shared" si="299"/>
        <v>#N/A</v>
      </c>
      <c r="AQ355" s="24" t="e">
        <f t="shared" si="300"/>
        <v>#N/A</v>
      </c>
      <c r="AR355" s="24" t="e">
        <f t="shared" si="324"/>
        <v>#N/A</v>
      </c>
      <c r="AS355" s="24" t="e">
        <f t="shared" si="301"/>
        <v>#N/A</v>
      </c>
      <c r="AT355" s="24" t="e">
        <f t="shared" si="302"/>
        <v>#N/A</v>
      </c>
      <c r="AU355" s="24" t="e">
        <f t="shared" si="303"/>
        <v>#N/A</v>
      </c>
      <c r="AV355" s="24" t="e">
        <f t="shared" si="325"/>
        <v>#N/A</v>
      </c>
      <c r="AW355" s="24" t="e">
        <f t="shared" si="304"/>
        <v>#N/A</v>
      </c>
      <c r="AX355" s="24" t="e">
        <f t="shared" si="305"/>
        <v>#N/A</v>
      </c>
      <c r="AY355" s="24" t="e">
        <f t="shared" si="306"/>
        <v>#N/A</v>
      </c>
      <c r="AZ355" s="24" t="e">
        <f t="shared" si="326"/>
        <v>#N/A</v>
      </c>
      <c r="BA355" s="24" t="e">
        <f t="shared" si="307"/>
        <v>#N/A</v>
      </c>
      <c r="BB355" s="24" t="e">
        <f t="shared" si="308"/>
        <v>#N/A</v>
      </c>
      <c r="BC355" s="24" t="e">
        <f t="shared" si="309"/>
        <v>#N/A</v>
      </c>
      <c r="BD355" s="24" t="e">
        <f t="shared" si="327"/>
        <v>#N/A</v>
      </c>
      <c r="BE355" s="24" t="e">
        <f t="shared" si="310"/>
        <v>#N/A</v>
      </c>
      <c r="BF355" s="24" t="e">
        <f t="shared" si="311"/>
        <v>#N/A</v>
      </c>
      <c r="BG355" s="24" t="e">
        <f t="shared" si="312"/>
        <v>#N/A</v>
      </c>
      <c r="BH355" s="12"/>
      <c r="BI355" s="12"/>
      <c r="BJ355" s="12"/>
      <c r="BK355" s="12"/>
    </row>
    <row r="356" spans="1:63" s="8" customFormat="1" ht="15" customHeight="1" x14ac:dyDescent="0.25">
      <c r="A356" s="19" t="str">
        <f>[1]Input!T221</f>
        <v>Depreciation (Depn)</v>
      </c>
      <c r="B356" s="19" t="str">
        <f>[1]Input!U221</f>
        <v>Plant, Other (40)</v>
      </c>
      <c r="C356" s="19" t="str">
        <f>[1]Input!V221</f>
        <v>Building</v>
      </c>
      <c r="D356" s="20">
        <f>[1]Input!W221</f>
        <v>31199</v>
      </c>
      <c r="E356" s="21">
        <f t="shared" si="313"/>
        <v>40</v>
      </c>
      <c r="F356" s="22">
        <f t="shared" si="314"/>
        <v>0</v>
      </c>
      <c r="G356" s="23">
        <f>[1]Input!Z221</f>
        <v>5000</v>
      </c>
      <c r="H356" s="24">
        <f t="shared" si="315"/>
        <v>125</v>
      </c>
      <c r="I356" s="24">
        <f t="shared" si="274"/>
        <v>3783.9041095890407</v>
      </c>
      <c r="J356" s="24">
        <f t="shared" si="275"/>
        <v>3908.9041095890407</v>
      </c>
      <c r="K356" s="24">
        <f t="shared" si="276"/>
        <v>1091.0958904109593</v>
      </c>
      <c r="L356" s="24">
        <f t="shared" si="316"/>
        <v>125</v>
      </c>
      <c r="M356" s="24">
        <f t="shared" si="277"/>
        <v>3773.2876712328766</v>
      </c>
      <c r="N356" s="24">
        <f t="shared" si="278"/>
        <v>3898.2876712328766</v>
      </c>
      <c r="O356" s="24">
        <f t="shared" si="279"/>
        <v>1101.7123287671234</v>
      </c>
      <c r="P356" s="24">
        <f t="shared" si="317"/>
        <v>125</v>
      </c>
      <c r="Q356" s="24">
        <f t="shared" si="280"/>
        <v>3762.6712328767121</v>
      </c>
      <c r="R356" s="24">
        <f t="shared" si="281"/>
        <v>3887.6712328767121</v>
      </c>
      <c r="S356" s="24">
        <f t="shared" si="282"/>
        <v>1112.3287671232879</v>
      </c>
      <c r="T356" s="24">
        <f t="shared" si="318"/>
        <v>125</v>
      </c>
      <c r="U356" s="24">
        <f t="shared" si="283"/>
        <v>3752.3972602739723</v>
      </c>
      <c r="V356" s="24">
        <f t="shared" si="284"/>
        <v>3877.3972602739723</v>
      </c>
      <c r="W356" s="24">
        <f t="shared" si="285"/>
        <v>1122.6027397260277</v>
      </c>
      <c r="X356" s="24">
        <f t="shared" si="319"/>
        <v>125</v>
      </c>
      <c r="Y356" s="24">
        <f t="shared" si="286"/>
        <v>3741.7808219178082</v>
      </c>
      <c r="Z356" s="24">
        <f t="shared" si="287"/>
        <v>3866.7808219178082</v>
      </c>
      <c r="AA356" s="24">
        <f t="shared" si="288"/>
        <v>1133.2191780821918</v>
      </c>
      <c r="AB356" s="24">
        <f t="shared" si="320"/>
        <v>125</v>
      </c>
      <c r="AC356" s="24">
        <f t="shared" si="289"/>
        <v>3731.5068493150684</v>
      </c>
      <c r="AD356" s="24">
        <f t="shared" si="290"/>
        <v>3856.5068493150684</v>
      </c>
      <c r="AE356" s="24">
        <f t="shared" si="291"/>
        <v>1143.4931506849316</v>
      </c>
      <c r="AF356" s="24">
        <f t="shared" si="321"/>
        <v>125</v>
      </c>
      <c r="AG356" s="24">
        <f t="shared" si="292"/>
        <v>3720.8904109589039</v>
      </c>
      <c r="AH356" s="24">
        <f t="shared" si="293"/>
        <v>3845.8904109589039</v>
      </c>
      <c r="AI356" s="24">
        <f t="shared" si="294"/>
        <v>1154.1095890410961</v>
      </c>
      <c r="AJ356" s="24">
        <f t="shared" si="322"/>
        <v>125</v>
      </c>
      <c r="AK356" s="24">
        <f t="shared" si="295"/>
        <v>3710.9589041095887</v>
      </c>
      <c r="AL356" s="24">
        <f t="shared" si="296"/>
        <v>3835.9589041095887</v>
      </c>
      <c r="AM356" s="24">
        <f t="shared" si="297"/>
        <v>1164.0410958904113</v>
      </c>
      <c r="AN356" s="24">
        <f t="shared" si="323"/>
        <v>124.99999999999955</v>
      </c>
      <c r="AO356" s="24">
        <f t="shared" si="298"/>
        <v>3700.3424657534247</v>
      </c>
      <c r="AP356" s="24">
        <f t="shared" si="299"/>
        <v>3825.3424657534242</v>
      </c>
      <c r="AQ356" s="24">
        <f t="shared" si="300"/>
        <v>1174.6575342465758</v>
      </c>
      <c r="AR356" s="24">
        <f t="shared" si="324"/>
        <v>125</v>
      </c>
      <c r="AS356" s="24">
        <f t="shared" si="301"/>
        <v>3689.7260273972602</v>
      </c>
      <c r="AT356" s="24">
        <f t="shared" si="302"/>
        <v>3814.7260273972602</v>
      </c>
      <c r="AU356" s="24">
        <f t="shared" si="303"/>
        <v>1185.2739726027398</v>
      </c>
      <c r="AV356" s="24">
        <f t="shared" si="325"/>
        <v>125</v>
      </c>
      <c r="AW356" s="24">
        <f t="shared" si="304"/>
        <v>3679.4520547945203</v>
      </c>
      <c r="AX356" s="24">
        <f t="shared" si="305"/>
        <v>3804.4520547945203</v>
      </c>
      <c r="AY356" s="24">
        <f t="shared" si="306"/>
        <v>1195.5479452054797</v>
      </c>
      <c r="AZ356" s="24">
        <f t="shared" si="326"/>
        <v>125</v>
      </c>
      <c r="BA356" s="24">
        <f t="shared" si="307"/>
        <v>3668.8356164383558</v>
      </c>
      <c r="BB356" s="24">
        <f t="shared" si="308"/>
        <v>3793.8356164383558</v>
      </c>
      <c r="BC356" s="24">
        <f t="shared" si="309"/>
        <v>1206.1643835616442</v>
      </c>
      <c r="BD356" s="24">
        <f t="shared" si="327"/>
        <v>125</v>
      </c>
      <c r="BE356" s="24">
        <f t="shared" si="310"/>
        <v>3658.5616438356165</v>
      </c>
      <c r="BF356" s="24">
        <f t="shared" si="311"/>
        <v>3783.5616438356165</v>
      </c>
      <c r="BG356" s="24">
        <f t="shared" si="312"/>
        <v>1216.4383561643835</v>
      </c>
      <c r="BH356" s="12"/>
      <c r="BI356" s="12"/>
      <c r="BJ356" s="12"/>
      <c r="BK356" s="12"/>
    </row>
    <row r="357" spans="1:63" s="8" customFormat="1" x14ac:dyDescent="0.25">
      <c r="A357" s="19" t="e">
        <f>[1]Input!#REF!</f>
        <v>#REF!</v>
      </c>
      <c r="B357" s="19" t="e">
        <f>[1]Input!#REF!</f>
        <v>#REF!</v>
      </c>
      <c r="C357" s="19" t="e">
        <f>[1]Input!#REF!</f>
        <v>#REF!</v>
      </c>
      <c r="D357" s="20" t="e">
        <f>[1]Input!#REF!</f>
        <v>#REF!</v>
      </c>
      <c r="E357" s="21" t="e">
        <f t="shared" si="313"/>
        <v>#REF!</v>
      </c>
      <c r="F357" s="22" t="e">
        <f t="shared" si="314"/>
        <v>#REF!</v>
      </c>
      <c r="G357" s="23" t="e">
        <f>[1]Input!#REF!</f>
        <v>#REF!</v>
      </c>
      <c r="H357" s="24" t="e">
        <f t="shared" si="315"/>
        <v>#REF!</v>
      </c>
      <c r="I357" s="24" t="e">
        <f t="shared" si="274"/>
        <v>#REF!</v>
      </c>
      <c r="J357" s="24" t="e">
        <f t="shared" si="275"/>
        <v>#REF!</v>
      </c>
      <c r="K357" s="24" t="e">
        <f t="shared" si="276"/>
        <v>#REF!</v>
      </c>
      <c r="L357" s="24" t="e">
        <f t="shared" si="316"/>
        <v>#REF!</v>
      </c>
      <c r="M357" s="24" t="e">
        <f t="shared" si="277"/>
        <v>#REF!</v>
      </c>
      <c r="N357" s="24" t="e">
        <f t="shared" si="278"/>
        <v>#REF!</v>
      </c>
      <c r="O357" s="24" t="e">
        <f t="shared" si="279"/>
        <v>#REF!</v>
      </c>
      <c r="P357" s="24" t="e">
        <f t="shared" si="317"/>
        <v>#REF!</v>
      </c>
      <c r="Q357" s="24" t="e">
        <f t="shared" si="280"/>
        <v>#REF!</v>
      </c>
      <c r="R357" s="24" t="e">
        <f t="shared" si="281"/>
        <v>#REF!</v>
      </c>
      <c r="S357" s="24" t="e">
        <f t="shared" si="282"/>
        <v>#REF!</v>
      </c>
      <c r="T357" s="24" t="e">
        <f t="shared" si="318"/>
        <v>#REF!</v>
      </c>
      <c r="U357" s="24" t="e">
        <f t="shared" si="283"/>
        <v>#REF!</v>
      </c>
      <c r="V357" s="24" t="e">
        <f t="shared" si="284"/>
        <v>#REF!</v>
      </c>
      <c r="W357" s="24" t="e">
        <f t="shared" si="285"/>
        <v>#REF!</v>
      </c>
      <c r="X357" s="24" t="e">
        <f t="shared" si="319"/>
        <v>#REF!</v>
      </c>
      <c r="Y357" s="24" t="e">
        <f t="shared" si="286"/>
        <v>#REF!</v>
      </c>
      <c r="Z357" s="24" t="e">
        <f t="shared" si="287"/>
        <v>#REF!</v>
      </c>
      <c r="AA357" s="24" t="e">
        <f t="shared" si="288"/>
        <v>#REF!</v>
      </c>
      <c r="AB357" s="24" t="e">
        <f t="shared" si="320"/>
        <v>#REF!</v>
      </c>
      <c r="AC357" s="24" t="e">
        <f t="shared" si="289"/>
        <v>#REF!</v>
      </c>
      <c r="AD357" s="24" t="e">
        <f t="shared" si="290"/>
        <v>#REF!</v>
      </c>
      <c r="AE357" s="24" t="e">
        <f t="shared" si="291"/>
        <v>#REF!</v>
      </c>
      <c r="AF357" s="24" t="e">
        <f t="shared" si="321"/>
        <v>#REF!</v>
      </c>
      <c r="AG357" s="24" t="e">
        <f t="shared" si="292"/>
        <v>#REF!</v>
      </c>
      <c r="AH357" s="24" t="e">
        <f t="shared" si="293"/>
        <v>#REF!</v>
      </c>
      <c r="AI357" s="24" t="e">
        <f t="shared" si="294"/>
        <v>#REF!</v>
      </c>
      <c r="AJ357" s="24" t="e">
        <f t="shared" si="322"/>
        <v>#REF!</v>
      </c>
      <c r="AK357" s="24" t="e">
        <f t="shared" si="295"/>
        <v>#REF!</v>
      </c>
      <c r="AL357" s="24" t="e">
        <f t="shared" si="296"/>
        <v>#REF!</v>
      </c>
      <c r="AM357" s="24" t="e">
        <f t="shared" si="297"/>
        <v>#REF!</v>
      </c>
      <c r="AN357" s="24" t="e">
        <f t="shared" si="323"/>
        <v>#REF!</v>
      </c>
      <c r="AO357" s="24" t="e">
        <f t="shared" si="298"/>
        <v>#REF!</v>
      </c>
      <c r="AP357" s="24" t="e">
        <f t="shared" si="299"/>
        <v>#REF!</v>
      </c>
      <c r="AQ357" s="24" t="e">
        <f t="shared" si="300"/>
        <v>#REF!</v>
      </c>
      <c r="AR357" s="24" t="e">
        <f t="shared" si="324"/>
        <v>#REF!</v>
      </c>
      <c r="AS357" s="24" t="e">
        <f t="shared" si="301"/>
        <v>#REF!</v>
      </c>
      <c r="AT357" s="24" t="e">
        <f t="shared" si="302"/>
        <v>#REF!</v>
      </c>
      <c r="AU357" s="24" t="e">
        <f t="shared" si="303"/>
        <v>#REF!</v>
      </c>
      <c r="AV357" s="24" t="e">
        <f t="shared" si="325"/>
        <v>#REF!</v>
      </c>
      <c r="AW357" s="24" t="e">
        <f t="shared" si="304"/>
        <v>#REF!</v>
      </c>
      <c r="AX357" s="24" t="e">
        <f t="shared" si="305"/>
        <v>#REF!</v>
      </c>
      <c r="AY357" s="24" t="e">
        <f t="shared" si="306"/>
        <v>#REF!</v>
      </c>
      <c r="AZ357" s="24" t="e">
        <f t="shared" si="326"/>
        <v>#REF!</v>
      </c>
      <c r="BA357" s="24" t="e">
        <f t="shared" si="307"/>
        <v>#REF!</v>
      </c>
      <c r="BB357" s="24" t="e">
        <f t="shared" si="308"/>
        <v>#REF!</v>
      </c>
      <c r="BC357" s="24" t="e">
        <f t="shared" si="309"/>
        <v>#REF!</v>
      </c>
      <c r="BD357" s="24" t="e">
        <f t="shared" si="327"/>
        <v>#REF!</v>
      </c>
      <c r="BE357" s="24" t="e">
        <f t="shared" si="310"/>
        <v>#REF!</v>
      </c>
      <c r="BF357" s="24" t="e">
        <f t="shared" si="311"/>
        <v>#REF!</v>
      </c>
      <c r="BG357" s="24" t="e">
        <f t="shared" si="312"/>
        <v>#REF!</v>
      </c>
      <c r="BH357" s="12"/>
      <c r="BI357" s="12"/>
      <c r="BJ357" s="12"/>
      <c r="BK357" s="12"/>
    </row>
    <row r="358" spans="1:63" s="8" customFormat="1" x14ac:dyDescent="0.25">
      <c r="A358" s="19" t="str">
        <f>[1]Input!T222</f>
        <v>Depreciation (Depn)</v>
      </c>
      <c r="B358" s="19" t="str">
        <f>[1]Input!U222</f>
        <v>Mains and Reservoirs (50)</v>
      </c>
      <c r="C358" s="19" t="str">
        <f>[1]Input!V222</f>
        <v>Power Equipment</v>
      </c>
      <c r="D358" s="20">
        <f>[1]Input!W222</f>
        <v>31199</v>
      </c>
      <c r="E358" s="21">
        <f t="shared" si="313"/>
        <v>50</v>
      </c>
      <c r="F358" s="22">
        <f t="shared" si="314"/>
        <v>0</v>
      </c>
      <c r="G358" s="23">
        <f>[1]Input!Z222</f>
        <v>3300</v>
      </c>
      <c r="H358" s="24">
        <f t="shared" si="315"/>
        <v>66</v>
      </c>
      <c r="I358" s="24">
        <f t="shared" si="274"/>
        <v>1997.9013698630138</v>
      </c>
      <c r="J358" s="24">
        <f t="shared" si="275"/>
        <v>2063.9013698630138</v>
      </c>
      <c r="K358" s="24">
        <f t="shared" si="276"/>
        <v>1236.0986301369862</v>
      </c>
      <c r="L358" s="24">
        <f t="shared" si="316"/>
        <v>66.000000000000227</v>
      </c>
      <c r="M358" s="24">
        <f t="shared" si="277"/>
        <v>1992.2958904109589</v>
      </c>
      <c r="N358" s="24">
        <f t="shared" si="278"/>
        <v>2058.2958904109591</v>
      </c>
      <c r="O358" s="24">
        <f t="shared" si="279"/>
        <v>1241.7041095890409</v>
      </c>
      <c r="P358" s="24">
        <f t="shared" si="317"/>
        <v>65.999999999999773</v>
      </c>
      <c r="Q358" s="24">
        <f t="shared" si="280"/>
        <v>1986.6904109589043</v>
      </c>
      <c r="R358" s="24">
        <f t="shared" si="281"/>
        <v>2052.6904109589041</v>
      </c>
      <c r="S358" s="24">
        <f t="shared" si="282"/>
        <v>1247.3095890410959</v>
      </c>
      <c r="T358" s="24">
        <f t="shared" si="318"/>
        <v>66</v>
      </c>
      <c r="U358" s="24">
        <f t="shared" si="283"/>
        <v>1981.2657534246575</v>
      </c>
      <c r="V358" s="24">
        <f t="shared" si="284"/>
        <v>2047.2657534246575</v>
      </c>
      <c r="W358" s="24">
        <f t="shared" si="285"/>
        <v>1252.7342465753425</v>
      </c>
      <c r="X358" s="24">
        <f t="shared" si="319"/>
        <v>66</v>
      </c>
      <c r="Y358" s="24">
        <f t="shared" si="286"/>
        <v>1975.6602739726029</v>
      </c>
      <c r="Z358" s="24">
        <f t="shared" si="287"/>
        <v>2041.6602739726029</v>
      </c>
      <c r="AA358" s="24">
        <f t="shared" si="288"/>
        <v>1258.3397260273971</v>
      </c>
      <c r="AB358" s="24">
        <f t="shared" si="320"/>
        <v>66</v>
      </c>
      <c r="AC358" s="24">
        <f t="shared" si="289"/>
        <v>1970.2356164383561</v>
      </c>
      <c r="AD358" s="24">
        <f t="shared" si="290"/>
        <v>2036.2356164383561</v>
      </c>
      <c r="AE358" s="24">
        <f t="shared" si="291"/>
        <v>1263.7643835616439</v>
      </c>
      <c r="AF358" s="24">
        <f t="shared" si="321"/>
        <v>66</v>
      </c>
      <c r="AG358" s="24">
        <f t="shared" si="292"/>
        <v>1964.6301369863015</v>
      </c>
      <c r="AH358" s="24">
        <f t="shared" si="293"/>
        <v>2030.6301369863015</v>
      </c>
      <c r="AI358" s="24">
        <f t="shared" si="294"/>
        <v>1269.3698630136985</v>
      </c>
      <c r="AJ358" s="24">
        <f t="shared" si="322"/>
        <v>66</v>
      </c>
      <c r="AK358" s="24">
        <f t="shared" si="295"/>
        <v>1959.3863013698631</v>
      </c>
      <c r="AL358" s="24">
        <f t="shared" si="296"/>
        <v>2025.3863013698631</v>
      </c>
      <c r="AM358" s="24">
        <f t="shared" si="297"/>
        <v>1274.6136986301369</v>
      </c>
      <c r="AN358" s="24">
        <f t="shared" si="323"/>
        <v>66</v>
      </c>
      <c r="AO358" s="24">
        <f t="shared" si="298"/>
        <v>1953.7808219178082</v>
      </c>
      <c r="AP358" s="24">
        <f t="shared" si="299"/>
        <v>2019.7808219178082</v>
      </c>
      <c r="AQ358" s="24">
        <f t="shared" si="300"/>
        <v>1280.2191780821918</v>
      </c>
      <c r="AR358" s="24">
        <f t="shared" si="324"/>
        <v>66</v>
      </c>
      <c r="AS358" s="24">
        <f t="shared" si="301"/>
        <v>1948.1753424657536</v>
      </c>
      <c r="AT358" s="24">
        <f t="shared" si="302"/>
        <v>2014.1753424657536</v>
      </c>
      <c r="AU358" s="24">
        <f t="shared" si="303"/>
        <v>1285.8246575342464</v>
      </c>
      <c r="AV358" s="24">
        <f t="shared" si="325"/>
        <v>66</v>
      </c>
      <c r="AW358" s="24">
        <f t="shared" si="304"/>
        <v>1942.7506849315068</v>
      </c>
      <c r="AX358" s="24">
        <f t="shared" si="305"/>
        <v>2008.7506849315068</v>
      </c>
      <c r="AY358" s="24">
        <f t="shared" si="306"/>
        <v>1291.2493150684932</v>
      </c>
      <c r="AZ358" s="24">
        <f t="shared" si="326"/>
        <v>66</v>
      </c>
      <c r="BA358" s="24">
        <f t="shared" si="307"/>
        <v>1937.1452054794522</v>
      </c>
      <c r="BB358" s="24">
        <f t="shared" si="308"/>
        <v>2003.1452054794522</v>
      </c>
      <c r="BC358" s="24">
        <f t="shared" si="309"/>
        <v>1296.8547945205478</v>
      </c>
      <c r="BD358" s="24">
        <f t="shared" si="327"/>
        <v>66</v>
      </c>
      <c r="BE358" s="24">
        <f t="shared" si="310"/>
        <v>1931.7205479452055</v>
      </c>
      <c r="BF358" s="24">
        <f t="shared" si="311"/>
        <v>1997.7205479452055</v>
      </c>
      <c r="BG358" s="24">
        <f t="shared" si="312"/>
        <v>1302.2794520547945</v>
      </c>
      <c r="BH358" s="12"/>
      <c r="BI358" s="12"/>
      <c r="BJ358" s="12"/>
      <c r="BK358" s="12"/>
    </row>
    <row r="359" spans="1:63" s="8" customFormat="1" x14ac:dyDescent="0.25">
      <c r="A359" s="19" t="str">
        <f>[1]Input!T223</f>
        <v>Depreciation (Depn)</v>
      </c>
      <c r="B359" s="19" t="str">
        <f>[1]Input!U223</f>
        <v>Mains and Reservoirs (50)</v>
      </c>
      <c r="C359" s="19" t="str">
        <f>[1]Input!V223</f>
        <v>Power Equipment</v>
      </c>
      <c r="D359" s="20">
        <f>[1]Input!W223</f>
        <v>36008</v>
      </c>
      <c r="E359" s="21">
        <f t="shared" si="313"/>
        <v>50</v>
      </c>
      <c r="F359" s="22">
        <f t="shared" si="314"/>
        <v>0</v>
      </c>
      <c r="G359" s="23">
        <f>[1]Input!Z223</f>
        <v>459</v>
      </c>
      <c r="H359" s="24">
        <f t="shared" si="315"/>
        <v>9.1800000000000068</v>
      </c>
      <c r="I359" s="24">
        <f t="shared" si="274"/>
        <v>156.94027397260274</v>
      </c>
      <c r="J359" s="24">
        <f t="shared" si="275"/>
        <v>166.12027397260275</v>
      </c>
      <c r="K359" s="24">
        <f t="shared" si="276"/>
        <v>292.87972602739728</v>
      </c>
      <c r="L359" s="24">
        <f t="shared" si="316"/>
        <v>9.1799999999999784</v>
      </c>
      <c r="M359" s="24">
        <f t="shared" si="277"/>
        <v>156.16060273972604</v>
      </c>
      <c r="N359" s="24">
        <f t="shared" si="278"/>
        <v>165.34060273972602</v>
      </c>
      <c r="O359" s="24">
        <f t="shared" si="279"/>
        <v>293.65939726027398</v>
      </c>
      <c r="P359" s="24">
        <f t="shared" si="317"/>
        <v>9.1800000000000068</v>
      </c>
      <c r="Q359" s="24">
        <f t="shared" si="280"/>
        <v>155.38093150684932</v>
      </c>
      <c r="R359" s="24">
        <f t="shared" si="281"/>
        <v>164.56093150684933</v>
      </c>
      <c r="S359" s="24">
        <f t="shared" si="282"/>
        <v>294.43906849315067</v>
      </c>
      <c r="T359" s="24">
        <f t="shared" si="318"/>
        <v>9.1800000000000068</v>
      </c>
      <c r="U359" s="24">
        <f t="shared" si="283"/>
        <v>154.6264109589041</v>
      </c>
      <c r="V359" s="24">
        <f t="shared" si="284"/>
        <v>163.80641095890411</v>
      </c>
      <c r="W359" s="24">
        <f t="shared" si="285"/>
        <v>295.19358904109589</v>
      </c>
      <c r="X359" s="24">
        <f t="shared" si="319"/>
        <v>9.1800000000000068</v>
      </c>
      <c r="Y359" s="24">
        <f t="shared" si="286"/>
        <v>153.84673972602741</v>
      </c>
      <c r="Z359" s="24">
        <f t="shared" si="287"/>
        <v>163.02673972602742</v>
      </c>
      <c r="AA359" s="24">
        <f t="shared" si="288"/>
        <v>295.97326027397258</v>
      </c>
      <c r="AB359" s="24">
        <f t="shared" si="320"/>
        <v>9.1800000000000068</v>
      </c>
      <c r="AC359" s="24">
        <f t="shared" si="289"/>
        <v>153.09221917808219</v>
      </c>
      <c r="AD359" s="24">
        <f t="shared" si="290"/>
        <v>162.2722191780822</v>
      </c>
      <c r="AE359" s="24">
        <f t="shared" si="291"/>
        <v>296.7277808219178</v>
      </c>
      <c r="AF359" s="24">
        <f t="shared" si="321"/>
        <v>9.1799999999999784</v>
      </c>
      <c r="AG359" s="24">
        <f t="shared" si="292"/>
        <v>152.31254794520549</v>
      </c>
      <c r="AH359" s="24">
        <f t="shared" si="293"/>
        <v>161.49254794520547</v>
      </c>
      <c r="AI359" s="24">
        <f t="shared" si="294"/>
        <v>297.5074520547945</v>
      </c>
      <c r="AJ359" s="24">
        <f t="shared" si="322"/>
        <v>9.1800000000000068</v>
      </c>
      <c r="AK359" s="24">
        <f t="shared" si="295"/>
        <v>151.58317808219178</v>
      </c>
      <c r="AL359" s="24">
        <f t="shared" si="296"/>
        <v>160.76317808219179</v>
      </c>
      <c r="AM359" s="24">
        <f t="shared" si="297"/>
        <v>298.23682191780824</v>
      </c>
      <c r="AN359" s="24">
        <f t="shared" si="323"/>
        <v>9.1799999999999784</v>
      </c>
      <c r="AO359" s="24">
        <f t="shared" si="298"/>
        <v>150.80350684931508</v>
      </c>
      <c r="AP359" s="24">
        <f t="shared" si="299"/>
        <v>159.98350684931506</v>
      </c>
      <c r="AQ359" s="24">
        <f t="shared" si="300"/>
        <v>299.01649315068494</v>
      </c>
      <c r="AR359" s="24">
        <f t="shared" si="324"/>
        <v>9.1800000000000068</v>
      </c>
      <c r="AS359" s="24">
        <f t="shared" si="301"/>
        <v>150.02383561643836</v>
      </c>
      <c r="AT359" s="24">
        <f t="shared" si="302"/>
        <v>159.20383561643837</v>
      </c>
      <c r="AU359" s="24">
        <f t="shared" si="303"/>
        <v>299.79616438356163</v>
      </c>
      <c r="AV359" s="24">
        <f t="shared" si="325"/>
        <v>9.1799999999999784</v>
      </c>
      <c r="AW359" s="24">
        <f t="shared" si="304"/>
        <v>149.26931506849317</v>
      </c>
      <c r="AX359" s="24">
        <f t="shared" si="305"/>
        <v>158.44931506849315</v>
      </c>
      <c r="AY359" s="24">
        <f t="shared" si="306"/>
        <v>300.55068493150685</v>
      </c>
      <c r="AZ359" s="24">
        <f t="shared" si="326"/>
        <v>9.1800000000000068</v>
      </c>
      <c r="BA359" s="24">
        <f t="shared" si="307"/>
        <v>148.48964383561645</v>
      </c>
      <c r="BB359" s="24">
        <f t="shared" si="308"/>
        <v>157.66964383561645</v>
      </c>
      <c r="BC359" s="24">
        <f t="shared" si="309"/>
        <v>301.33035616438355</v>
      </c>
      <c r="BD359" s="24">
        <f t="shared" si="327"/>
        <v>9.1800000000000068</v>
      </c>
      <c r="BE359" s="24">
        <f t="shared" si="310"/>
        <v>147.73512328767123</v>
      </c>
      <c r="BF359" s="24">
        <f t="shared" si="311"/>
        <v>156.91512328767124</v>
      </c>
      <c r="BG359" s="24">
        <f t="shared" si="312"/>
        <v>302.08487671232876</v>
      </c>
      <c r="BH359" s="12"/>
      <c r="BI359" s="12"/>
      <c r="BJ359" s="12"/>
      <c r="BK359" s="12"/>
    </row>
    <row r="360" spans="1:63" s="8" customFormat="1" x14ac:dyDescent="0.25">
      <c r="A360" s="19" t="str">
        <f>[1]Input!T224</f>
        <v>Depreciation (Depn)</v>
      </c>
      <c r="B360" s="19" t="str">
        <f>[1]Input!U224</f>
        <v>Mains and Reservoirs (50)</v>
      </c>
      <c r="C360" s="19" t="str">
        <f>[1]Input!V224</f>
        <v>Power Equipment</v>
      </c>
      <c r="D360" s="20">
        <f>[1]Input!W224</f>
        <v>37104</v>
      </c>
      <c r="E360" s="21">
        <f t="shared" si="313"/>
        <v>50</v>
      </c>
      <c r="F360" s="22">
        <f t="shared" si="314"/>
        <v>0</v>
      </c>
      <c r="G360" s="23">
        <f>[1]Input!Z224</f>
        <v>439</v>
      </c>
      <c r="H360" s="24">
        <f t="shared" si="315"/>
        <v>8.7800000000000011</v>
      </c>
      <c r="I360" s="24">
        <f t="shared" si="274"/>
        <v>123.73786301369861</v>
      </c>
      <c r="J360" s="24">
        <f t="shared" si="275"/>
        <v>132.51786301369862</v>
      </c>
      <c r="K360" s="24">
        <f t="shared" si="276"/>
        <v>306.48213698630138</v>
      </c>
      <c r="L360" s="24">
        <f t="shared" si="316"/>
        <v>8.7800000000000011</v>
      </c>
      <c r="M360" s="24">
        <f t="shared" si="277"/>
        <v>122.99216438356163</v>
      </c>
      <c r="N360" s="24">
        <f t="shared" si="278"/>
        <v>131.77216438356163</v>
      </c>
      <c r="O360" s="24">
        <f t="shared" si="279"/>
        <v>307.22783561643837</v>
      </c>
      <c r="P360" s="24">
        <f t="shared" si="317"/>
        <v>8.7800000000000011</v>
      </c>
      <c r="Q360" s="24">
        <f t="shared" si="280"/>
        <v>122.24646575342464</v>
      </c>
      <c r="R360" s="24">
        <f t="shared" si="281"/>
        <v>131.02646575342465</v>
      </c>
      <c r="S360" s="24">
        <f t="shared" si="282"/>
        <v>307.97353424657535</v>
      </c>
      <c r="T360" s="24">
        <f t="shared" si="318"/>
        <v>8.7799999999999869</v>
      </c>
      <c r="U360" s="24">
        <f t="shared" si="283"/>
        <v>121.52482191780821</v>
      </c>
      <c r="V360" s="24">
        <f t="shared" si="284"/>
        <v>130.3048219178082</v>
      </c>
      <c r="W360" s="24">
        <f t="shared" si="285"/>
        <v>308.69517808219177</v>
      </c>
      <c r="X360" s="24">
        <f t="shared" si="319"/>
        <v>8.7799999999999869</v>
      </c>
      <c r="Y360" s="24">
        <f t="shared" si="286"/>
        <v>120.77912328767123</v>
      </c>
      <c r="Z360" s="24">
        <f t="shared" si="287"/>
        <v>129.55912328767121</v>
      </c>
      <c r="AA360" s="24">
        <f t="shared" si="288"/>
        <v>309.44087671232876</v>
      </c>
      <c r="AB360" s="24">
        <f t="shared" si="320"/>
        <v>8.7800000000000153</v>
      </c>
      <c r="AC360" s="24">
        <f t="shared" si="289"/>
        <v>120.05747945205478</v>
      </c>
      <c r="AD360" s="24">
        <f t="shared" si="290"/>
        <v>128.83747945205479</v>
      </c>
      <c r="AE360" s="24">
        <f t="shared" si="291"/>
        <v>310.16252054794518</v>
      </c>
      <c r="AF360" s="24">
        <f t="shared" si="321"/>
        <v>8.7799999999999869</v>
      </c>
      <c r="AG360" s="24">
        <f t="shared" si="292"/>
        <v>119.31178082191779</v>
      </c>
      <c r="AH360" s="24">
        <f t="shared" si="293"/>
        <v>128.09178082191778</v>
      </c>
      <c r="AI360" s="24">
        <f t="shared" si="294"/>
        <v>310.90821917808222</v>
      </c>
      <c r="AJ360" s="24">
        <f t="shared" si="322"/>
        <v>8.7800000000000011</v>
      </c>
      <c r="AK360" s="24">
        <f t="shared" si="295"/>
        <v>118.6141917808219</v>
      </c>
      <c r="AL360" s="24">
        <f t="shared" si="296"/>
        <v>127.3941917808219</v>
      </c>
      <c r="AM360" s="24">
        <f t="shared" si="297"/>
        <v>311.60580821917813</v>
      </c>
      <c r="AN360" s="24">
        <f t="shared" si="323"/>
        <v>8.7800000000000011</v>
      </c>
      <c r="AO360" s="24">
        <f t="shared" si="298"/>
        <v>117.86849315068491</v>
      </c>
      <c r="AP360" s="24">
        <f t="shared" si="299"/>
        <v>126.64849315068491</v>
      </c>
      <c r="AQ360" s="24">
        <f t="shared" si="300"/>
        <v>312.35150684931511</v>
      </c>
      <c r="AR360" s="24">
        <f t="shared" si="324"/>
        <v>8.7800000000000011</v>
      </c>
      <c r="AS360" s="24">
        <f t="shared" si="301"/>
        <v>117.12279452054793</v>
      </c>
      <c r="AT360" s="24">
        <f t="shared" si="302"/>
        <v>125.90279452054793</v>
      </c>
      <c r="AU360" s="24">
        <f t="shared" si="303"/>
        <v>313.0972054794521</v>
      </c>
      <c r="AV360" s="24">
        <f t="shared" si="325"/>
        <v>8.7800000000000011</v>
      </c>
      <c r="AW360" s="24">
        <f t="shared" si="304"/>
        <v>116.40115068493149</v>
      </c>
      <c r="AX360" s="24">
        <f t="shared" si="305"/>
        <v>125.1811506849315</v>
      </c>
      <c r="AY360" s="24">
        <f t="shared" si="306"/>
        <v>313.81884931506852</v>
      </c>
      <c r="AZ360" s="24">
        <f t="shared" si="326"/>
        <v>8.7800000000000011</v>
      </c>
      <c r="BA360" s="24">
        <f t="shared" si="307"/>
        <v>115.65545205479451</v>
      </c>
      <c r="BB360" s="24">
        <f t="shared" si="308"/>
        <v>124.43545205479451</v>
      </c>
      <c r="BC360" s="24">
        <f t="shared" si="309"/>
        <v>314.5645479452055</v>
      </c>
      <c r="BD360" s="24">
        <f t="shared" si="327"/>
        <v>8.7799999999999869</v>
      </c>
      <c r="BE360" s="24">
        <f t="shared" si="310"/>
        <v>114.93380821917808</v>
      </c>
      <c r="BF360" s="24">
        <f t="shared" si="311"/>
        <v>123.71380821917806</v>
      </c>
      <c r="BG360" s="24">
        <f t="shared" si="312"/>
        <v>315.28619178082192</v>
      </c>
      <c r="BH360" s="12"/>
      <c r="BI360" s="12"/>
      <c r="BJ360" s="12"/>
      <c r="BK360" s="12"/>
    </row>
    <row r="361" spans="1:63" s="8" customFormat="1" x14ac:dyDescent="0.25">
      <c r="A361" s="19" t="str">
        <f>[1]Input!T225</f>
        <v>Depreciation (Depn)</v>
      </c>
      <c r="B361" s="19" t="str">
        <f>[1]Input!U225</f>
        <v>Mains and Reservoirs (50)</v>
      </c>
      <c r="C361" s="19" t="str">
        <f>[1]Input!V225</f>
        <v>Power Equipment</v>
      </c>
      <c r="D361" s="20">
        <f>[1]Input!W225</f>
        <v>37817</v>
      </c>
      <c r="E361" s="21">
        <f t="shared" si="313"/>
        <v>50</v>
      </c>
      <c r="F361" s="22">
        <f t="shared" si="314"/>
        <v>0</v>
      </c>
      <c r="G361" s="23">
        <f>[1]Input!Z225</f>
        <v>4285</v>
      </c>
      <c r="H361" s="24">
        <f t="shared" si="315"/>
        <v>85.700000000000045</v>
      </c>
      <c r="I361" s="24">
        <f t="shared" si="274"/>
        <v>1040.3745205479452</v>
      </c>
      <c r="J361" s="24">
        <f t="shared" si="275"/>
        <v>1126.0745205479452</v>
      </c>
      <c r="K361" s="24">
        <f t="shared" si="276"/>
        <v>3158.9254794520548</v>
      </c>
      <c r="L361" s="24">
        <f t="shared" si="316"/>
        <v>85.700000000000045</v>
      </c>
      <c r="M361" s="24">
        <f t="shared" si="277"/>
        <v>1033.0958904109589</v>
      </c>
      <c r="N361" s="24">
        <f t="shared" si="278"/>
        <v>1118.7958904109589</v>
      </c>
      <c r="O361" s="24">
        <f t="shared" si="279"/>
        <v>3166.2041095890409</v>
      </c>
      <c r="P361" s="24">
        <f t="shared" si="317"/>
        <v>85.700000000000045</v>
      </c>
      <c r="Q361" s="24">
        <f t="shared" si="280"/>
        <v>1025.8172602739726</v>
      </c>
      <c r="R361" s="24">
        <f t="shared" si="281"/>
        <v>1111.5172602739726</v>
      </c>
      <c r="S361" s="24">
        <f t="shared" si="282"/>
        <v>3173.4827397260274</v>
      </c>
      <c r="T361" s="24">
        <f t="shared" si="318"/>
        <v>85.700000000000045</v>
      </c>
      <c r="U361" s="24">
        <f t="shared" si="283"/>
        <v>1018.7734246575342</v>
      </c>
      <c r="V361" s="24">
        <f t="shared" si="284"/>
        <v>1104.4734246575342</v>
      </c>
      <c r="W361" s="24">
        <f t="shared" si="285"/>
        <v>3180.5265753424655</v>
      </c>
      <c r="X361" s="24">
        <f t="shared" si="319"/>
        <v>85.700000000000045</v>
      </c>
      <c r="Y361" s="24">
        <f t="shared" si="286"/>
        <v>1011.4947945205479</v>
      </c>
      <c r="Z361" s="24">
        <f t="shared" si="287"/>
        <v>1097.1947945205479</v>
      </c>
      <c r="AA361" s="24">
        <f t="shared" si="288"/>
        <v>3187.8052054794521</v>
      </c>
      <c r="AB361" s="24">
        <f t="shared" si="320"/>
        <v>85.699999999999932</v>
      </c>
      <c r="AC361" s="24">
        <f t="shared" si="289"/>
        <v>1004.4509589041096</v>
      </c>
      <c r="AD361" s="24">
        <f t="shared" si="290"/>
        <v>1090.1509589041095</v>
      </c>
      <c r="AE361" s="24">
        <f t="shared" si="291"/>
        <v>3194.8490410958902</v>
      </c>
      <c r="AF361" s="24">
        <f t="shared" si="321"/>
        <v>85.700000000000045</v>
      </c>
      <c r="AG361" s="24">
        <f t="shared" si="292"/>
        <v>997.17232876712319</v>
      </c>
      <c r="AH361" s="24">
        <f t="shared" si="293"/>
        <v>1082.8723287671232</v>
      </c>
      <c r="AI361" s="24">
        <f t="shared" si="294"/>
        <v>3202.1276712328768</v>
      </c>
      <c r="AJ361" s="24">
        <f t="shared" si="322"/>
        <v>85.699999999999932</v>
      </c>
      <c r="AK361" s="24">
        <f t="shared" si="295"/>
        <v>990.3632876712328</v>
      </c>
      <c r="AL361" s="24">
        <f t="shared" si="296"/>
        <v>1076.0632876712327</v>
      </c>
      <c r="AM361" s="24">
        <f t="shared" si="297"/>
        <v>3208.9367123287675</v>
      </c>
      <c r="AN361" s="24">
        <f t="shared" si="323"/>
        <v>85.699999999999932</v>
      </c>
      <c r="AO361" s="24">
        <f t="shared" si="298"/>
        <v>983.0846575342465</v>
      </c>
      <c r="AP361" s="24">
        <f t="shared" si="299"/>
        <v>1068.7846575342464</v>
      </c>
      <c r="AQ361" s="24">
        <f t="shared" si="300"/>
        <v>3216.2153424657536</v>
      </c>
      <c r="AR361" s="24">
        <f t="shared" si="324"/>
        <v>85.699999999999932</v>
      </c>
      <c r="AS361" s="24">
        <f t="shared" si="301"/>
        <v>975.80602739726021</v>
      </c>
      <c r="AT361" s="24">
        <f t="shared" si="302"/>
        <v>1061.5060273972601</v>
      </c>
      <c r="AU361" s="24">
        <f t="shared" si="303"/>
        <v>3223.4939726027396</v>
      </c>
      <c r="AV361" s="24">
        <f t="shared" si="325"/>
        <v>85.700000000000045</v>
      </c>
      <c r="AW361" s="24">
        <f t="shared" si="304"/>
        <v>968.76219178082192</v>
      </c>
      <c r="AX361" s="24">
        <f t="shared" si="305"/>
        <v>1054.462191780822</v>
      </c>
      <c r="AY361" s="24">
        <f t="shared" si="306"/>
        <v>3230.5378082191783</v>
      </c>
      <c r="AZ361" s="24">
        <f t="shared" si="326"/>
        <v>85.700000000000045</v>
      </c>
      <c r="BA361" s="24">
        <f t="shared" si="307"/>
        <v>961.48356164383563</v>
      </c>
      <c r="BB361" s="24">
        <f t="shared" si="308"/>
        <v>1047.1835616438357</v>
      </c>
      <c r="BC361" s="24">
        <f t="shared" si="309"/>
        <v>3237.8164383561643</v>
      </c>
      <c r="BD361" s="24">
        <f t="shared" si="327"/>
        <v>85.700000000000045</v>
      </c>
      <c r="BE361" s="24">
        <f t="shared" si="310"/>
        <v>954.43972602739723</v>
      </c>
      <c r="BF361" s="24">
        <f t="shared" si="311"/>
        <v>1040.1397260273973</v>
      </c>
      <c r="BG361" s="24">
        <f t="shared" si="312"/>
        <v>3244.860273972603</v>
      </c>
      <c r="BH361" s="12"/>
      <c r="BI361" s="12"/>
      <c r="BJ361" s="12"/>
      <c r="BK361" s="12"/>
    </row>
    <row r="362" spans="1:63" s="8" customFormat="1" ht="15" customHeight="1" x14ac:dyDescent="0.25">
      <c r="A362" s="19" t="str">
        <f>[1]Input!T226</f>
        <v>Depreciation (Depn)</v>
      </c>
      <c r="B362" s="19" t="str">
        <f>[1]Input!U226</f>
        <v>Mains and Reservoirs (50)</v>
      </c>
      <c r="C362" s="19" t="str">
        <f>[1]Input!V226</f>
        <v>Power Equipment</v>
      </c>
      <c r="D362" s="20">
        <f>[1]Input!W226</f>
        <v>38565</v>
      </c>
      <c r="E362" s="21">
        <f t="shared" si="313"/>
        <v>50</v>
      </c>
      <c r="F362" s="22">
        <f t="shared" si="314"/>
        <v>0</v>
      </c>
      <c r="G362" s="23">
        <f>[1]Input!Z226</f>
        <v>1221</v>
      </c>
      <c r="H362" s="24">
        <f t="shared" si="315"/>
        <v>24.419999999999987</v>
      </c>
      <c r="I362" s="24">
        <f t="shared" si="274"/>
        <v>246.40783561643835</v>
      </c>
      <c r="J362" s="24">
        <f t="shared" si="275"/>
        <v>270.82783561643834</v>
      </c>
      <c r="K362" s="24">
        <f t="shared" si="276"/>
        <v>950.17216438356172</v>
      </c>
      <c r="L362" s="24">
        <f t="shared" si="316"/>
        <v>24.420000000000016</v>
      </c>
      <c r="M362" s="24">
        <f t="shared" si="277"/>
        <v>244.33380821917808</v>
      </c>
      <c r="N362" s="24">
        <f t="shared" si="278"/>
        <v>268.7538082191781</v>
      </c>
      <c r="O362" s="24">
        <f t="shared" si="279"/>
        <v>952.24619178082185</v>
      </c>
      <c r="P362" s="24">
        <f t="shared" si="317"/>
        <v>24.419999999999987</v>
      </c>
      <c r="Q362" s="24">
        <f t="shared" si="280"/>
        <v>242.25978082191781</v>
      </c>
      <c r="R362" s="24">
        <f t="shared" si="281"/>
        <v>266.6797808219178</v>
      </c>
      <c r="S362" s="24">
        <f t="shared" si="282"/>
        <v>954.3202191780822</v>
      </c>
      <c r="T362" s="24">
        <f t="shared" si="318"/>
        <v>24.420000000000016</v>
      </c>
      <c r="U362" s="24">
        <f t="shared" si="283"/>
        <v>240.25265753424657</v>
      </c>
      <c r="V362" s="24">
        <f t="shared" si="284"/>
        <v>264.67265753424658</v>
      </c>
      <c r="W362" s="24">
        <f t="shared" si="285"/>
        <v>956.32734246575342</v>
      </c>
      <c r="X362" s="24">
        <f t="shared" si="319"/>
        <v>24.419999999999987</v>
      </c>
      <c r="Y362" s="24">
        <f t="shared" si="286"/>
        <v>238.1786301369863</v>
      </c>
      <c r="Z362" s="24">
        <f t="shared" si="287"/>
        <v>262.59863013698629</v>
      </c>
      <c r="AA362" s="24">
        <f t="shared" si="288"/>
        <v>958.40136986301377</v>
      </c>
      <c r="AB362" s="24">
        <f t="shared" si="320"/>
        <v>24.419999999999987</v>
      </c>
      <c r="AC362" s="24">
        <f t="shared" si="289"/>
        <v>236.17150684931508</v>
      </c>
      <c r="AD362" s="24">
        <f t="shared" si="290"/>
        <v>260.59150684931507</v>
      </c>
      <c r="AE362" s="24">
        <f t="shared" si="291"/>
        <v>960.40849315068499</v>
      </c>
      <c r="AF362" s="24">
        <f t="shared" si="321"/>
        <v>24.419999999999987</v>
      </c>
      <c r="AG362" s="24">
        <f t="shared" si="292"/>
        <v>234.09747945205478</v>
      </c>
      <c r="AH362" s="24">
        <f t="shared" si="293"/>
        <v>258.51747945205477</v>
      </c>
      <c r="AI362" s="24">
        <f t="shared" si="294"/>
        <v>962.48252054794523</v>
      </c>
      <c r="AJ362" s="24">
        <f t="shared" si="322"/>
        <v>24.420000000000016</v>
      </c>
      <c r="AK362" s="24">
        <f t="shared" si="295"/>
        <v>232.15726027397261</v>
      </c>
      <c r="AL362" s="24">
        <f t="shared" si="296"/>
        <v>256.57726027397263</v>
      </c>
      <c r="AM362" s="24">
        <f t="shared" si="297"/>
        <v>964.42273972602743</v>
      </c>
      <c r="AN362" s="24">
        <f t="shared" si="323"/>
        <v>24.419999999999987</v>
      </c>
      <c r="AO362" s="24">
        <f t="shared" si="298"/>
        <v>230.08323287671234</v>
      </c>
      <c r="AP362" s="24">
        <f t="shared" si="299"/>
        <v>254.50323287671233</v>
      </c>
      <c r="AQ362" s="24">
        <f t="shared" si="300"/>
        <v>966.49676712328767</v>
      </c>
      <c r="AR362" s="24">
        <f t="shared" si="324"/>
        <v>24.420000000000016</v>
      </c>
      <c r="AS362" s="24">
        <f t="shared" si="301"/>
        <v>228.00920547945205</v>
      </c>
      <c r="AT362" s="24">
        <f t="shared" si="302"/>
        <v>252.42920547945207</v>
      </c>
      <c r="AU362" s="24">
        <f t="shared" si="303"/>
        <v>968.57079452054791</v>
      </c>
      <c r="AV362" s="24">
        <f t="shared" si="325"/>
        <v>24.419999999999987</v>
      </c>
      <c r="AW362" s="24">
        <f t="shared" si="304"/>
        <v>226.00208219178083</v>
      </c>
      <c r="AX362" s="24">
        <f t="shared" si="305"/>
        <v>250.42208219178082</v>
      </c>
      <c r="AY362" s="24">
        <f t="shared" si="306"/>
        <v>970.57791780821913</v>
      </c>
      <c r="AZ362" s="24">
        <f t="shared" si="326"/>
        <v>24.419999999999987</v>
      </c>
      <c r="BA362" s="24">
        <f t="shared" si="307"/>
        <v>223.92805479452056</v>
      </c>
      <c r="BB362" s="24">
        <f t="shared" si="308"/>
        <v>248.34805479452055</v>
      </c>
      <c r="BC362" s="24">
        <f t="shared" si="309"/>
        <v>972.65194520547948</v>
      </c>
      <c r="BD362" s="24">
        <f t="shared" si="327"/>
        <v>24.420000000000016</v>
      </c>
      <c r="BE362" s="24">
        <f t="shared" si="310"/>
        <v>221.92093150684931</v>
      </c>
      <c r="BF362" s="24">
        <f t="shared" si="311"/>
        <v>246.34093150684933</v>
      </c>
      <c r="BG362" s="24">
        <f t="shared" si="312"/>
        <v>974.6590684931507</v>
      </c>
      <c r="BH362" s="12"/>
      <c r="BI362" s="12"/>
      <c r="BJ362" s="12"/>
      <c r="BK362" s="12"/>
    </row>
    <row r="363" spans="1:63" s="8" customFormat="1" x14ac:dyDescent="0.25">
      <c r="A363" s="19" t="str">
        <f>[1]Input!T227</f>
        <v>Depreciation (Depn)</v>
      </c>
      <c r="B363" s="19" t="str">
        <f>[1]Input!U227</f>
        <v>Mains and Reservoirs (50)</v>
      </c>
      <c r="C363" s="19" t="str">
        <f>[1]Input!V227</f>
        <v>Power Equipment</v>
      </c>
      <c r="D363" s="20">
        <f>[1]Input!W227</f>
        <v>38565</v>
      </c>
      <c r="E363" s="21">
        <f t="shared" si="313"/>
        <v>50</v>
      </c>
      <c r="F363" s="22">
        <f t="shared" si="314"/>
        <v>0</v>
      </c>
      <c r="G363" s="23">
        <f>[1]Input!Z227</f>
        <v>467</v>
      </c>
      <c r="H363" s="24">
        <f t="shared" si="315"/>
        <v>9.3400000000000034</v>
      </c>
      <c r="I363" s="24">
        <f t="shared" si="274"/>
        <v>94.244438356164366</v>
      </c>
      <c r="J363" s="24">
        <f t="shared" si="275"/>
        <v>103.58443835616437</v>
      </c>
      <c r="K363" s="24">
        <f t="shared" si="276"/>
        <v>363.41556164383564</v>
      </c>
      <c r="L363" s="24">
        <f t="shared" si="316"/>
        <v>9.3400000000000034</v>
      </c>
      <c r="M363" s="24">
        <f t="shared" si="277"/>
        <v>93.45117808219176</v>
      </c>
      <c r="N363" s="24">
        <f t="shared" si="278"/>
        <v>102.79117808219176</v>
      </c>
      <c r="O363" s="24">
        <f t="shared" si="279"/>
        <v>364.20882191780822</v>
      </c>
      <c r="P363" s="24">
        <f t="shared" si="317"/>
        <v>9.3399999999999892</v>
      </c>
      <c r="Q363" s="24">
        <f t="shared" si="280"/>
        <v>92.657917808219167</v>
      </c>
      <c r="R363" s="24">
        <f t="shared" si="281"/>
        <v>101.99791780821916</v>
      </c>
      <c r="S363" s="24">
        <f t="shared" si="282"/>
        <v>365.00208219178086</v>
      </c>
      <c r="T363" s="24">
        <f t="shared" si="318"/>
        <v>9.3400000000000034</v>
      </c>
      <c r="U363" s="24">
        <f t="shared" si="283"/>
        <v>91.890246575342445</v>
      </c>
      <c r="V363" s="24">
        <f t="shared" si="284"/>
        <v>101.23024657534245</v>
      </c>
      <c r="W363" s="24">
        <f t="shared" si="285"/>
        <v>365.76975342465755</v>
      </c>
      <c r="X363" s="24">
        <f t="shared" si="319"/>
        <v>9.3399999999999892</v>
      </c>
      <c r="Y363" s="24">
        <f t="shared" si="286"/>
        <v>91.096986301369853</v>
      </c>
      <c r="Z363" s="24">
        <f t="shared" si="287"/>
        <v>100.43698630136984</v>
      </c>
      <c r="AA363" s="24">
        <f t="shared" si="288"/>
        <v>366.56301369863013</v>
      </c>
      <c r="AB363" s="24">
        <f t="shared" si="320"/>
        <v>9.3400000000000034</v>
      </c>
      <c r="AC363" s="24">
        <f t="shared" si="289"/>
        <v>90.329315068493131</v>
      </c>
      <c r="AD363" s="24">
        <f t="shared" si="290"/>
        <v>99.669315068493134</v>
      </c>
      <c r="AE363" s="24">
        <f t="shared" si="291"/>
        <v>367.33068493150688</v>
      </c>
      <c r="AF363" s="24">
        <f t="shared" si="321"/>
        <v>9.3399999999999892</v>
      </c>
      <c r="AG363" s="24">
        <f t="shared" si="292"/>
        <v>89.536054794520538</v>
      </c>
      <c r="AH363" s="24">
        <f t="shared" si="293"/>
        <v>98.876054794520527</v>
      </c>
      <c r="AI363" s="24">
        <f t="shared" si="294"/>
        <v>368.12394520547946</v>
      </c>
      <c r="AJ363" s="24">
        <f t="shared" si="322"/>
        <v>9.3399999999999892</v>
      </c>
      <c r="AK363" s="24">
        <f t="shared" si="295"/>
        <v>88.793972602739714</v>
      </c>
      <c r="AL363" s="24">
        <f t="shared" si="296"/>
        <v>98.133972602739703</v>
      </c>
      <c r="AM363" s="24">
        <f t="shared" si="297"/>
        <v>368.86602739726027</v>
      </c>
      <c r="AN363" s="24">
        <f t="shared" si="323"/>
        <v>9.3400000000000034</v>
      </c>
      <c r="AO363" s="24">
        <f t="shared" si="298"/>
        <v>88.000712328767108</v>
      </c>
      <c r="AP363" s="24">
        <f t="shared" si="299"/>
        <v>97.340712328767111</v>
      </c>
      <c r="AQ363" s="24">
        <f t="shared" si="300"/>
        <v>369.6592876712329</v>
      </c>
      <c r="AR363" s="24">
        <f t="shared" si="324"/>
        <v>9.3400000000000034</v>
      </c>
      <c r="AS363" s="24">
        <f t="shared" si="301"/>
        <v>87.207452054794501</v>
      </c>
      <c r="AT363" s="24">
        <f t="shared" si="302"/>
        <v>96.547452054794505</v>
      </c>
      <c r="AU363" s="24">
        <f t="shared" si="303"/>
        <v>370.45254794520548</v>
      </c>
      <c r="AV363" s="24">
        <f t="shared" si="325"/>
        <v>9.3400000000000034</v>
      </c>
      <c r="AW363" s="24">
        <f t="shared" si="304"/>
        <v>86.439780821917793</v>
      </c>
      <c r="AX363" s="24">
        <f t="shared" si="305"/>
        <v>95.779780821917797</v>
      </c>
      <c r="AY363" s="24">
        <f t="shared" si="306"/>
        <v>371.22021917808217</v>
      </c>
      <c r="AZ363" s="24">
        <f t="shared" si="326"/>
        <v>9.3400000000000034</v>
      </c>
      <c r="BA363" s="24">
        <f t="shared" si="307"/>
        <v>85.646520547945187</v>
      </c>
      <c r="BB363" s="24">
        <f t="shared" si="308"/>
        <v>94.98652054794519</v>
      </c>
      <c r="BC363" s="24">
        <f t="shared" si="309"/>
        <v>372.01347945205481</v>
      </c>
      <c r="BD363" s="24">
        <f t="shared" si="327"/>
        <v>9.3400000000000034</v>
      </c>
      <c r="BE363" s="24">
        <f t="shared" si="310"/>
        <v>84.878849315068479</v>
      </c>
      <c r="BF363" s="24">
        <f t="shared" si="311"/>
        <v>94.218849315068482</v>
      </c>
      <c r="BG363" s="24">
        <f t="shared" si="312"/>
        <v>372.7811506849315</v>
      </c>
      <c r="BH363" s="12"/>
      <c r="BI363" s="12"/>
      <c r="BJ363" s="12"/>
      <c r="BK363" s="12"/>
    </row>
    <row r="364" spans="1:63" s="8" customFormat="1" x14ac:dyDescent="0.25">
      <c r="A364" s="19" t="str">
        <f>[1]Input!T228</f>
        <v>Depreciation (Depn)</v>
      </c>
      <c r="B364" s="19" t="str">
        <f>[1]Input!U228</f>
        <v>Mains and Reservoirs (50)</v>
      </c>
      <c r="C364" s="19" t="str">
        <f>[1]Input!V228</f>
        <v>Power Equipment</v>
      </c>
      <c r="D364" s="20">
        <f>[1]Input!W228</f>
        <v>39644</v>
      </c>
      <c r="E364" s="21">
        <f t="shared" si="313"/>
        <v>50</v>
      </c>
      <c r="F364" s="22">
        <f t="shared" si="314"/>
        <v>0</v>
      </c>
      <c r="G364" s="23">
        <f>[1]Input!Z228</f>
        <v>1136</v>
      </c>
      <c r="H364" s="24">
        <f t="shared" si="315"/>
        <v>22.72</v>
      </c>
      <c r="I364" s="24">
        <f t="shared" si="274"/>
        <v>162.09008219178082</v>
      </c>
      <c r="J364" s="24">
        <f t="shared" si="275"/>
        <v>184.81008219178082</v>
      </c>
      <c r="K364" s="24">
        <f t="shared" si="276"/>
        <v>951.18991780821921</v>
      </c>
      <c r="L364" s="24">
        <f t="shared" si="316"/>
        <v>22.72</v>
      </c>
      <c r="M364" s="24">
        <f t="shared" si="277"/>
        <v>160.16043835616438</v>
      </c>
      <c r="N364" s="24">
        <f t="shared" si="278"/>
        <v>182.88043835616438</v>
      </c>
      <c r="O364" s="24">
        <f t="shared" si="279"/>
        <v>953.1195616438356</v>
      </c>
      <c r="P364" s="24">
        <f t="shared" si="317"/>
        <v>22.72</v>
      </c>
      <c r="Q364" s="24">
        <f t="shared" si="280"/>
        <v>158.23079452054793</v>
      </c>
      <c r="R364" s="24">
        <f t="shared" si="281"/>
        <v>180.95079452054793</v>
      </c>
      <c r="S364" s="24">
        <f t="shared" si="282"/>
        <v>955.0492054794521</v>
      </c>
      <c r="T364" s="24">
        <f t="shared" si="318"/>
        <v>22.72</v>
      </c>
      <c r="U364" s="24">
        <f t="shared" si="283"/>
        <v>156.36339726027396</v>
      </c>
      <c r="V364" s="24">
        <f t="shared" si="284"/>
        <v>179.08339726027395</v>
      </c>
      <c r="W364" s="24">
        <f t="shared" si="285"/>
        <v>956.91660273972605</v>
      </c>
      <c r="X364" s="24">
        <f t="shared" si="319"/>
        <v>22.72</v>
      </c>
      <c r="Y364" s="24">
        <f t="shared" si="286"/>
        <v>154.43375342465751</v>
      </c>
      <c r="Z364" s="24">
        <f t="shared" si="287"/>
        <v>177.15375342465751</v>
      </c>
      <c r="AA364" s="24">
        <f t="shared" si="288"/>
        <v>958.84624657534255</v>
      </c>
      <c r="AB364" s="24">
        <f t="shared" si="320"/>
        <v>22.72</v>
      </c>
      <c r="AC364" s="24">
        <f t="shared" si="289"/>
        <v>152.56635616438356</v>
      </c>
      <c r="AD364" s="24">
        <f t="shared" si="290"/>
        <v>175.28635616438356</v>
      </c>
      <c r="AE364" s="24">
        <f t="shared" si="291"/>
        <v>960.71364383561649</v>
      </c>
      <c r="AF364" s="24">
        <f t="shared" si="321"/>
        <v>22.72</v>
      </c>
      <c r="AG364" s="24">
        <f t="shared" si="292"/>
        <v>150.63671232876712</v>
      </c>
      <c r="AH364" s="24">
        <f t="shared" si="293"/>
        <v>173.35671232876712</v>
      </c>
      <c r="AI364" s="24">
        <f t="shared" si="294"/>
        <v>962.64328767123288</v>
      </c>
      <c r="AJ364" s="24">
        <f t="shared" si="322"/>
        <v>22.72</v>
      </c>
      <c r="AK364" s="24">
        <f t="shared" si="295"/>
        <v>148.83156164383561</v>
      </c>
      <c r="AL364" s="24">
        <f t="shared" si="296"/>
        <v>171.55156164383561</v>
      </c>
      <c r="AM364" s="24">
        <f t="shared" si="297"/>
        <v>964.44843835616439</v>
      </c>
      <c r="AN364" s="24">
        <f t="shared" si="323"/>
        <v>22.72</v>
      </c>
      <c r="AO364" s="24">
        <f t="shared" si="298"/>
        <v>146.90191780821917</v>
      </c>
      <c r="AP364" s="24">
        <f t="shared" si="299"/>
        <v>169.62191780821917</v>
      </c>
      <c r="AQ364" s="24">
        <f t="shared" si="300"/>
        <v>966.37808219178078</v>
      </c>
      <c r="AR364" s="24">
        <f t="shared" si="324"/>
        <v>22.72</v>
      </c>
      <c r="AS364" s="24">
        <f t="shared" si="301"/>
        <v>144.97227397260272</v>
      </c>
      <c r="AT364" s="24">
        <f t="shared" si="302"/>
        <v>167.69227397260272</v>
      </c>
      <c r="AU364" s="24">
        <f t="shared" si="303"/>
        <v>968.30772602739728</v>
      </c>
      <c r="AV364" s="24">
        <f t="shared" si="325"/>
        <v>22.72</v>
      </c>
      <c r="AW364" s="24">
        <f t="shared" si="304"/>
        <v>143.10487671232875</v>
      </c>
      <c r="AX364" s="24">
        <f t="shared" si="305"/>
        <v>165.82487671232875</v>
      </c>
      <c r="AY364" s="24">
        <f t="shared" si="306"/>
        <v>970.17512328767123</v>
      </c>
      <c r="AZ364" s="24">
        <f t="shared" si="326"/>
        <v>22.72</v>
      </c>
      <c r="BA364" s="24">
        <f t="shared" si="307"/>
        <v>141.17523287671233</v>
      </c>
      <c r="BB364" s="24">
        <f t="shared" si="308"/>
        <v>163.89523287671233</v>
      </c>
      <c r="BC364" s="24">
        <f t="shared" si="309"/>
        <v>972.10476712328773</v>
      </c>
      <c r="BD364" s="24">
        <f t="shared" si="327"/>
        <v>22.72</v>
      </c>
      <c r="BE364" s="24">
        <f t="shared" si="310"/>
        <v>139.30783561643835</v>
      </c>
      <c r="BF364" s="24">
        <f t="shared" si="311"/>
        <v>162.02783561643835</v>
      </c>
      <c r="BG364" s="24">
        <f t="shared" si="312"/>
        <v>973.97216438356168</v>
      </c>
      <c r="BH364" s="12"/>
      <c r="BI364" s="12"/>
      <c r="BJ364" s="12"/>
      <c r="BK364" s="12"/>
    </row>
    <row r="365" spans="1:63" s="8" customFormat="1" x14ac:dyDescent="0.25">
      <c r="A365" s="19" t="str">
        <f>[1]Input!T229</f>
        <v>Depreciation (Depn)</v>
      </c>
      <c r="B365" s="19" t="str">
        <f>[1]Input!U229</f>
        <v>Mains and Reservoirs (50)</v>
      </c>
      <c r="C365" s="19" t="str">
        <f>[1]Input!V229</f>
        <v>Distribution</v>
      </c>
      <c r="D365" s="20">
        <f>[1]Input!W229</f>
        <v>39661</v>
      </c>
      <c r="E365" s="21">
        <f t="shared" si="313"/>
        <v>50</v>
      </c>
      <c r="F365" s="22">
        <f t="shared" si="314"/>
        <v>0</v>
      </c>
      <c r="G365" s="23">
        <f>[1]Input!Z229</f>
        <v>2618</v>
      </c>
      <c r="H365" s="24">
        <f t="shared" si="315"/>
        <v>52.359999999999957</v>
      </c>
      <c r="I365" s="24">
        <f t="shared" si="274"/>
        <v>371.11046575342471</v>
      </c>
      <c r="J365" s="24">
        <f t="shared" si="275"/>
        <v>423.47046575342466</v>
      </c>
      <c r="K365" s="24">
        <f t="shared" si="276"/>
        <v>2194.5295342465752</v>
      </c>
      <c r="L365" s="24">
        <f t="shared" si="316"/>
        <v>52.359999999999957</v>
      </c>
      <c r="M365" s="24">
        <f t="shared" si="277"/>
        <v>366.66345205479456</v>
      </c>
      <c r="N365" s="24">
        <f t="shared" si="278"/>
        <v>419.02345205479452</v>
      </c>
      <c r="O365" s="24">
        <f t="shared" si="279"/>
        <v>2198.9765479452053</v>
      </c>
      <c r="P365" s="24">
        <f t="shared" si="317"/>
        <v>52.360000000000014</v>
      </c>
      <c r="Q365" s="24">
        <f t="shared" si="280"/>
        <v>362.21643835616442</v>
      </c>
      <c r="R365" s="24">
        <f t="shared" si="281"/>
        <v>414.57643835616443</v>
      </c>
      <c r="S365" s="24">
        <f t="shared" si="282"/>
        <v>2203.4235616438355</v>
      </c>
      <c r="T365" s="24">
        <f t="shared" si="318"/>
        <v>52.360000000000014</v>
      </c>
      <c r="U365" s="24">
        <f t="shared" si="283"/>
        <v>357.9128767123288</v>
      </c>
      <c r="V365" s="24">
        <f t="shared" si="284"/>
        <v>410.27287671232881</v>
      </c>
      <c r="W365" s="24">
        <f t="shared" si="285"/>
        <v>2207.727123287671</v>
      </c>
      <c r="X365" s="24">
        <f t="shared" si="319"/>
        <v>52.360000000000014</v>
      </c>
      <c r="Y365" s="24">
        <f t="shared" si="286"/>
        <v>353.46586301369865</v>
      </c>
      <c r="Z365" s="24">
        <f t="shared" si="287"/>
        <v>405.82586301369867</v>
      </c>
      <c r="AA365" s="24">
        <f t="shared" si="288"/>
        <v>2212.1741369863012</v>
      </c>
      <c r="AB365" s="24">
        <f t="shared" si="320"/>
        <v>52.360000000000014</v>
      </c>
      <c r="AC365" s="24">
        <f t="shared" si="289"/>
        <v>349.16230136986303</v>
      </c>
      <c r="AD365" s="24">
        <f t="shared" si="290"/>
        <v>401.52230136986304</v>
      </c>
      <c r="AE365" s="24">
        <f t="shared" si="291"/>
        <v>2216.4776986301367</v>
      </c>
      <c r="AF365" s="24">
        <f t="shared" si="321"/>
        <v>52.360000000000014</v>
      </c>
      <c r="AG365" s="24">
        <f t="shared" si="292"/>
        <v>344.71528767123289</v>
      </c>
      <c r="AH365" s="24">
        <f t="shared" si="293"/>
        <v>397.0752876712329</v>
      </c>
      <c r="AI365" s="24">
        <f t="shared" si="294"/>
        <v>2220.9247123287669</v>
      </c>
      <c r="AJ365" s="24">
        <f t="shared" si="322"/>
        <v>52.360000000000014</v>
      </c>
      <c r="AK365" s="24">
        <f t="shared" si="295"/>
        <v>340.55517808219179</v>
      </c>
      <c r="AL365" s="24">
        <f t="shared" si="296"/>
        <v>392.9151780821918</v>
      </c>
      <c r="AM365" s="24">
        <f t="shared" si="297"/>
        <v>2225.0848219178083</v>
      </c>
      <c r="AN365" s="24">
        <f t="shared" si="323"/>
        <v>52.360000000000014</v>
      </c>
      <c r="AO365" s="24">
        <f t="shared" si="298"/>
        <v>336.10816438356164</v>
      </c>
      <c r="AP365" s="24">
        <f t="shared" si="299"/>
        <v>388.46816438356166</v>
      </c>
      <c r="AQ365" s="24">
        <f t="shared" si="300"/>
        <v>2229.5318356164385</v>
      </c>
      <c r="AR365" s="24">
        <f t="shared" si="324"/>
        <v>52.360000000000014</v>
      </c>
      <c r="AS365" s="24">
        <f t="shared" si="301"/>
        <v>331.6611506849315</v>
      </c>
      <c r="AT365" s="24">
        <f t="shared" si="302"/>
        <v>384.02115068493151</v>
      </c>
      <c r="AU365" s="24">
        <f t="shared" si="303"/>
        <v>2233.9788493150686</v>
      </c>
      <c r="AV365" s="24">
        <f t="shared" si="325"/>
        <v>52.359999999999957</v>
      </c>
      <c r="AW365" s="24">
        <f t="shared" si="304"/>
        <v>327.35758904109593</v>
      </c>
      <c r="AX365" s="24">
        <f t="shared" si="305"/>
        <v>379.71758904109589</v>
      </c>
      <c r="AY365" s="24">
        <f t="shared" si="306"/>
        <v>2238.2824109589042</v>
      </c>
      <c r="AZ365" s="24">
        <f t="shared" si="326"/>
        <v>52.359999999999957</v>
      </c>
      <c r="BA365" s="24">
        <f t="shared" si="307"/>
        <v>322.91057534246579</v>
      </c>
      <c r="BB365" s="24">
        <f t="shared" si="308"/>
        <v>375.27057534246575</v>
      </c>
      <c r="BC365" s="24">
        <f t="shared" si="309"/>
        <v>2242.7294246575343</v>
      </c>
      <c r="BD365" s="24">
        <f t="shared" si="327"/>
        <v>52.360000000000014</v>
      </c>
      <c r="BE365" s="24">
        <f t="shared" si="310"/>
        <v>318.60701369863017</v>
      </c>
      <c r="BF365" s="24">
        <f t="shared" si="311"/>
        <v>370.96701369863018</v>
      </c>
      <c r="BG365" s="24">
        <f t="shared" si="312"/>
        <v>2247.0329863013699</v>
      </c>
      <c r="BH365" s="12"/>
      <c r="BI365" s="12"/>
      <c r="BJ365" s="12"/>
      <c r="BK365" s="12"/>
    </row>
    <row r="366" spans="1:63" s="8" customFormat="1" x14ac:dyDescent="0.25">
      <c r="A366" s="19" t="str">
        <f>[1]Input!T230</f>
        <v>Depreciation (Depn)</v>
      </c>
      <c r="B366" s="19" t="str">
        <f>[1]Input!U230</f>
        <v>Plant, Other (40)</v>
      </c>
      <c r="C366" s="19" t="str">
        <f>[1]Input!V230</f>
        <v>Hydrants</v>
      </c>
      <c r="D366" s="20">
        <f>[1]Input!W230</f>
        <v>31199</v>
      </c>
      <c r="E366" s="21">
        <f t="shared" si="313"/>
        <v>40</v>
      </c>
      <c r="F366" s="22">
        <f t="shared" si="314"/>
        <v>0</v>
      </c>
      <c r="G366" s="23">
        <f>[1]Input!Z230</f>
        <v>3000</v>
      </c>
      <c r="H366" s="24">
        <f t="shared" si="315"/>
        <v>75</v>
      </c>
      <c r="I366" s="24">
        <f t="shared" si="274"/>
        <v>2270.3424657534247</v>
      </c>
      <c r="J366" s="24">
        <f t="shared" si="275"/>
        <v>2345.3424657534247</v>
      </c>
      <c r="K366" s="24">
        <f t="shared" si="276"/>
        <v>654.65753424657532</v>
      </c>
      <c r="L366" s="24">
        <f t="shared" si="316"/>
        <v>75</v>
      </c>
      <c r="M366" s="24">
        <f t="shared" si="277"/>
        <v>2263.972602739726</v>
      </c>
      <c r="N366" s="24">
        <f t="shared" si="278"/>
        <v>2338.972602739726</v>
      </c>
      <c r="O366" s="24">
        <f t="shared" si="279"/>
        <v>661.02739726027403</v>
      </c>
      <c r="P366" s="24">
        <f t="shared" si="317"/>
        <v>75</v>
      </c>
      <c r="Q366" s="24">
        <f t="shared" si="280"/>
        <v>2257.6027397260273</v>
      </c>
      <c r="R366" s="24">
        <f t="shared" si="281"/>
        <v>2332.6027397260273</v>
      </c>
      <c r="S366" s="24">
        <f t="shared" si="282"/>
        <v>667.39726027397273</v>
      </c>
      <c r="T366" s="24">
        <f t="shared" si="318"/>
        <v>75</v>
      </c>
      <c r="U366" s="24">
        <f t="shared" si="283"/>
        <v>2251.4383561643835</v>
      </c>
      <c r="V366" s="24">
        <f t="shared" si="284"/>
        <v>2326.4383561643835</v>
      </c>
      <c r="W366" s="24">
        <f t="shared" si="285"/>
        <v>673.56164383561645</v>
      </c>
      <c r="X366" s="24">
        <f t="shared" si="319"/>
        <v>75</v>
      </c>
      <c r="Y366" s="24">
        <f t="shared" si="286"/>
        <v>2245.0684931506848</v>
      </c>
      <c r="Z366" s="24">
        <f t="shared" si="287"/>
        <v>2320.0684931506848</v>
      </c>
      <c r="AA366" s="24">
        <f t="shared" si="288"/>
        <v>679.93150684931516</v>
      </c>
      <c r="AB366" s="24">
        <f t="shared" si="320"/>
        <v>75</v>
      </c>
      <c r="AC366" s="24">
        <f t="shared" si="289"/>
        <v>2238.9041095890411</v>
      </c>
      <c r="AD366" s="24">
        <f t="shared" si="290"/>
        <v>2313.9041095890411</v>
      </c>
      <c r="AE366" s="24">
        <f t="shared" si="291"/>
        <v>686.09589041095887</v>
      </c>
      <c r="AF366" s="24">
        <f t="shared" si="321"/>
        <v>75</v>
      </c>
      <c r="AG366" s="24">
        <f t="shared" si="292"/>
        <v>2232.5342465753424</v>
      </c>
      <c r="AH366" s="24">
        <f t="shared" si="293"/>
        <v>2307.5342465753424</v>
      </c>
      <c r="AI366" s="24">
        <f t="shared" si="294"/>
        <v>692.46575342465758</v>
      </c>
      <c r="AJ366" s="24">
        <f t="shared" si="322"/>
        <v>75</v>
      </c>
      <c r="AK366" s="24">
        <f t="shared" si="295"/>
        <v>2226.5753424657532</v>
      </c>
      <c r="AL366" s="24">
        <f t="shared" si="296"/>
        <v>2301.5753424657532</v>
      </c>
      <c r="AM366" s="24">
        <f t="shared" si="297"/>
        <v>698.42465753424676</v>
      </c>
      <c r="AN366" s="24">
        <f t="shared" si="323"/>
        <v>75</v>
      </c>
      <c r="AO366" s="24">
        <f t="shared" si="298"/>
        <v>2220.2054794520545</v>
      </c>
      <c r="AP366" s="24">
        <f t="shared" si="299"/>
        <v>2295.2054794520545</v>
      </c>
      <c r="AQ366" s="24">
        <f t="shared" si="300"/>
        <v>704.79452054794547</v>
      </c>
      <c r="AR366" s="24">
        <f t="shared" si="324"/>
        <v>75</v>
      </c>
      <c r="AS366" s="24">
        <f t="shared" si="301"/>
        <v>2213.8356164383558</v>
      </c>
      <c r="AT366" s="24">
        <f t="shared" si="302"/>
        <v>2288.8356164383558</v>
      </c>
      <c r="AU366" s="24">
        <f t="shared" si="303"/>
        <v>711.16438356164417</v>
      </c>
      <c r="AV366" s="24">
        <f t="shared" si="325"/>
        <v>75</v>
      </c>
      <c r="AW366" s="24">
        <f t="shared" si="304"/>
        <v>2207.6712328767121</v>
      </c>
      <c r="AX366" s="24">
        <f t="shared" si="305"/>
        <v>2282.6712328767121</v>
      </c>
      <c r="AY366" s="24">
        <f t="shared" si="306"/>
        <v>717.32876712328789</v>
      </c>
      <c r="AZ366" s="24">
        <f t="shared" si="326"/>
        <v>75</v>
      </c>
      <c r="BA366" s="24">
        <f t="shared" si="307"/>
        <v>2201.3013698630134</v>
      </c>
      <c r="BB366" s="24">
        <f t="shared" si="308"/>
        <v>2276.3013698630134</v>
      </c>
      <c r="BC366" s="24">
        <f t="shared" si="309"/>
        <v>723.69863013698659</v>
      </c>
      <c r="BD366" s="24">
        <f t="shared" si="327"/>
        <v>75</v>
      </c>
      <c r="BE366" s="24">
        <f t="shared" si="310"/>
        <v>2195.1369863013697</v>
      </c>
      <c r="BF366" s="24">
        <f t="shared" si="311"/>
        <v>2270.1369863013697</v>
      </c>
      <c r="BG366" s="24">
        <f t="shared" si="312"/>
        <v>729.86301369863031</v>
      </c>
      <c r="BH366" s="12"/>
      <c r="BI366" s="12"/>
      <c r="BJ366" s="12"/>
      <c r="BK366" s="12"/>
    </row>
    <row r="367" spans="1:63" s="8" customFormat="1" x14ac:dyDescent="0.25">
      <c r="A367" s="19" t="str">
        <f>[1]Input!T231</f>
        <v>Depreciation (Depn)</v>
      </c>
      <c r="B367" s="19" t="str">
        <f>[1]Input!U231</f>
        <v>Pumping and Water Treatment (20)</v>
      </c>
      <c r="C367" s="19" t="str">
        <f>[1]Input!V231</f>
        <v>Meters</v>
      </c>
      <c r="D367" s="20">
        <f>[1]Input!W231</f>
        <v>31199</v>
      </c>
      <c r="E367" s="21">
        <f t="shared" si="313"/>
        <v>20</v>
      </c>
      <c r="F367" s="22">
        <f t="shared" si="314"/>
        <v>0</v>
      </c>
      <c r="G367" s="23">
        <f>[1]Input!Z231</f>
        <v>1000</v>
      </c>
      <c r="H367" s="24">
        <f t="shared" si="315"/>
        <v>0</v>
      </c>
      <c r="I367" s="24">
        <f t="shared" si="274"/>
        <v>1000</v>
      </c>
      <c r="J367" s="24">
        <f t="shared" si="275"/>
        <v>1000</v>
      </c>
      <c r="K367" s="24">
        <f t="shared" si="276"/>
        <v>0</v>
      </c>
      <c r="L367" s="24">
        <f t="shared" si="316"/>
        <v>0</v>
      </c>
      <c r="M367" s="24">
        <f t="shared" si="277"/>
        <v>1000</v>
      </c>
      <c r="N367" s="24">
        <f t="shared" si="278"/>
        <v>1000</v>
      </c>
      <c r="O367" s="24">
        <f t="shared" si="279"/>
        <v>0</v>
      </c>
      <c r="P367" s="24">
        <f t="shared" si="317"/>
        <v>0</v>
      </c>
      <c r="Q367" s="24">
        <f t="shared" si="280"/>
        <v>1000</v>
      </c>
      <c r="R367" s="24">
        <f t="shared" si="281"/>
        <v>1000</v>
      </c>
      <c r="S367" s="24">
        <f t="shared" si="282"/>
        <v>0</v>
      </c>
      <c r="T367" s="24">
        <f t="shared" si="318"/>
        <v>0</v>
      </c>
      <c r="U367" s="24">
        <f t="shared" si="283"/>
        <v>1000</v>
      </c>
      <c r="V367" s="24">
        <f t="shared" si="284"/>
        <v>1000</v>
      </c>
      <c r="W367" s="24">
        <f t="shared" si="285"/>
        <v>0</v>
      </c>
      <c r="X367" s="24">
        <f t="shared" si="319"/>
        <v>0</v>
      </c>
      <c r="Y367" s="24">
        <f t="shared" si="286"/>
        <v>1000</v>
      </c>
      <c r="Z367" s="24">
        <f t="shared" si="287"/>
        <v>1000</v>
      </c>
      <c r="AA367" s="24">
        <f t="shared" si="288"/>
        <v>0</v>
      </c>
      <c r="AB367" s="24">
        <f t="shared" si="320"/>
        <v>0</v>
      </c>
      <c r="AC367" s="24">
        <f t="shared" si="289"/>
        <v>1000</v>
      </c>
      <c r="AD367" s="24">
        <f t="shared" si="290"/>
        <v>1000</v>
      </c>
      <c r="AE367" s="24">
        <f t="shared" si="291"/>
        <v>0</v>
      </c>
      <c r="AF367" s="24">
        <f t="shared" si="321"/>
        <v>0</v>
      </c>
      <c r="AG367" s="24">
        <f t="shared" si="292"/>
        <v>1000</v>
      </c>
      <c r="AH367" s="24">
        <f t="shared" si="293"/>
        <v>1000</v>
      </c>
      <c r="AI367" s="24">
        <f t="shared" si="294"/>
        <v>0</v>
      </c>
      <c r="AJ367" s="24">
        <f t="shared" si="322"/>
        <v>0</v>
      </c>
      <c r="AK367" s="24">
        <f t="shared" si="295"/>
        <v>1000</v>
      </c>
      <c r="AL367" s="24">
        <f t="shared" si="296"/>
        <v>1000</v>
      </c>
      <c r="AM367" s="24">
        <f t="shared" si="297"/>
        <v>0</v>
      </c>
      <c r="AN367" s="24">
        <f t="shared" si="323"/>
        <v>0</v>
      </c>
      <c r="AO367" s="24">
        <f t="shared" si="298"/>
        <v>1000</v>
      </c>
      <c r="AP367" s="24">
        <f t="shared" si="299"/>
        <v>1000</v>
      </c>
      <c r="AQ367" s="24">
        <f t="shared" si="300"/>
        <v>0</v>
      </c>
      <c r="AR367" s="24">
        <f t="shared" si="324"/>
        <v>0</v>
      </c>
      <c r="AS367" s="24">
        <f t="shared" si="301"/>
        <v>1000</v>
      </c>
      <c r="AT367" s="24">
        <f t="shared" si="302"/>
        <v>1000</v>
      </c>
      <c r="AU367" s="24">
        <f t="shared" si="303"/>
        <v>0</v>
      </c>
      <c r="AV367" s="24">
        <f t="shared" si="325"/>
        <v>0</v>
      </c>
      <c r="AW367" s="24">
        <f t="shared" si="304"/>
        <v>1000</v>
      </c>
      <c r="AX367" s="24">
        <f t="shared" si="305"/>
        <v>1000</v>
      </c>
      <c r="AY367" s="24">
        <f t="shared" si="306"/>
        <v>0</v>
      </c>
      <c r="AZ367" s="24">
        <f t="shared" si="326"/>
        <v>0</v>
      </c>
      <c r="BA367" s="24">
        <f t="shared" si="307"/>
        <v>1000</v>
      </c>
      <c r="BB367" s="24">
        <f t="shared" si="308"/>
        <v>1000</v>
      </c>
      <c r="BC367" s="24">
        <f t="shared" si="309"/>
        <v>0</v>
      </c>
      <c r="BD367" s="24">
        <f t="shared" si="327"/>
        <v>0</v>
      </c>
      <c r="BE367" s="24">
        <f t="shared" si="310"/>
        <v>1000</v>
      </c>
      <c r="BF367" s="24">
        <f t="shared" si="311"/>
        <v>1000</v>
      </c>
      <c r="BG367" s="24">
        <f t="shared" si="312"/>
        <v>0</v>
      </c>
      <c r="BH367" s="12"/>
      <c r="BI367" s="12"/>
      <c r="BJ367" s="12"/>
      <c r="BK367" s="12"/>
    </row>
    <row r="368" spans="1:63" s="8" customFormat="1" ht="15" customHeight="1" x14ac:dyDescent="0.25">
      <c r="A368" s="19">
        <f>[1]Input!T375</f>
        <v>0</v>
      </c>
      <c r="B368" s="19">
        <f>[1]Input!U375</f>
        <v>0</v>
      </c>
      <c r="C368" s="19">
        <f>[1]Input!V375</f>
        <v>0</v>
      </c>
      <c r="D368" s="20">
        <f>[1]Input!W375</f>
        <v>0</v>
      </c>
      <c r="E368" s="21" t="e">
        <f t="shared" si="313"/>
        <v>#N/A</v>
      </c>
      <c r="F368" s="22">
        <f t="shared" si="314"/>
        <v>0</v>
      </c>
      <c r="G368" s="23">
        <f>[1]Input!Z375</f>
        <v>0</v>
      </c>
      <c r="H368" s="24" t="e">
        <f t="shared" si="315"/>
        <v>#N/A</v>
      </c>
      <c r="I368" s="24" t="e">
        <f t="shared" si="274"/>
        <v>#N/A</v>
      </c>
      <c r="J368" s="24" t="e">
        <f t="shared" si="275"/>
        <v>#N/A</v>
      </c>
      <c r="K368" s="24" t="e">
        <f t="shared" si="276"/>
        <v>#N/A</v>
      </c>
      <c r="L368" s="24" t="e">
        <f t="shared" si="316"/>
        <v>#N/A</v>
      </c>
      <c r="M368" s="24" t="e">
        <f t="shared" si="277"/>
        <v>#N/A</v>
      </c>
      <c r="N368" s="24" t="e">
        <f t="shared" si="278"/>
        <v>#N/A</v>
      </c>
      <c r="O368" s="24" t="e">
        <f t="shared" si="279"/>
        <v>#N/A</v>
      </c>
      <c r="P368" s="24" t="e">
        <f t="shared" si="317"/>
        <v>#N/A</v>
      </c>
      <c r="Q368" s="24" t="e">
        <f t="shared" si="280"/>
        <v>#N/A</v>
      </c>
      <c r="R368" s="24" t="e">
        <f t="shared" si="281"/>
        <v>#N/A</v>
      </c>
      <c r="S368" s="24" t="e">
        <f t="shared" si="282"/>
        <v>#N/A</v>
      </c>
      <c r="T368" s="24" t="e">
        <f t="shared" si="318"/>
        <v>#N/A</v>
      </c>
      <c r="U368" s="24" t="e">
        <f t="shared" si="283"/>
        <v>#N/A</v>
      </c>
      <c r="V368" s="24" t="e">
        <f t="shared" si="284"/>
        <v>#N/A</v>
      </c>
      <c r="W368" s="24" t="e">
        <f t="shared" si="285"/>
        <v>#N/A</v>
      </c>
      <c r="X368" s="24" t="e">
        <f t="shared" si="319"/>
        <v>#N/A</v>
      </c>
      <c r="Y368" s="24" t="e">
        <f t="shared" si="286"/>
        <v>#N/A</v>
      </c>
      <c r="Z368" s="24" t="e">
        <f t="shared" si="287"/>
        <v>#N/A</v>
      </c>
      <c r="AA368" s="24" t="e">
        <f t="shared" si="288"/>
        <v>#N/A</v>
      </c>
      <c r="AB368" s="24" t="e">
        <f t="shared" si="320"/>
        <v>#N/A</v>
      </c>
      <c r="AC368" s="24" t="e">
        <f t="shared" si="289"/>
        <v>#N/A</v>
      </c>
      <c r="AD368" s="24" t="e">
        <f t="shared" si="290"/>
        <v>#N/A</v>
      </c>
      <c r="AE368" s="24" t="e">
        <f t="shared" si="291"/>
        <v>#N/A</v>
      </c>
      <c r="AF368" s="24" t="e">
        <f t="shared" si="321"/>
        <v>#N/A</v>
      </c>
      <c r="AG368" s="24" t="e">
        <f t="shared" si="292"/>
        <v>#N/A</v>
      </c>
      <c r="AH368" s="24" t="e">
        <f t="shared" si="293"/>
        <v>#N/A</v>
      </c>
      <c r="AI368" s="24" t="e">
        <f t="shared" si="294"/>
        <v>#N/A</v>
      </c>
      <c r="AJ368" s="24" t="e">
        <f t="shared" si="322"/>
        <v>#N/A</v>
      </c>
      <c r="AK368" s="24" t="e">
        <f t="shared" si="295"/>
        <v>#N/A</v>
      </c>
      <c r="AL368" s="24" t="e">
        <f t="shared" si="296"/>
        <v>#N/A</v>
      </c>
      <c r="AM368" s="24" t="e">
        <f t="shared" si="297"/>
        <v>#N/A</v>
      </c>
      <c r="AN368" s="24" t="e">
        <f t="shared" si="323"/>
        <v>#N/A</v>
      </c>
      <c r="AO368" s="24" t="e">
        <f t="shared" si="298"/>
        <v>#N/A</v>
      </c>
      <c r="AP368" s="24" t="e">
        <f t="shared" si="299"/>
        <v>#N/A</v>
      </c>
      <c r="AQ368" s="24" t="e">
        <f t="shared" si="300"/>
        <v>#N/A</v>
      </c>
      <c r="AR368" s="24" t="e">
        <f t="shared" si="324"/>
        <v>#N/A</v>
      </c>
      <c r="AS368" s="24" t="e">
        <f t="shared" si="301"/>
        <v>#N/A</v>
      </c>
      <c r="AT368" s="24" t="e">
        <f t="shared" si="302"/>
        <v>#N/A</v>
      </c>
      <c r="AU368" s="24" t="e">
        <f t="shared" si="303"/>
        <v>#N/A</v>
      </c>
      <c r="AV368" s="24" t="e">
        <f t="shared" si="325"/>
        <v>#N/A</v>
      </c>
      <c r="AW368" s="24" t="e">
        <f t="shared" si="304"/>
        <v>#N/A</v>
      </c>
      <c r="AX368" s="24" t="e">
        <f t="shared" si="305"/>
        <v>#N/A</v>
      </c>
      <c r="AY368" s="24" t="e">
        <f t="shared" si="306"/>
        <v>#N/A</v>
      </c>
      <c r="AZ368" s="24" t="e">
        <f t="shared" si="326"/>
        <v>#N/A</v>
      </c>
      <c r="BA368" s="24" t="e">
        <f t="shared" si="307"/>
        <v>#N/A</v>
      </c>
      <c r="BB368" s="24" t="e">
        <f t="shared" si="308"/>
        <v>#N/A</v>
      </c>
      <c r="BC368" s="24" t="e">
        <f t="shared" si="309"/>
        <v>#N/A</v>
      </c>
      <c r="BD368" s="24" t="e">
        <f t="shared" si="327"/>
        <v>#N/A</v>
      </c>
      <c r="BE368" s="24" t="e">
        <f t="shared" si="310"/>
        <v>#N/A</v>
      </c>
      <c r="BF368" s="24" t="e">
        <f t="shared" si="311"/>
        <v>#N/A</v>
      </c>
      <c r="BG368" s="24" t="e">
        <f t="shared" si="312"/>
        <v>#N/A</v>
      </c>
      <c r="BH368" s="12"/>
      <c r="BI368" s="12"/>
      <c r="BJ368" s="12"/>
      <c r="BK368" s="12"/>
    </row>
    <row r="369" spans="1:63" s="8" customFormat="1" x14ac:dyDescent="0.25">
      <c r="A369" s="19">
        <f>[1]Input!T376</f>
        <v>0</v>
      </c>
      <c r="B369" s="19">
        <f>[1]Input!U376</f>
        <v>0</v>
      </c>
      <c r="C369" s="19">
        <f>[1]Input!V376</f>
        <v>0</v>
      </c>
      <c r="D369" s="20">
        <f>[1]Input!W376</f>
        <v>0</v>
      </c>
      <c r="E369" s="21" t="e">
        <f t="shared" si="313"/>
        <v>#N/A</v>
      </c>
      <c r="F369" s="22">
        <f t="shared" si="314"/>
        <v>0</v>
      </c>
      <c r="G369" s="23">
        <f>[1]Input!Z376</f>
        <v>0</v>
      </c>
      <c r="H369" s="24" t="e">
        <f t="shared" si="315"/>
        <v>#N/A</v>
      </c>
      <c r="I369" s="24" t="e">
        <f t="shared" si="274"/>
        <v>#N/A</v>
      </c>
      <c r="J369" s="24" t="e">
        <f t="shared" si="275"/>
        <v>#N/A</v>
      </c>
      <c r="K369" s="24" t="e">
        <f t="shared" si="276"/>
        <v>#N/A</v>
      </c>
      <c r="L369" s="24" t="e">
        <f t="shared" si="316"/>
        <v>#N/A</v>
      </c>
      <c r="M369" s="24" t="e">
        <f t="shared" si="277"/>
        <v>#N/A</v>
      </c>
      <c r="N369" s="24" t="e">
        <f t="shared" si="278"/>
        <v>#N/A</v>
      </c>
      <c r="O369" s="24" t="e">
        <f t="shared" si="279"/>
        <v>#N/A</v>
      </c>
      <c r="P369" s="24" t="e">
        <f t="shared" si="317"/>
        <v>#N/A</v>
      </c>
      <c r="Q369" s="24" t="e">
        <f t="shared" si="280"/>
        <v>#N/A</v>
      </c>
      <c r="R369" s="24" t="e">
        <f t="shared" si="281"/>
        <v>#N/A</v>
      </c>
      <c r="S369" s="24" t="e">
        <f t="shared" si="282"/>
        <v>#N/A</v>
      </c>
      <c r="T369" s="24" t="e">
        <f t="shared" si="318"/>
        <v>#N/A</v>
      </c>
      <c r="U369" s="24" t="e">
        <f t="shared" si="283"/>
        <v>#N/A</v>
      </c>
      <c r="V369" s="24" t="e">
        <f t="shared" si="284"/>
        <v>#N/A</v>
      </c>
      <c r="W369" s="24" t="e">
        <f t="shared" si="285"/>
        <v>#N/A</v>
      </c>
      <c r="X369" s="24" t="e">
        <f t="shared" si="319"/>
        <v>#N/A</v>
      </c>
      <c r="Y369" s="24" t="e">
        <f t="shared" si="286"/>
        <v>#N/A</v>
      </c>
      <c r="Z369" s="24" t="e">
        <f t="shared" si="287"/>
        <v>#N/A</v>
      </c>
      <c r="AA369" s="24" t="e">
        <f t="shared" si="288"/>
        <v>#N/A</v>
      </c>
      <c r="AB369" s="24" t="e">
        <f t="shared" si="320"/>
        <v>#N/A</v>
      </c>
      <c r="AC369" s="24" t="e">
        <f t="shared" si="289"/>
        <v>#N/A</v>
      </c>
      <c r="AD369" s="24" t="e">
        <f t="shared" si="290"/>
        <v>#N/A</v>
      </c>
      <c r="AE369" s="24" t="e">
        <f t="shared" si="291"/>
        <v>#N/A</v>
      </c>
      <c r="AF369" s="24" t="e">
        <f t="shared" si="321"/>
        <v>#N/A</v>
      </c>
      <c r="AG369" s="24" t="e">
        <f t="shared" si="292"/>
        <v>#N/A</v>
      </c>
      <c r="AH369" s="24" t="e">
        <f t="shared" si="293"/>
        <v>#N/A</v>
      </c>
      <c r="AI369" s="24" t="e">
        <f t="shared" si="294"/>
        <v>#N/A</v>
      </c>
      <c r="AJ369" s="24" t="e">
        <f t="shared" si="322"/>
        <v>#N/A</v>
      </c>
      <c r="AK369" s="24" t="e">
        <f t="shared" si="295"/>
        <v>#N/A</v>
      </c>
      <c r="AL369" s="24" t="e">
        <f t="shared" si="296"/>
        <v>#N/A</v>
      </c>
      <c r="AM369" s="24" t="e">
        <f t="shared" si="297"/>
        <v>#N/A</v>
      </c>
      <c r="AN369" s="24" t="e">
        <f t="shared" si="323"/>
        <v>#N/A</v>
      </c>
      <c r="AO369" s="24" t="e">
        <f t="shared" si="298"/>
        <v>#N/A</v>
      </c>
      <c r="AP369" s="24" t="e">
        <f t="shared" si="299"/>
        <v>#N/A</v>
      </c>
      <c r="AQ369" s="24" t="e">
        <f t="shared" si="300"/>
        <v>#N/A</v>
      </c>
      <c r="AR369" s="24" t="e">
        <f t="shared" si="324"/>
        <v>#N/A</v>
      </c>
      <c r="AS369" s="24" t="e">
        <f t="shared" si="301"/>
        <v>#N/A</v>
      </c>
      <c r="AT369" s="24" t="e">
        <f t="shared" si="302"/>
        <v>#N/A</v>
      </c>
      <c r="AU369" s="24" t="e">
        <f t="shared" si="303"/>
        <v>#N/A</v>
      </c>
      <c r="AV369" s="24" t="e">
        <f t="shared" si="325"/>
        <v>#N/A</v>
      </c>
      <c r="AW369" s="24" t="e">
        <f t="shared" si="304"/>
        <v>#N/A</v>
      </c>
      <c r="AX369" s="24" t="e">
        <f t="shared" si="305"/>
        <v>#N/A</v>
      </c>
      <c r="AY369" s="24" t="e">
        <f t="shared" si="306"/>
        <v>#N/A</v>
      </c>
      <c r="AZ369" s="24" t="e">
        <f t="shared" si="326"/>
        <v>#N/A</v>
      </c>
      <c r="BA369" s="24" t="e">
        <f t="shared" si="307"/>
        <v>#N/A</v>
      </c>
      <c r="BB369" s="24" t="e">
        <f t="shared" si="308"/>
        <v>#N/A</v>
      </c>
      <c r="BC369" s="24" t="e">
        <f t="shared" si="309"/>
        <v>#N/A</v>
      </c>
      <c r="BD369" s="24" t="e">
        <f t="shared" si="327"/>
        <v>#N/A</v>
      </c>
      <c r="BE369" s="24" t="e">
        <f t="shared" si="310"/>
        <v>#N/A</v>
      </c>
      <c r="BF369" s="24" t="e">
        <f t="shared" si="311"/>
        <v>#N/A</v>
      </c>
      <c r="BG369" s="24" t="e">
        <f t="shared" si="312"/>
        <v>#N/A</v>
      </c>
      <c r="BH369" s="12"/>
      <c r="BI369" s="12"/>
      <c r="BJ369" s="12"/>
      <c r="BK369" s="12"/>
    </row>
    <row r="370" spans="1:63" s="8" customFormat="1" x14ac:dyDescent="0.25">
      <c r="A370" s="19">
        <f>[1]Input!T377</f>
        <v>0</v>
      </c>
      <c r="B370" s="19">
        <f>[1]Input!U377</f>
        <v>0</v>
      </c>
      <c r="C370" s="19">
        <f>[1]Input!V377</f>
        <v>0</v>
      </c>
      <c r="D370" s="20">
        <f>[1]Input!W377</f>
        <v>0</v>
      </c>
      <c r="E370" s="21" t="e">
        <f t="shared" si="313"/>
        <v>#N/A</v>
      </c>
      <c r="F370" s="22">
        <f t="shared" si="314"/>
        <v>0</v>
      </c>
      <c r="G370" s="23">
        <f>[1]Input!Z377</f>
        <v>0</v>
      </c>
      <c r="H370" s="24" t="e">
        <f t="shared" si="315"/>
        <v>#N/A</v>
      </c>
      <c r="I370" s="24" t="e">
        <f t="shared" si="274"/>
        <v>#N/A</v>
      </c>
      <c r="J370" s="24" t="e">
        <f t="shared" si="275"/>
        <v>#N/A</v>
      </c>
      <c r="K370" s="24" t="e">
        <f t="shared" si="276"/>
        <v>#N/A</v>
      </c>
      <c r="L370" s="24" t="e">
        <f t="shared" si="316"/>
        <v>#N/A</v>
      </c>
      <c r="M370" s="24" t="e">
        <f t="shared" si="277"/>
        <v>#N/A</v>
      </c>
      <c r="N370" s="24" t="e">
        <f t="shared" si="278"/>
        <v>#N/A</v>
      </c>
      <c r="O370" s="24" t="e">
        <f t="shared" si="279"/>
        <v>#N/A</v>
      </c>
      <c r="P370" s="24" t="e">
        <f t="shared" si="317"/>
        <v>#N/A</v>
      </c>
      <c r="Q370" s="24" t="e">
        <f t="shared" si="280"/>
        <v>#N/A</v>
      </c>
      <c r="R370" s="24" t="e">
        <f t="shared" si="281"/>
        <v>#N/A</v>
      </c>
      <c r="S370" s="24" t="e">
        <f t="shared" si="282"/>
        <v>#N/A</v>
      </c>
      <c r="T370" s="24" t="e">
        <f t="shared" si="318"/>
        <v>#N/A</v>
      </c>
      <c r="U370" s="24" t="e">
        <f t="shared" si="283"/>
        <v>#N/A</v>
      </c>
      <c r="V370" s="24" t="e">
        <f t="shared" si="284"/>
        <v>#N/A</v>
      </c>
      <c r="W370" s="24" t="e">
        <f t="shared" si="285"/>
        <v>#N/A</v>
      </c>
      <c r="X370" s="24" t="e">
        <f t="shared" si="319"/>
        <v>#N/A</v>
      </c>
      <c r="Y370" s="24" t="e">
        <f t="shared" si="286"/>
        <v>#N/A</v>
      </c>
      <c r="Z370" s="24" t="e">
        <f t="shared" si="287"/>
        <v>#N/A</v>
      </c>
      <c r="AA370" s="24" t="e">
        <f t="shared" si="288"/>
        <v>#N/A</v>
      </c>
      <c r="AB370" s="24" t="e">
        <f t="shared" si="320"/>
        <v>#N/A</v>
      </c>
      <c r="AC370" s="24" t="e">
        <f t="shared" si="289"/>
        <v>#N/A</v>
      </c>
      <c r="AD370" s="24" t="e">
        <f t="shared" si="290"/>
        <v>#N/A</v>
      </c>
      <c r="AE370" s="24" t="e">
        <f t="shared" si="291"/>
        <v>#N/A</v>
      </c>
      <c r="AF370" s="24" t="e">
        <f t="shared" si="321"/>
        <v>#N/A</v>
      </c>
      <c r="AG370" s="24" t="e">
        <f t="shared" si="292"/>
        <v>#N/A</v>
      </c>
      <c r="AH370" s="24" t="e">
        <f t="shared" si="293"/>
        <v>#N/A</v>
      </c>
      <c r="AI370" s="24" t="e">
        <f t="shared" si="294"/>
        <v>#N/A</v>
      </c>
      <c r="AJ370" s="24" t="e">
        <f t="shared" si="322"/>
        <v>#N/A</v>
      </c>
      <c r="AK370" s="24" t="e">
        <f t="shared" si="295"/>
        <v>#N/A</v>
      </c>
      <c r="AL370" s="24" t="e">
        <f t="shared" si="296"/>
        <v>#N/A</v>
      </c>
      <c r="AM370" s="24" t="e">
        <f t="shared" si="297"/>
        <v>#N/A</v>
      </c>
      <c r="AN370" s="24" t="e">
        <f t="shared" si="323"/>
        <v>#N/A</v>
      </c>
      <c r="AO370" s="24" t="e">
        <f t="shared" si="298"/>
        <v>#N/A</v>
      </c>
      <c r="AP370" s="24" t="e">
        <f t="shared" si="299"/>
        <v>#N/A</v>
      </c>
      <c r="AQ370" s="24" t="e">
        <f t="shared" si="300"/>
        <v>#N/A</v>
      </c>
      <c r="AR370" s="24" t="e">
        <f t="shared" si="324"/>
        <v>#N/A</v>
      </c>
      <c r="AS370" s="24" t="e">
        <f t="shared" si="301"/>
        <v>#N/A</v>
      </c>
      <c r="AT370" s="24" t="e">
        <f t="shared" si="302"/>
        <v>#N/A</v>
      </c>
      <c r="AU370" s="24" t="e">
        <f t="shared" si="303"/>
        <v>#N/A</v>
      </c>
      <c r="AV370" s="24" t="e">
        <f t="shared" si="325"/>
        <v>#N/A</v>
      </c>
      <c r="AW370" s="24" t="e">
        <f t="shared" si="304"/>
        <v>#N/A</v>
      </c>
      <c r="AX370" s="24" t="e">
        <f t="shared" si="305"/>
        <v>#N/A</v>
      </c>
      <c r="AY370" s="24" t="e">
        <f t="shared" si="306"/>
        <v>#N/A</v>
      </c>
      <c r="AZ370" s="24" t="e">
        <f t="shared" si="326"/>
        <v>#N/A</v>
      </c>
      <c r="BA370" s="24" t="e">
        <f t="shared" si="307"/>
        <v>#N/A</v>
      </c>
      <c r="BB370" s="24" t="e">
        <f t="shared" si="308"/>
        <v>#N/A</v>
      </c>
      <c r="BC370" s="24" t="e">
        <f t="shared" si="309"/>
        <v>#N/A</v>
      </c>
      <c r="BD370" s="24" t="e">
        <f t="shared" si="327"/>
        <v>#N/A</v>
      </c>
      <c r="BE370" s="24" t="e">
        <f t="shared" si="310"/>
        <v>#N/A</v>
      </c>
      <c r="BF370" s="24" t="e">
        <f t="shared" si="311"/>
        <v>#N/A</v>
      </c>
      <c r="BG370" s="24" t="e">
        <f t="shared" si="312"/>
        <v>#N/A</v>
      </c>
      <c r="BH370" s="12"/>
      <c r="BI370" s="12"/>
      <c r="BJ370" s="12"/>
      <c r="BK370" s="12"/>
    </row>
    <row r="371" spans="1:63" s="8" customFormat="1" x14ac:dyDescent="0.25">
      <c r="A371" s="19">
        <f>[1]Input!T378</f>
        <v>0</v>
      </c>
      <c r="B371" s="19">
        <f>[1]Input!U378</f>
        <v>0</v>
      </c>
      <c r="C371" s="19">
        <f>[1]Input!V378</f>
        <v>0</v>
      </c>
      <c r="D371" s="20">
        <f>[1]Input!W378</f>
        <v>0</v>
      </c>
      <c r="E371" s="21" t="e">
        <f t="shared" si="313"/>
        <v>#N/A</v>
      </c>
      <c r="F371" s="22">
        <f t="shared" si="314"/>
        <v>0</v>
      </c>
      <c r="G371" s="23">
        <f>[1]Input!Z378</f>
        <v>0</v>
      </c>
      <c r="H371" s="24" t="e">
        <f t="shared" si="315"/>
        <v>#N/A</v>
      </c>
      <c r="I371" s="24" t="e">
        <f t="shared" si="274"/>
        <v>#N/A</v>
      </c>
      <c r="J371" s="24" t="e">
        <f t="shared" si="275"/>
        <v>#N/A</v>
      </c>
      <c r="K371" s="24" t="e">
        <f t="shared" si="276"/>
        <v>#N/A</v>
      </c>
      <c r="L371" s="24" t="e">
        <f t="shared" si="316"/>
        <v>#N/A</v>
      </c>
      <c r="M371" s="24" t="e">
        <f t="shared" si="277"/>
        <v>#N/A</v>
      </c>
      <c r="N371" s="24" t="e">
        <f t="shared" si="278"/>
        <v>#N/A</v>
      </c>
      <c r="O371" s="24" t="e">
        <f t="shared" si="279"/>
        <v>#N/A</v>
      </c>
      <c r="P371" s="24" t="e">
        <f t="shared" si="317"/>
        <v>#N/A</v>
      </c>
      <c r="Q371" s="24" t="e">
        <f t="shared" si="280"/>
        <v>#N/A</v>
      </c>
      <c r="R371" s="24" t="e">
        <f t="shared" si="281"/>
        <v>#N/A</v>
      </c>
      <c r="S371" s="24" t="e">
        <f t="shared" si="282"/>
        <v>#N/A</v>
      </c>
      <c r="T371" s="24" t="e">
        <f t="shared" si="318"/>
        <v>#N/A</v>
      </c>
      <c r="U371" s="24" t="e">
        <f t="shared" si="283"/>
        <v>#N/A</v>
      </c>
      <c r="V371" s="24" t="e">
        <f t="shared" si="284"/>
        <v>#N/A</v>
      </c>
      <c r="W371" s="24" t="e">
        <f t="shared" si="285"/>
        <v>#N/A</v>
      </c>
      <c r="X371" s="24" t="e">
        <f t="shared" si="319"/>
        <v>#N/A</v>
      </c>
      <c r="Y371" s="24" t="e">
        <f t="shared" si="286"/>
        <v>#N/A</v>
      </c>
      <c r="Z371" s="24" t="e">
        <f t="shared" si="287"/>
        <v>#N/A</v>
      </c>
      <c r="AA371" s="24" t="e">
        <f t="shared" si="288"/>
        <v>#N/A</v>
      </c>
      <c r="AB371" s="24" t="e">
        <f t="shared" si="320"/>
        <v>#N/A</v>
      </c>
      <c r="AC371" s="24" t="e">
        <f t="shared" si="289"/>
        <v>#N/A</v>
      </c>
      <c r="AD371" s="24" t="e">
        <f t="shared" si="290"/>
        <v>#N/A</v>
      </c>
      <c r="AE371" s="24" t="e">
        <f t="shared" si="291"/>
        <v>#N/A</v>
      </c>
      <c r="AF371" s="24" t="e">
        <f t="shared" si="321"/>
        <v>#N/A</v>
      </c>
      <c r="AG371" s="24" t="e">
        <f t="shared" si="292"/>
        <v>#N/A</v>
      </c>
      <c r="AH371" s="24" t="e">
        <f t="shared" si="293"/>
        <v>#N/A</v>
      </c>
      <c r="AI371" s="24" t="e">
        <f t="shared" si="294"/>
        <v>#N/A</v>
      </c>
      <c r="AJ371" s="24" t="e">
        <f t="shared" si="322"/>
        <v>#N/A</v>
      </c>
      <c r="AK371" s="24" t="e">
        <f t="shared" si="295"/>
        <v>#N/A</v>
      </c>
      <c r="AL371" s="24" t="e">
        <f t="shared" si="296"/>
        <v>#N/A</v>
      </c>
      <c r="AM371" s="24" t="e">
        <f t="shared" si="297"/>
        <v>#N/A</v>
      </c>
      <c r="AN371" s="24" t="e">
        <f t="shared" si="323"/>
        <v>#N/A</v>
      </c>
      <c r="AO371" s="24" t="e">
        <f t="shared" si="298"/>
        <v>#N/A</v>
      </c>
      <c r="AP371" s="24" t="e">
        <f t="shared" si="299"/>
        <v>#N/A</v>
      </c>
      <c r="AQ371" s="24" t="e">
        <f t="shared" si="300"/>
        <v>#N/A</v>
      </c>
      <c r="AR371" s="24" t="e">
        <f t="shared" si="324"/>
        <v>#N/A</v>
      </c>
      <c r="AS371" s="24" t="e">
        <f t="shared" si="301"/>
        <v>#N/A</v>
      </c>
      <c r="AT371" s="24" t="e">
        <f t="shared" si="302"/>
        <v>#N/A</v>
      </c>
      <c r="AU371" s="24" t="e">
        <f t="shared" si="303"/>
        <v>#N/A</v>
      </c>
      <c r="AV371" s="24" t="e">
        <f t="shared" si="325"/>
        <v>#N/A</v>
      </c>
      <c r="AW371" s="24" t="e">
        <f t="shared" si="304"/>
        <v>#N/A</v>
      </c>
      <c r="AX371" s="24" t="e">
        <f t="shared" si="305"/>
        <v>#N/A</v>
      </c>
      <c r="AY371" s="24" t="e">
        <f t="shared" si="306"/>
        <v>#N/A</v>
      </c>
      <c r="AZ371" s="24" t="e">
        <f t="shared" si="326"/>
        <v>#N/A</v>
      </c>
      <c r="BA371" s="24" t="e">
        <f t="shared" si="307"/>
        <v>#N/A</v>
      </c>
      <c r="BB371" s="24" t="e">
        <f t="shared" si="308"/>
        <v>#N/A</v>
      </c>
      <c r="BC371" s="24" t="e">
        <f t="shared" si="309"/>
        <v>#N/A</v>
      </c>
      <c r="BD371" s="24" t="e">
        <f t="shared" si="327"/>
        <v>#N/A</v>
      </c>
      <c r="BE371" s="24" t="e">
        <f t="shared" si="310"/>
        <v>#N/A</v>
      </c>
      <c r="BF371" s="24" t="e">
        <f t="shared" si="311"/>
        <v>#N/A</v>
      </c>
      <c r="BG371" s="24" t="e">
        <f t="shared" si="312"/>
        <v>#N/A</v>
      </c>
      <c r="BH371" s="12"/>
      <c r="BI371" s="12"/>
      <c r="BJ371" s="12"/>
      <c r="BK371" s="12"/>
    </row>
    <row r="372" spans="1:63" s="8" customFormat="1" x14ac:dyDescent="0.25">
      <c r="A372" s="19">
        <f>[1]Input!T379</f>
        <v>0</v>
      </c>
      <c r="B372" s="19">
        <f>[1]Input!U379</f>
        <v>0</v>
      </c>
      <c r="C372" s="19">
        <f>[1]Input!V379</f>
        <v>0</v>
      </c>
      <c r="D372" s="20">
        <f>[1]Input!W379</f>
        <v>0</v>
      </c>
      <c r="E372" s="21" t="e">
        <f t="shared" si="313"/>
        <v>#N/A</v>
      </c>
      <c r="F372" s="22">
        <f t="shared" si="314"/>
        <v>0</v>
      </c>
      <c r="G372" s="23">
        <f>[1]Input!Z379</f>
        <v>0</v>
      </c>
      <c r="H372" s="24" t="e">
        <f t="shared" si="315"/>
        <v>#N/A</v>
      </c>
      <c r="I372" s="24" t="e">
        <f t="shared" si="274"/>
        <v>#N/A</v>
      </c>
      <c r="J372" s="24" t="e">
        <f t="shared" si="275"/>
        <v>#N/A</v>
      </c>
      <c r="K372" s="24" t="e">
        <f t="shared" si="276"/>
        <v>#N/A</v>
      </c>
      <c r="L372" s="24" t="e">
        <f t="shared" si="316"/>
        <v>#N/A</v>
      </c>
      <c r="M372" s="24" t="e">
        <f t="shared" si="277"/>
        <v>#N/A</v>
      </c>
      <c r="N372" s="24" t="e">
        <f t="shared" si="278"/>
        <v>#N/A</v>
      </c>
      <c r="O372" s="24" t="e">
        <f t="shared" si="279"/>
        <v>#N/A</v>
      </c>
      <c r="P372" s="24" t="e">
        <f t="shared" si="317"/>
        <v>#N/A</v>
      </c>
      <c r="Q372" s="24" t="e">
        <f t="shared" si="280"/>
        <v>#N/A</v>
      </c>
      <c r="R372" s="24" t="e">
        <f t="shared" si="281"/>
        <v>#N/A</v>
      </c>
      <c r="S372" s="24" t="e">
        <f t="shared" si="282"/>
        <v>#N/A</v>
      </c>
      <c r="T372" s="24" t="e">
        <f t="shared" si="318"/>
        <v>#N/A</v>
      </c>
      <c r="U372" s="24" t="e">
        <f t="shared" si="283"/>
        <v>#N/A</v>
      </c>
      <c r="V372" s="24" t="e">
        <f t="shared" si="284"/>
        <v>#N/A</v>
      </c>
      <c r="W372" s="24" t="e">
        <f t="shared" si="285"/>
        <v>#N/A</v>
      </c>
      <c r="X372" s="24" t="e">
        <f t="shared" si="319"/>
        <v>#N/A</v>
      </c>
      <c r="Y372" s="24" t="e">
        <f t="shared" si="286"/>
        <v>#N/A</v>
      </c>
      <c r="Z372" s="24" t="e">
        <f t="shared" si="287"/>
        <v>#N/A</v>
      </c>
      <c r="AA372" s="24" t="e">
        <f t="shared" si="288"/>
        <v>#N/A</v>
      </c>
      <c r="AB372" s="24" t="e">
        <f t="shared" si="320"/>
        <v>#N/A</v>
      </c>
      <c r="AC372" s="24" t="e">
        <f t="shared" si="289"/>
        <v>#N/A</v>
      </c>
      <c r="AD372" s="24" t="e">
        <f t="shared" si="290"/>
        <v>#N/A</v>
      </c>
      <c r="AE372" s="24" t="e">
        <f t="shared" si="291"/>
        <v>#N/A</v>
      </c>
      <c r="AF372" s="24" t="e">
        <f t="shared" si="321"/>
        <v>#N/A</v>
      </c>
      <c r="AG372" s="24" t="e">
        <f t="shared" si="292"/>
        <v>#N/A</v>
      </c>
      <c r="AH372" s="24" t="e">
        <f t="shared" si="293"/>
        <v>#N/A</v>
      </c>
      <c r="AI372" s="24" t="e">
        <f t="shared" si="294"/>
        <v>#N/A</v>
      </c>
      <c r="AJ372" s="24" t="e">
        <f t="shared" si="322"/>
        <v>#N/A</v>
      </c>
      <c r="AK372" s="24" t="e">
        <f t="shared" si="295"/>
        <v>#N/A</v>
      </c>
      <c r="AL372" s="24" t="e">
        <f t="shared" si="296"/>
        <v>#N/A</v>
      </c>
      <c r="AM372" s="24" t="e">
        <f t="shared" si="297"/>
        <v>#N/A</v>
      </c>
      <c r="AN372" s="24" t="e">
        <f t="shared" si="323"/>
        <v>#N/A</v>
      </c>
      <c r="AO372" s="24" t="e">
        <f t="shared" si="298"/>
        <v>#N/A</v>
      </c>
      <c r="AP372" s="24" t="e">
        <f t="shared" si="299"/>
        <v>#N/A</v>
      </c>
      <c r="AQ372" s="24" t="e">
        <f t="shared" si="300"/>
        <v>#N/A</v>
      </c>
      <c r="AR372" s="24" t="e">
        <f t="shared" si="324"/>
        <v>#N/A</v>
      </c>
      <c r="AS372" s="24" t="e">
        <f t="shared" si="301"/>
        <v>#N/A</v>
      </c>
      <c r="AT372" s="24" t="e">
        <f t="shared" si="302"/>
        <v>#N/A</v>
      </c>
      <c r="AU372" s="24" t="e">
        <f t="shared" si="303"/>
        <v>#N/A</v>
      </c>
      <c r="AV372" s="24" t="e">
        <f t="shared" si="325"/>
        <v>#N/A</v>
      </c>
      <c r="AW372" s="24" t="e">
        <f t="shared" si="304"/>
        <v>#N/A</v>
      </c>
      <c r="AX372" s="24" t="e">
        <f t="shared" si="305"/>
        <v>#N/A</v>
      </c>
      <c r="AY372" s="24" t="e">
        <f t="shared" si="306"/>
        <v>#N/A</v>
      </c>
      <c r="AZ372" s="24" t="e">
        <f t="shared" si="326"/>
        <v>#N/A</v>
      </c>
      <c r="BA372" s="24" t="e">
        <f t="shared" si="307"/>
        <v>#N/A</v>
      </c>
      <c r="BB372" s="24" t="e">
        <f t="shared" si="308"/>
        <v>#N/A</v>
      </c>
      <c r="BC372" s="24" t="e">
        <f t="shared" si="309"/>
        <v>#N/A</v>
      </c>
      <c r="BD372" s="24" t="e">
        <f t="shared" si="327"/>
        <v>#N/A</v>
      </c>
      <c r="BE372" s="24" t="e">
        <f t="shared" si="310"/>
        <v>#N/A</v>
      </c>
      <c r="BF372" s="24" t="e">
        <f t="shared" si="311"/>
        <v>#N/A</v>
      </c>
      <c r="BG372" s="24" t="e">
        <f t="shared" si="312"/>
        <v>#N/A</v>
      </c>
      <c r="BH372" s="12"/>
      <c r="BI372" s="12"/>
      <c r="BJ372" s="12"/>
      <c r="BK372" s="12"/>
    </row>
    <row r="373" spans="1:63" s="8" customFormat="1" x14ac:dyDescent="0.25">
      <c r="A373" s="19">
        <f>[1]Input!T380</f>
        <v>0</v>
      </c>
      <c r="B373" s="19">
        <f>[1]Input!U380</f>
        <v>0</v>
      </c>
      <c r="C373" s="19">
        <f>[1]Input!V380</f>
        <v>0</v>
      </c>
      <c r="D373" s="20">
        <f>[1]Input!W380</f>
        <v>0</v>
      </c>
      <c r="E373" s="21" t="e">
        <f t="shared" si="313"/>
        <v>#N/A</v>
      </c>
      <c r="F373" s="22">
        <f t="shared" si="314"/>
        <v>0</v>
      </c>
      <c r="G373" s="23">
        <f>[1]Input!Z380</f>
        <v>0</v>
      </c>
      <c r="H373" s="24" t="e">
        <f t="shared" si="315"/>
        <v>#N/A</v>
      </c>
      <c r="I373" s="24" t="e">
        <f t="shared" si="274"/>
        <v>#N/A</v>
      </c>
      <c r="J373" s="24" t="e">
        <f t="shared" si="275"/>
        <v>#N/A</v>
      </c>
      <c r="K373" s="24" t="e">
        <f t="shared" si="276"/>
        <v>#N/A</v>
      </c>
      <c r="L373" s="24" t="e">
        <f t="shared" si="316"/>
        <v>#N/A</v>
      </c>
      <c r="M373" s="24" t="e">
        <f t="shared" si="277"/>
        <v>#N/A</v>
      </c>
      <c r="N373" s="24" t="e">
        <f t="shared" si="278"/>
        <v>#N/A</v>
      </c>
      <c r="O373" s="24" t="e">
        <f t="shared" si="279"/>
        <v>#N/A</v>
      </c>
      <c r="P373" s="24" t="e">
        <f t="shared" si="317"/>
        <v>#N/A</v>
      </c>
      <c r="Q373" s="24" t="e">
        <f t="shared" si="280"/>
        <v>#N/A</v>
      </c>
      <c r="R373" s="24" t="e">
        <f t="shared" si="281"/>
        <v>#N/A</v>
      </c>
      <c r="S373" s="24" t="e">
        <f t="shared" si="282"/>
        <v>#N/A</v>
      </c>
      <c r="T373" s="24" t="e">
        <f t="shared" si="318"/>
        <v>#N/A</v>
      </c>
      <c r="U373" s="24" t="e">
        <f t="shared" si="283"/>
        <v>#N/A</v>
      </c>
      <c r="V373" s="24" t="e">
        <f t="shared" si="284"/>
        <v>#N/A</v>
      </c>
      <c r="W373" s="24" t="e">
        <f t="shared" si="285"/>
        <v>#N/A</v>
      </c>
      <c r="X373" s="24" t="e">
        <f t="shared" si="319"/>
        <v>#N/A</v>
      </c>
      <c r="Y373" s="24" t="e">
        <f t="shared" si="286"/>
        <v>#N/A</v>
      </c>
      <c r="Z373" s="24" t="e">
        <f t="shared" si="287"/>
        <v>#N/A</v>
      </c>
      <c r="AA373" s="24" t="e">
        <f t="shared" si="288"/>
        <v>#N/A</v>
      </c>
      <c r="AB373" s="24" t="e">
        <f t="shared" si="320"/>
        <v>#N/A</v>
      </c>
      <c r="AC373" s="24" t="e">
        <f t="shared" si="289"/>
        <v>#N/A</v>
      </c>
      <c r="AD373" s="24" t="e">
        <f t="shared" si="290"/>
        <v>#N/A</v>
      </c>
      <c r="AE373" s="24" t="e">
        <f t="shared" si="291"/>
        <v>#N/A</v>
      </c>
      <c r="AF373" s="24" t="e">
        <f t="shared" si="321"/>
        <v>#N/A</v>
      </c>
      <c r="AG373" s="24" t="e">
        <f t="shared" si="292"/>
        <v>#N/A</v>
      </c>
      <c r="AH373" s="24" t="e">
        <f t="shared" si="293"/>
        <v>#N/A</v>
      </c>
      <c r="AI373" s="24" t="e">
        <f t="shared" si="294"/>
        <v>#N/A</v>
      </c>
      <c r="AJ373" s="24" t="e">
        <f t="shared" si="322"/>
        <v>#N/A</v>
      </c>
      <c r="AK373" s="24" t="e">
        <f t="shared" si="295"/>
        <v>#N/A</v>
      </c>
      <c r="AL373" s="24" t="e">
        <f t="shared" si="296"/>
        <v>#N/A</v>
      </c>
      <c r="AM373" s="24" t="e">
        <f t="shared" si="297"/>
        <v>#N/A</v>
      </c>
      <c r="AN373" s="24" t="e">
        <f t="shared" si="323"/>
        <v>#N/A</v>
      </c>
      <c r="AO373" s="24" t="e">
        <f t="shared" si="298"/>
        <v>#N/A</v>
      </c>
      <c r="AP373" s="24" t="e">
        <f t="shared" si="299"/>
        <v>#N/A</v>
      </c>
      <c r="AQ373" s="24" t="e">
        <f t="shared" si="300"/>
        <v>#N/A</v>
      </c>
      <c r="AR373" s="24" t="e">
        <f t="shared" si="324"/>
        <v>#N/A</v>
      </c>
      <c r="AS373" s="24" t="e">
        <f t="shared" si="301"/>
        <v>#N/A</v>
      </c>
      <c r="AT373" s="24" t="e">
        <f t="shared" si="302"/>
        <v>#N/A</v>
      </c>
      <c r="AU373" s="24" t="e">
        <f t="shared" si="303"/>
        <v>#N/A</v>
      </c>
      <c r="AV373" s="24" t="e">
        <f t="shared" si="325"/>
        <v>#N/A</v>
      </c>
      <c r="AW373" s="24" t="e">
        <f t="shared" si="304"/>
        <v>#N/A</v>
      </c>
      <c r="AX373" s="24" t="e">
        <f t="shared" si="305"/>
        <v>#N/A</v>
      </c>
      <c r="AY373" s="24" t="e">
        <f t="shared" si="306"/>
        <v>#N/A</v>
      </c>
      <c r="AZ373" s="24" t="e">
        <f t="shared" si="326"/>
        <v>#N/A</v>
      </c>
      <c r="BA373" s="24" t="e">
        <f t="shared" si="307"/>
        <v>#N/A</v>
      </c>
      <c r="BB373" s="24" t="e">
        <f t="shared" si="308"/>
        <v>#N/A</v>
      </c>
      <c r="BC373" s="24" t="e">
        <f t="shared" si="309"/>
        <v>#N/A</v>
      </c>
      <c r="BD373" s="24" t="e">
        <f t="shared" si="327"/>
        <v>#N/A</v>
      </c>
      <c r="BE373" s="24" t="e">
        <f t="shared" si="310"/>
        <v>#N/A</v>
      </c>
      <c r="BF373" s="24" t="e">
        <f t="shared" si="311"/>
        <v>#N/A</v>
      </c>
      <c r="BG373" s="24" t="e">
        <f t="shared" si="312"/>
        <v>#N/A</v>
      </c>
      <c r="BH373" s="12"/>
      <c r="BI373" s="12"/>
      <c r="BJ373" s="12"/>
      <c r="BK373" s="12"/>
    </row>
    <row r="374" spans="1:63" s="8" customFormat="1" ht="15" customHeight="1" x14ac:dyDescent="0.25">
      <c r="A374" s="19">
        <f>[1]Input!T381</f>
        <v>0</v>
      </c>
      <c r="B374" s="19">
        <f>[1]Input!U381</f>
        <v>0</v>
      </c>
      <c r="C374" s="19">
        <f>[1]Input!V381</f>
        <v>0</v>
      </c>
      <c r="D374" s="20">
        <f>[1]Input!W381</f>
        <v>0</v>
      </c>
      <c r="E374" s="21" t="e">
        <f t="shared" si="313"/>
        <v>#N/A</v>
      </c>
      <c r="F374" s="22">
        <f t="shared" si="314"/>
        <v>0</v>
      </c>
      <c r="G374" s="23">
        <f>[1]Input!Z381</f>
        <v>0</v>
      </c>
      <c r="H374" s="24" t="e">
        <f t="shared" si="315"/>
        <v>#N/A</v>
      </c>
      <c r="I374" s="24" t="e">
        <f t="shared" si="274"/>
        <v>#N/A</v>
      </c>
      <c r="J374" s="24" t="e">
        <f t="shared" si="275"/>
        <v>#N/A</v>
      </c>
      <c r="K374" s="24" t="e">
        <f t="shared" si="276"/>
        <v>#N/A</v>
      </c>
      <c r="L374" s="24" t="e">
        <f t="shared" si="316"/>
        <v>#N/A</v>
      </c>
      <c r="M374" s="24" t="e">
        <f t="shared" si="277"/>
        <v>#N/A</v>
      </c>
      <c r="N374" s="24" t="e">
        <f t="shared" si="278"/>
        <v>#N/A</v>
      </c>
      <c r="O374" s="24" t="e">
        <f t="shared" si="279"/>
        <v>#N/A</v>
      </c>
      <c r="P374" s="24" t="e">
        <f t="shared" si="317"/>
        <v>#N/A</v>
      </c>
      <c r="Q374" s="24" t="e">
        <f t="shared" si="280"/>
        <v>#N/A</v>
      </c>
      <c r="R374" s="24" t="e">
        <f t="shared" si="281"/>
        <v>#N/A</v>
      </c>
      <c r="S374" s="24" t="e">
        <f t="shared" si="282"/>
        <v>#N/A</v>
      </c>
      <c r="T374" s="24" t="e">
        <f t="shared" si="318"/>
        <v>#N/A</v>
      </c>
      <c r="U374" s="24" t="e">
        <f t="shared" si="283"/>
        <v>#N/A</v>
      </c>
      <c r="V374" s="24" t="e">
        <f t="shared" si="284"/>
        <v>#N/A</v>
      </c>
      <c r="W374" s="24" t="e">
        <f t="shared" si="285"/>
        <v>#N/A</v>
      </c>
      <c r="X374" s="24" t="e">
        <f t="shared" si="319"/>
        <v>#N/A</v>
      </c>
      <c r="Y374" s="24" t="e">
        <f t="shared" si="286"/>
        <v>#N/A</v>
      </c>
      <c r="Z374" s="24" t="e">
        <f t="shared" si="287"/>
        <v>#N/A</v>
      </c>
      <c r="AA374" s="24" t="e">
        <f t="shared" si="288"/>
        <v>#N/A</v>
      </c>
      <c r="AB374" s="24" t="e">
        <f t="shared" si="320"/>
        <v>#N/A</v>
      </c>
      <c r="AC374" s="24" t="e">
        <f t="shared" si="289"/>
        <v>#N/A</v>
      </c>
      <c r="AD374" s="24" t="e">
        <f t="shared" si="290"/>
        <v>#N/A</v>
      </c>
      <c r="AE374" s="24" t="e">
        <f t="shared" si="291"/>
        <v>#N/A</v>
      </c>
      <c r="AF374" s="24" t="e">
        <f t="shared" si="321"/>
        <v>#N/A</v>
      </c>
      <c r="AG374" s="24" t="e">
        <f t="shared" si="292"/>
        <v>#N/A</v>
      </c>
      <c r="AH374" s="24" t="e">
        <f t="shared" si="293"/>
        <v>#N/A</v>
      </c>
      <c r="AI374" s="24" t="e">
        <f t="shared" si="294"/>
        <v>#N/A</v>
      </c>
      <c r="AJ374" s="24" t="e">
        <f t="shared" si="322"/>
        <v>#N/A</v>
      </c>
      <c r="AK374" s="24" t="e">
        <f t="shared" si="295"/>
        <v>#N/A</v>
      </c>
      <c r="AL374" s="24" t="e">
        <f t="shared" si="296"/>
        <v>#N/A</v>
      </c>
      <c r="AM374" s="24" t="e">
        <f t="shared" si="297"/>
        <v>#N/A</v>
      </c>
      <c r="AN374" s="24" t="e">
        <f t="shared" si="323"/>
        <v>#N/A</v>
      </c>
      <c r="AO374" s="24" t="e">
        <f t="shared" si="298"/>
        <v>#N/A</v>
      </c>
      <c r="AP374" s="24" t="e">
        <f t="shared" si="299"/>
        <v>#N/A</v>
      </c>
      <c r="AQ374" s="24" t="e">
        <f t="shared" si="300"/>
        <v>#N/A</v>
      </c>
      <c r="AR374" s="24" t="e">
        <f t="shared" si="324"/>
        <v>#N/A</v>
      </c>
      <c r="AS374" s="24" t="e">
        <f t="shared" si="301"/>
        <v>#N/A</v>
      </c>
      <c r="AT374" s="24" t="e">
        <f t="shared" si="302"/>
        <v>#N/A</v>
      </c>
      <c r="AU374" s="24" t="e">
        <f t="shared" si="303"/>
        <v>#N/A</v>
      </c>
      <c r="AV374" s="24" t="e">
        <f t="shared" si="325"/>
        <v>#N/A</v>
      </c>
      <c r="AW374" s="24" t="e">
        <f t="shared" si="304"/>
        <v>#N/A</v>
      </c>
      <c r="AX374" s="24" t="e">
        <f t="shared" si="305"/>
        <v>#N/A</v>
      </c>
      <c r="AY374" s="24" t="e">
        <f t="shared" si="306"/>
        <v>#N/A</v>
      </c>
      <c r="AZ374" s="24" t="e">
        <f t="shared" si="326"/>
        <v>#N/A</v>
      </c>
      <c r="BA374" s="24" t="e">
        <f t="shared" si="307"/>
        <v>#N/A</v>
      </c>
      <c r="BB374" s="24" t="e">
        <f t="shared" si="308"/>
        <v>#N/A</v>
      </c>
      <c r="BC374" s="24" t="e">
        <f t="shared" si="309"/>
        <v>#N/A</v>
      </c>
      <c r="BD374" s="24" t="e">
        <f t="shared" si="327"/>
        <v>#N/A</v>
      </c>
      <c r="BE374" s="24" t="e">
        <f t="shared" si="310"/>
        <v>#N/A</v>
      </c>
      <c r="BF374" s="24" t="e">
        <f t="shared" si="311"/>
        <v>#N/A</v>
      </c>
      <c r="BG374" s="24" t="e">
        <f t="shared" si="312"/>
        <v>#N/A</v>
      </c>
      <c r="BH374" s="12"/>
      <c r="BI374" s="12"/>
      <c r="BJ374" s="12"/>
      <c r="BK374" s="12"/>
    </row>
    <row r="375" spans="1:63" s="8" customFormat="1" x14ac:dyDescent="0.25">
      <c r="A375" s="19">
        <f>[1]Input!T382</f>
        <v>0</v>
      </c>
      <c r="B375" s="19">
        <f>[1]Input!U382</f>
        <v>0</v>
      </c>
      <c r="C375" s="19">
        <f>[1]Input!V382</f>
        <v>0</v>
      </c>
      <c r="D375" s="20">
        <f>[1]Input!W382</f>
        <v>0</v>
      </c>
      <c r="E375" s="21" t="e">
        <f t="shared" si="313"/>
        <v>#N/A</v>
      </c>
      <c r="F375" s="22">
        <f t="shared" si="314"/>
        <v>0</v>
      </c>
      <c r="G375" s="23">
        <f>[1]Input!Z382</f>
        <v>0</v>
      </c>
      <c r="H375" s="24" t="e">
        <f t="shared" si="315"/>
        <v>#N/A</v>
      </c>
      <c r="I375" s="24" t="e">
        <f t="shared" si="274"/>
        <v>#N/A</v>
      </c>
      <c r="J375" s="24" t="e">
        <f t="shared" si="275"/>
        <v>#N/A</v>
      </c>
      <c r="K375" s="24" t="e">
        <f t="shared" si="276"/>
        <v>#N/A</v>
      </c>
      <c r="L375" s="24" t="e">
        <f t="shared" si="316"/>
        <v>#N/A</v>
      </c>
      <c r="M375" s="24" t="e">
        <f t="shared" si="277"/>
        <v>#N/A</v>
      </c>
      <c r="N375" s="24" t="e">
        <f t="shared" si="278"/>
        <v>#N/A</v>
      </c>
      <c r="O375" s="24" t="e">
        <f t="shared" si="279"/>
        <v>#N/A</v>
      </c>
      <c r="P375" s="24" t="e">
        <f t="shared" si="317"/>
        <v>#N/A</v>
      </c>
      <c r="Q375" s="24" t="e">
        <f t="shared" si="280"/>
        <v>#N/A</v>
      </c>
      <c r="R375" s="24" t="e">
        <f t="shared" si="281"/>
        <v>#N/A</v>
      </c>
      <c r="S375" s="24" t="e">
        <f t="shared" si="282"/>
        <v>#N/A</v>
      </c>
      <c r="T375" s="24" t="e">
        <f t="shared" si="318"/>
        <v>#N/A</v>
      </c>
      <c r="U375" s="24" t="e">
        <f t="shared" si="283"/>
        <v>#N/A</v>
      </c>
      <c r="V375" s="24" t="e">
        <f t="shared" si="284"/>
        <v>#N/A</v>
      </c>
      <c r="W375" s="24" t="e">
        <f t="shared" si="285"/>
        <v>#N/A</v>
      </c>
      <c r="X375" s="24" t="e">
        <f t="shared" si="319"/>
        <v>#N/A</v>
      </c>
      <c r="Y375" s="24" t="e">
        <f t="shared" si="286"/>
        <v>#N/A</v>
      </c>
      <c r="Z375" s="24" t="e">
        <f t="shared" si="287"/>
        <v>#N/A</v>
      </c>
      <c r="AA375" s="24" t="e">
        <f t="shared" si="288"/>
        <v>#N/A</v>
      </c>
      <c r="AB375" s="24" t="e">
        <f t="shared" si="320"/>
        <v>#N/A</v>
      </c>
      <c r="AC375" s="24" t="e">
        <f t="shared" si="289"/>
        <v>#N/A</v>
      </c>
      <c r="AD375" s="24" t="e">
        <f t="shared" si="290"/>
        <v>#N/A</v>
      </c>
      <c r="AE375" s="24" t="e">
        <f t="shared" si="291"/>
        <v>#N/A</v>
      </c>
      <c r="AF375" s="24" t="e">
        <f t="shared" si="321"/>
        <v>#N/A</v>
      </c>
      <c r="AG375" s="24" t="e">
        <f t="shared" si="292"/>
        <v>#N/A</v>
      </c>
      <c r="AH375" s="24" t="e">
        <f t="shared" si="293"/>
        <v>#N/A</v>
      </c>
      <c r="AI375" s="24" t="e">
        <f t="shared" si="294"/>
        <v>#N/A</v>
      </c>
      <c r="AJ375" s="24" t="e">
        <f t="shared" si="322"/>
        <v>#N/A</v>
      </c>
      <c r="AK375" s="24" t="e">
        <f t="shared" si="295"/>
        <v>#N/A</v>
      </c>
      <c r="AL375" s="24" t="e">
        <f t="shared" si="296"/>
        <v>#N/A</v>
      </c>
      <c r="AM375" s="24" t="e">
        <f t="shared" si="297"/>
        <v>#N/A</v>
      </c>
      <c r="AN375" s="24" t="e">
        <f t="shared" si="323"/>
        <v>#N/A</v>
      </c>
      <c r="AO375" s="24" t="e">
        <f t="shared" si="298"/>
        <v>#N/A</v>
      </c>
      <c r="AP375" s="24" t="e">
        <f t="shared" si="299"/>
        <v>#N/A</v>
      </c>
      <c r="AQ375" s="24" t="e">
        <f t="shared" si="300"/>
        <v>#N/A</v>
      </c>
      <c r="AR375" s="24" t="e">
        <f t="shared" si="324"/>
        <v>#N/A</v>
      </c>
      <c r="AS375" s="24" t="e">
        <f t="shared" si="301"/>
        <v>#N/A</v>
      </c>
      <c r="AT375" s="24" t="e">
        <f t="shared" si="302"/>
        <v>#N/A</v>
      </c>
      <c r="AU375" s="24" t="e">
        <f t="shared" si="303"/>
        <v>#N/A</v>
      </c>
      <c r="AV375" s="24" t="e">
        <f t="shared" si="325"/>
        <v>#N/A</v>
      </c>
      <c r="AW375" s="24" t="e">
        <f t="shared" si="304"/>
        <v>#N/A</v>
      </c>
      <c r="AX375" s="24" t="e">
        <f t="shared" si="305"/>
        <v>#N/A</v>
      </c>
      <c r="AY375" s="24" t="e">
        <f t="shared" si="306"/>
        <v>#N/A</v>
      </c>
      <c r="AZ375" s="24" t="e">
        <f t="shared" si="326"/>
        <v>#N/A</v>
      </c>
      <c r="BA375" s="24" t="e">
        <f t="shared" si="307"/>
        <v>#N/A</v>
      </c>
      <c r="BB375" s="24" t="e">
        <f t="shared" si="308"/>
        <v>#N/A</v>
      </c>
      <c r="BC375" s="24" t="e">
        <f t="shared" si="309"/>
        <v>#N/A</v>
      </c>
      <c r="BD375" s="24" t="e">
        <f t="shared" si="327"/>
        <v>#N/A</v>
      </c>
      <c r="BE375" s="24" t="e">
        <f t="shared" si="310"/>
        <v>#N/A</v>
      </c>
      <c r="BF375" s="24" t="e">
        <f t="shared" si="311"/>
        <v>#N/A</v>
      </c>
      <c r="BG375" s="24" t="e">
        <f t="shared" si="312"/>
        <v>#N/A</v>
      </c>
      <c r="BH375" s="12"/>
      <c r="BI375" s="12"/>
      <c r="BJ375" s="12"/>
      <c r="BK375" s="12"/>
    </row>
    <row r="376" spans="1:63" s="8" customFormat="1" x14ac:dyDescent="0.25">
      <c r="A376" s="19">
        <f>[1]Input!T383</f>
        <v>0</v>
      </c>
      <c r="B376" s="19">
        <f>[1]Input!U383</f>
        <v>0</v>
      </c>
      <c r="C376" s="19">
        <f>[1]Input!V383</f>
        <v>0</v>
      </c>
      <c r="D376" s="20">
        <f>[1]Input!W383</f>
        <v>0</v>
      </c>
      <c r="E376" s="21" t="e">
        <f t="shared" si="313"/>
        <v>#N/A</v>
      </c>
      <c r="F376" s="22">
        <f t="shared" si="314"/>
        <v>0</v>
      </c>
      <c r="G376" s="23">
        <f>[1]Input!Z383</f>
        <v>0</v>
      </c>
      <c r="H376" s="24" t="e">
        <f t="shared" si="315"/>
        <v>#N/A</v>
      </c>
      <c r="I376" s="24" t="e">
        <f t="shared" si="274"/>
        <v>#N/A</v>
      </c>
      <c r="J376" s="24" t="e">
        <f t="shared" si="275"/>
        <v>#N/A</v>
      </c>
      <c r="K376" s="24" t="e">
        <f t="shared" si="276"/>
        <v>#N/A</v>
      </c>
      <c r="L376" s="24" t="e">
        <f t="shared" si="316"/>
        <v>#N/A</v>
      </c>
      <c r="M376" s="24" t="e">
        <f t="shared" si="277"/>
        <v>#N/A</v>
      </c>
      <c r="N376" s="24" t="e">
        <f t="shared" si="278"/>
        <v>#N/A</v>
      </c>
      <c r="O376" s="24" t="e">
        <f t="shared" si="279"/>
        <v>#N/A</v>
      </c>
      <c r="P376" s="24" t="e">
        <f t="shared" si="317"/>
        <v>#N/A</v>
      </c>
      <c r="Q376" s="24" t="e">
        <f t="shared" si="280"/>
        <v>#N/A</v>
      </c>
      <c r="R376" s="24" t="e">
        <f t="shared" si="281"/>
        <v>#N/A</v>
      </c>
      <c r="S376" s="24" t="e">
        <f t="shared" si="282"/>
        <v>#N/A</v>
      </c>
      <c r="T376" s="24" t="e">
        <f t="shared" si="318"/>
        <v>#N/A</v>
      </c>
      <c r="U376" s="24" t="e">
        <f t="shared" si="283"/>
        <v>#N/A</v>
      </c>
      <c r="V376" s="24" t="e">
        <f t="shared" si="284"/>
        <v>#N/A</v>
      </c>
      <c r="W376" s="24" t="e">
        <f t="shared" si="285"/>
        <v>#N/A</v>
      </c>
      <c r="X376" s="24" t="e">
        <f t="shared" si="319"/>
        <v>#N/A</v>
      </c>
      <c r="Y376" s="24" t="e">
        <f t="shared" si="286"/>
        <v>#N/A</v>
      </c>
      <c r="Z376" s="24" t="e">
        <f t="shared" si="287"/>
        <v>#N/A</v>
      </c>
      <c r="AA376" s="24" t="e">
        <f t="shared" si="288"/>
        <v>#N/A</v>
      </c>
      <c r="AB376" s="24" t="e">
        <f t="shared" si="320"/>
        <v>#N/A</v>
      </c>
      <c r="AC376" s="24" t="e">
        <f t="shared" si="289"/>
        <v>#N/A</v>
      </c>
      <c r="AD376" s="24" t="e">
        <f t="shared" si="290"/>
        <v>#N/A</v>
      </c>
      <c r="AE376" s="24" t="e">
        <f t="shared" si="291"/>
        <v>#N/A</v>
      </c>
      <c r="AF376" s="24" t="e">
        <f t="shared" si="321"/>
        <v>#N/A</v>
      </c>
      <c r="AG376" s="24" t="e">
        <f t="shared" si="292"/>
        <v>#N/A</v>
      </c>
      <c r="AH376" s="24" t="e">
        <f t="shared" si="293"/>
        <v>#N/A</v>
      </c>
      <c r="AI376" s="24" t="e">
        <f t="shared" si="294"/>
        <v>#N/A</v>
      </c>
      <c r="AJ376" s="24" t="e">
        <f t="shared" si="322"/>
        <v>#N/A</v>
      </c>
      <c r="AK376" s="24" t="e">
        <f t="shared" si="295"/>
        <v>#N/A</v>
      </c>
      <c r="AL376" s="24" t="e">
        <f t="shared" si="296"/>
        <v>#N/A</v>
      </c>
      <c r="AM376" s="24" t="e">
        <f t="shared" si="297"/>
        <v>#N/A</v>
      </c>
      <c r="AN376" s="24" t="e">
        <f t="shared" si="323"/>
        <v>#N/A</v>
      </c>
      <c r="AO376" s="24" t="e">
        <f t="shared" si="298"/>
        <v>#N/A</v>
      </c>
      <c r="AP376" s="24" t="e">
        <f t="shared" si="299"/>
        <v>#N/A</v>
      </c>
      <c r="AQ376" s="24" t="e">
        <f t="shared" si="300"/>
        <v>#N/A</v>
      </c>
      <c r="AR376" s="24" t="e">
        <f t="shared" si="324"/>
        <v>#N/A</v>
      </c>
      <c r="AS376" s="24" t="e">
        <f t="shared" si="301"/>
        <v>#N/A</v>
      </c>
      <c r="AT376" s="24" t="e">
        <f t="shared" si="302"/>
        <v>#N/A</v>
      </c>
      <c r="AU376" s="24" t="e">
        <f t="shared" si="303"/>
        <v>#N/A</v>
      </c>
      <c r="AV376" s="24" t="e">
        <f t="shared" si="325"/>
        <v>#N/A</v>
      </c>
      <c r="AW376" s="24" t="e">
        <f t="shared" si="304"/>
        <v>#N/A</v>
      </c>
      <c r="AX376" s="24" t="e">
        <f t="shared" si="305"/>
        <v>#N/A</v>
      </c>
      <c r="AY376" s="24" t="e">
        <f t="shared" si="306"/>
        <v>#N/A</v>
      </c>
      <c r="AZ376" s="24" t="e">
        <f t="shared" si="326"/>
        <v>#N/A</v>
      </c>
      <c r="BA376" s="24" t="e">
        <f t="shared" si="307"/>
        <v>#N/A</v>
      </c>
      <c r="BB376" s="24" t="e">
        <f t="shared" si="308"/>
        <v>#N/A</v>
      </c>
      <c r="BC376" s="24" t="e">
        <f t="shared" si="309"/>
        <v>#N/A</v>
      </c>
      <c r="BD376" s="24" t="e">
        <f t="shared" si="327"/>
        <v>#N/A</v>
      </c>
      <c r="BE376" s="24" t="e">
        <f t="shared" si="310"/>
        <v>#N/A</v>
      </c>
      <c r="BF376" s="24" t="e">
        <f t="shared" si="311"/>
        <v>#N/A</v>
      </c>
      <c r="BG376" s="24" t="e">
        <f t="shared" si="312"/>
        <v>#N/A</v>
      </c>
      <c r="BH376" s="12"/>
      <c r="BI376" s="12"/>
      <c r="BJ376" s="12"/>
      <c r="BK376" s="12"/>
    </row>
    <row r="377" spans="1:63" s="8" customFormat="1" x14ac:dyDescent="0.25">
      <c r="A377" s="19">
        <f>[1]Input!T384</f>
        <v>0</v>
      </c>
      <c r="B377" s="19">
        <f>[1]Input!U384</f>
        <v>0</v>
      </c>
      <c r="C377" s="19">
        <f>[1]Input!V384</f>
        <v>0</v>
      </c>
      <c r="D377" s="20">
        <f>[1]Input!W384</f>
        <v>0</v>
      </c>
      <c r="E377" s="21" t="e">
        <f t="shared" si="313"/>
        <v>#N/A</v>
      </c>
      <c r="F377" s="22">
        <f t="shared" si="314"/>
        <v>0</v>
      </c>
      <c r="G377" s="23">
        <f>[1]Input!Z384</f>
        <v>0</v>
      </c>
      <c r="H377" s="24" t="e">
        <f t="shared" si="315"/>
        <v>#N/A</v>
      </c>
      <c r="I377" s="24" t="e">
        <f t="shared" si="274"/>
        <v>#N/A</v>
      </c>
      <c r="J377" s="24" t="e">
        <f t="shared" si="275"/>
        <v>#N/A</v>
      </c>
      <c r="K377" s="24" t="e">
        <f t="shared" si="276"/>
        <v>#N/A</v>
      </c>
      <c r="L377" s="24" t="e">
        <f t="shared" si="316"/>
        <v>#N/A</v>
      </c>
      <c r="M377" s="24" t="e">
        <f t="shared" si="277"/>
        <v>#N/A</v>
      </c>
      <c r="N377" s="24" t="e">
        <f t="shared" si="278"/>
        <v>#N/A</v>
      </c>
      <c r="O377" s="24" t="e">
        <f t="shared" si="279"/>
        <v>#N/A</v>
      </c>
      <c r="P377" s="24" t="e">
        <f t="shared" si="317"/>
        <v>#N/A</v>
      </c>
      <c r="Q377" s="24" t="e">
        <f t="shared" si="280"/>
        <v>#N/A</v>
      </c>
      <c r="R377" s="24" t="e">
        <f t="shared" si="281"/>
        <v>#N/A</v>
      </c>
      <c r="S377" s="24" t="e">
        <f t="shared" si="282"/>
        <v>#N/A</v>
      </c>
      <c r="T377" s="24" t="e">
        <f t="shared" si="318"/>
        <v>#N/A</v>
      </c>
      <c r="U377" s="24" t="e">
        <f t="shared" si="283"/>
        <v>#N/A</v>
      </c>
      <c r="V377" s="24" t="e">
        <f t="shared" si="284"/>
        <v>#N/A</v>
      </c>
      <c r="W377" s="24" t="e">
        <f t="shared" si="285"/>
        <v>#N/A</v>
      </c>
      <c r="X377" s="24" t="e">
        <f t="shared" si="319"/>
        <v>#N/A</v>
      </c>
      <c r="Y377" s="24" t="e">
        <f t="shared" si="286"/>
        <v>#N/A</v>
      </c>
      <c r="Z377" s="24" t="e">
        <f t="shared" si="287"/>
        <v>#N/A</v>
      </c>
      <c r="AA377" s="24" t="e">
        <f t="shared" si="288"/>
        <v>#N/A</v>
      </c>
      <c r="AB377" s="24" t="e">
        <f t="shared" si="320"/>
        <v>#N/A</v>
      </c>
      <c r="AC377" s="24" t="e">
        <f t="shared" si="289"/>
        <v>#N/A</v>
      </c>
      <c r="AD377" s="24" t="e">
        <f t="shared" si="290"/>
        <v>#N/A</v>
      </c>
      <c r="AE377" s="24" t="e">
        <f t="shared" si="291"/>
        <v>#N/A</v>
      </c>
      <c r="AF377" s="24" t="e">
        <f t="shared" si="321"/>
        <v>#N/A</v>
      </c>
      <c r="AG377" s="24" t="e">
        <f t="shared" si="292"/>
        <v>#N/A</v>
      </c>
      <c r="AH377" s="24" t="e">
        <f t="shared" si="293"/>
        <v>#N/A</v>
      </c>
      <c r="AI377" s="24" t="e">
        <f t="shared" si="294"/>
        <v>#N/A</v>
      </c>
      <c r="AJ377" s="24" t="e">
        <f t="shared" si="322"/>
        <v>#N/A</v>
      </c>
      <c r="AK377" s="24" t="e">
        <f t="shared" si="295"/>
        <v>#N/A</v>
      </c>
      <c r="AL377" s="24" t="e">
        <f t="shared" si="296"/>
        <v>#N/A</v>
      </c>
      <c r="AM377" s="24" t="e">
        <f t="shared" si="297"/>
        <v>#N/A</v>
      </c>
      <c r="AN377" s="24" t="e">
        <f t="shared" si="323"/>
        <v>#N/A</v>
      </c>
      <c r="AO377" s="24" t="e">
        <f t="shared" si="298"/>
        <v>#N/A</v>
      </c>
      <c r="AP377" s="24" t="e">
        <f t="shared" si="299"/>
        <v>#N/A</v>
      </c>
      <c r="AQ377" s="24" t="e">
        <f t="shared" si="300"/>
        <v>#N/A</v>
      </c>
      <c r="AR377" s="24" t="e">
        <f t="shared" si="324"/>
        <v>#N/A</v>
      </c>
      <c r="AS377" s="24" t="e">
        <f t="shared" si="301"/>
        <v>#N/A</v>
      </c>
      <c r="AT377" s="24" t="e">
        <f t="shared" si="302"/>
        <v>#N/A</v>
      </c>
      <c r="AU377" s="24" t="e">
        <f t="shared" si="303"/>
        <v>#N/A</v>
      </c>
      <c r="AV377" s="24" t="e">
        <f t="shared" si="325"/>
        <v>#N/A</v>
      </c>
      <c r="AW377" s="24" t="e">
        <f t="shared" si="304"/>
        <v>#N/A</v>
      </c>
      <c r="AX377" s="24" t="e">
        <f t="shared" si="305"/>
        <v>#N/A</v>
      </c>
      <c r="AY377" s="24" t="e">
        <f t="shared" si="306"/>
        <v>#N/A</v>
      </c>
      <c r="AZ377" s="24" t="e">
        <f t="shared" si="326"/>
        <v>#N/A</v>
      </c>
      <c r="BA377" s="24" t="e">
        <f t="shared" si="307"/>
        <v>#N/A</v>
      </c>
      <c r="BB377" s="24" t="e">
        <f t="shared" si="308"/>
        <v>#N/A</v>
      </c>
      <c r="BC377" s="24" t="e">
        <f t="shared" si="309"/>
        <v>#N/A</v>
      </c>
      <c r="BD377" s="24" t="e">
        <f t="shared" si="327"/>
        <v>#N/A</v>
      </c>
      <c r="BE377" s="24" t="e">
        <f t="shared" si="310"/>
        <v>#N/A</v>
      </c>
      <c r="BF377" s="24" t="e">
        <f t="shared" si="311"/>
        <v>#N/A</v>
      </c>
      <c r="BG377" s="24" t="e">
        <f t="shared" si="312"/>
        <v>#N/A</v>
      </c>
      <c r="BH377" s="12"/>
      <c r="BI377" s="12"/>
      <c r="BJ377" s="12"/>
      <c r="BK377" s="12"/>
    </row>
    <row r="378" spans="1:63" s="8" customFormat="1" x14ac:dyDescent="0.25">
      <c r="A378" s="19">
        <f>[1]Input!T385</f>
        <v>0</v>
      </c>
      <c r="B378" s="19">
        <f>[1]Input!U385</f>
        <v>0</v>
      </c>
      <c r="C378" s="19">
        <f>[1]Input!V385</f>
        <v>0</v>
      </c>
      <c r="D378" s="20">
        <f>[1]Input!W385</f>
        <v>0</v>
      </c>
      <c r="E378" s="21" t="e">
        <f t="shared" si="313"/>
        <v>#N/A</v>
      </c>
      <c r="F378" s="22">
        <f t="shared" si="314"/>
        <v>0</v>
      </c>
      <c r="G378" s="23">
        <f>[1]Input!Z385</f>
        <v>0</v>
      </c>
      <c r="H378" s="24" t="e">
        <f t="shared" si="315"/>
        <v>#N/A</v>
      </c>
      <c r="I378" s="24" t="e">
        <f t="shared" si="274"/>
        <v>#N/A</v>
      </c>
      <c r="J378" s="24" t="e">
        <f t="shared" si="275"/>
        <v>#N/A</v>
      </c>
      <c r="K378" s="24" t="e">
        <f t="shared" si="276"/>
        <v>#N/A</v>
      </c>
      <c r="L378" s="24" t="e">
        <f t="shared" si="316"/>
        <v>#N/A</v>
      </c>
      <c r="M378" s="24" t="e">
        <f t="shared" si="277"/>
        <v>#N/A</v>
      </c>
      <c r="N378" s="24" t="e">
        <f t="shared" si="278"/>
        <v>#N/A</v>
      </c>
      <c r="O378" s="24" t="e">
        <f t="shared" si="279"/>
        <v>#N/A</v>
      </c>
      <c r="P378" s="24" t="e">
        <f t="shared" si="317"/>
        <v>#N/A</v>
      </c>
      <c r="Q378" s="24" t="e">
        <f t="shared" si="280"/>
        <v>#N/A</v>
      </c>
      <c r="R378" s="24" t="e">
        <f t="shared" si="281"/>
        <v>#N/A</v>
      </c>
      <c r="S378" s="24" t="e">
        <f t="shared" si="282"/>
        <v>#N/A</v>
      </c>
      <c r="T378" s="24" t="e">
        <f t="shared" si="318"/>
        <v>#N/A</v>
      </c>
      <c r="U378" s="24" t="e">
        <f t="shared" si="283"/>
        <v>#N/A</v>
      </c>
      <c r="V378" s="24" t="e">
        <f t="shared" si="284"/>
        <v>#N/A</v>
      </c>
      <c r="W378" s="24" t="e">
        <f t="shared" si="285"/>
        <v>#N/A</v>
      </c>
      <c r="X378" s="24" t="e">
        <f t="shared" si="319"/>
        <v>#N/A</v>
      </c>
      <c r="Y378" s="24" t="e">
        <f t="shared" si="286"/>
        <v>#N/A</v>
      </c>
      <c r="Z378" s="24" t="e">
        <f t="shared" si="287"/>
        <v>#N/A</v>
      </c>
      <c r="AA378" s="24" t="e">
        <f t="shared" si="288"/>
        <v>#N/A</v>
      </c>
      <c r="AB378" s="24" t="e">
        <f t="shared" si="320"/>
        <v>#N/A</v>
      </c>
      <c r="AC378" s="24" t="e">
        <f t="shared" si="289"/>
        <v>#N/A</v>
      </c>
      <c r="AD378" s="24" t="e">
        <f t="shared" si="290"/>
        <v>#N/A</v>
      </c>
      <c r="AE378" s="24" t="e">
        <f t="shared" si="291"/>
        <v>#N/A</v>
      </c>
      <c r="AF378" s="24" t="e">
        <f t="shared" si="321"/>
        <v>#N/A</v>
      </c>
      <c r="AG378" s="24" t="e">
        <f t="shared" si="292"/>
        <v>#N/A</v>
      </c>
      <c r="AH378" s="24" t="e">
        <f t="shared" si="293"/>
        <v>#N/A</v>
      </c>
      <c r="AI378" s="24" t="e">
        <f t="shared" si="294"/>
        <v>#N/A</v>
      </c>
      <c r="AJ378" s="24" t="e">
        <f t="shared" si="322"/>
        <v>#N/A</v>
      </c>
      <c r="AK378" s="24" t="e">
        <f t="shared" si="295"/>
        <v>#N/A</v>
      </c>
      <c r="AL378" s="24" t="e">
        <f t="shared" si="296"/>
        <v>#N/A</v>
      </c>
      <c r="AM378" s="24" t="e">
        <f t="shared" si="297"/>
        <v>#N/A</v>
      </c>
      <c r="AN378" s="24" t="e">
        <f t="shared" si="323"/>
        <v>#N/A</v>
      </c>
      <c r="AO378" s="24" t="e">
        <f t="shared" si="298"/>
        <v>#N/A</v>
      </c>
      <c r="AP378" s="24" t="e">
        <f t="shared" si="299"/>
        <v>#N/A</v>
      </c>
      <c r="AQ378" s="24" t="e">
        <f t="shared" si="300"/>
        <v>#N/A</v>
      </c>
      <c r="AR378" s="24" t="e">
        <f t="shared" si="324"/>
        <v>#N/A</v>
      </c>
      <c r="AS378" s="24" t="e">
        <f t="shared" si="301"/>
        <v>#N/A</v>
      </c>
      <c r="AT378" s="24" t="e">
        <f t="shared" si="302"/>
        <v>#N/A</v>
      </c>
      <c r="AU378" s="24" t="e">
        <f t="shared" si="303"/>
        <v>#N/A</v>
      </c>
      <c r="AV378" s="24" t="e">
        <f t="shared" si="325"/>
        <v>#N/A</v>
      </c>
      <c r="AW378" s="24" t="e">
        <f t="shared" si="304"/>
        <v>#N/A</v>
      </c>
      <c r="AX378" s="24" t="e">
        <f t="shared" si="305"/>
        <v>#N/A</v>
      </c>
      <c r="AY378" s="24" t="e">
        <f t="shared" si="306"/>
        <v>#N/A</v>
      </c>
      <c r="AZ378" s="24" t="e">
        <f t="shared" si="326"/>
        <v>#N/A</v>
      </c>
      <c r="BA378" s="24" t="e">
        <f t="shared" si="307"/>
        <v>#N/A</v>
      </c>
      <c r="BB378" s="24" t="e">
        <f t="shared" si="308"/>
        <v>#N/A</v>
      </c>
      <c r="BC378" s="24" t="e">
        <f t="shared" si="309"/>
        <v>#N/A</v>
      </c>
      <c r="BD378" s="24" t="e">
        <f t="shared" si="327"/>
        <v>#N/A</v>
      </c>
      <c r="BE378" s="24" t="e">
        <f t="shared" si="310"/>
        <v>#N/A</v>
      </c>
      <c r="BF378" s="24" t="e">
        <f t="shared" si="311"/>
        <v>#N/A</v>
      </c>
      <c r="BG378" s="24" t="e">
        <f t="shared" si="312"/>
        <v>#N/A</v>
      </c>
      <c r="BH378" s="12"/>
      <c r="BI378" s="12"/>
      <c r="BJ378" s="12"/>
      <c r="BK378" s="12"/>
    </row>
    <row r="379" spans="1:63" s="8" customFormat="1" x14ac:dyDescent="0.25">
      <c r="A379" s="19">
        <f>[1]Input!T386</f>
        <v>0</v>
      </c>
      <c r="B379" s="19">
        <f>[1]Input!U386</f>
        <v>0</v>
      </c>
      <c r="C379" s="19">
        <f>[1]Input!V386</f>
        <v>0</v>
      </c>
      <c r="D379" s="20">
        <f>[1]Input!W386</f>
        <v>0</v>
      </c>
      <c r="E379" s="21" t="e">
        <f t="shared" si="313"/>
        <v>#N/A</v>
      </c>
      <c r="F379" s="22">
        <f t="shared" si="314"/>
        <v>0</v>
      </c>
      <c r="G379" s="23">
        <f>[1]Input!Z386</f>
        <v>0</v>
      </c>
      <c r="H379" s="24" t="e">
        <f t="shared" si="315"/>
        <v>#N/A</v>
      </c>
      <c r="I379" s="24" t="e">
        <f t="shared" si="274"/>
        <v>#N/A</v>
      </c>
      <c r="J379" s="24" t="e">
        <f t="shared" si="275"/>
        <v>#N/A</v>
      </c>
      <c r="K379" s="24" t="e">
        <f t="shared" si="276"/>
        <v>#N/A</v>
      </c>
      <c r="L379" s="24" t="e">
        <f t="shared" si="316"/>
        <v>#N/A</v>
      </c>
      <c r="M379" s="24" t="e">
        <f t="shared" si="277"/>
        <v>#N/A</v>
      </c>
      <c r="N379" s="24" t="e">
        <f t="shared" si="278"/>
        <v>#N/A</v>
      </c>
      <c r="O379" s="24" t="e">
        <f t="shared" si="279"/>
        <v>#N/A</v>
      </c>
      <c r="P379" s="24" t="e">
        <f t="shared" si="317"/>
        <v>#N/A</v>
      </c>
      <c r="Q379" s="24" t="e">
        <f t="shared" si="280"/>
        <v>#N/A</v>
      </c>
      <c r="R379" s="24" t="e">
        <f t="shared" si="281"/>
        <v>#N/A</v>
      </c>
      <c r="S379" s="24" t="e">
        <f t="shared" si="282"/>
        <v>#N/A</v>
      </c>
      <c r="T379" s="24" t="e">
        <f t="shared" si="318"/>
        <v>#N/A</v>
      </c>
      <c r="U379" s="24" t="e">
        <f t="shared" si="283"/>
        <v>#N/A</v>
      </c>
      <c r="V379" s="24" t="e">
        <f t="shared" si="284"/>
        <v>#N/A</v>
      </c>
      <c r="W379" s="24" t="e">
        <f t="shared" si="285"/>
        <v>#N/A</v>
      </c>
      <c r="X379" s="24" t="e">
        <f t="shared" si="319"/>
        <v>#N/A</v>
      </c>
      <c r="Y379" s="24" t="e">
        <f t="shared" si="286"/>
        <v>#N/A</v>
      </c>
      <c r="Z379" s="24" t="e">
        <f t="shared" si="287"/>
        <v>#N/A</v>
      </c>
      <c r="AA379" s="24" t="e">
        <f t="shared" si="288"/>
        <v>#N/A</v>
      </c>
      <c r="AB379" s="24" t="e">
        <f t="shared" si="320"/>
        <v>#N/A</v>
      </c>
      <c r="AC379" s="24" t="e">
        <f t="shared" si="289"/>
        <v>#N/A</v>
      </c>
      <c r="AD379" s="24" t="e">
        <f t="shared" si="290"/>
        <v>#N/A</v>
      </c>
      <c r="AE379" s="24" t="e">
        <f t="shared" si="291"/>
        <v>#N/A</v>
      </c>
      <c r="AF379" s="24" t="e">
        <f t="shared" si="321"/>
        <v>#N/A</v>
      </c>
      <c r="AG379" s="24" t="e">
        <f t="shared" si="292"/>
        <v>#N/A</v>
      </c>
      <c r="AH379" s="24" t="e">
        <f t="shared" si="293"/>
        <v>#N/A</v>
      </c>
      <c r="AI379" s="24" t="e">
        <f t="shared" si="294"/>
        <v>#N/A</v>
      </c>
      <c r="AJ379" s="24" t="e">
        <f t="shared" si="322"/>
        <v>#N/A</v>
      </c>
      <c r="AK379" s="24" t="e">
        <f t="shared" si="295"/>
        <v>#N/A</v>
      </c>
      <c r="AL379" s="24" t="e">
        <f t="shared" si="296"/>
        <v>#N/A</v>
      </c>
      <c r="AM379" s="24" t="e">
        <f t="shared" si="297"/>
        <v>#N/A</v>
      </c>
      <c r="AN379" s="24" t="e">
        <f t="shared" si="323"/>
        <v>#N/A</v>
      </c>
      <c r="AO379" s="24" t="e">
        <f t="shared" si="298"/>
        <v>#N/A</v>
      </c>
      <c r="AP379" s="24" t="e">
        <f t="shared" si="299"/>
        <v>#N/A</v>
      </c>
      <c r="AQ379" s="24" t="e">
        <f t="shared" si="300"/>
        <v>#N/A</v>
      </c>
      <c r="AR379" s="24" t="e">
        <f t="shared" si="324"/>
        <v>#N/A</v>
      </c>
      <c r="AS379" s="24" t="e">
        <f t="shared" si="301"/>
        <v>#N/A</v>
      </c>
      <c r="AT379" s="24" t="e">
        <f t="shared" si="302"/>
        <v>#N/A</v>
      </c>
      <c r="AU379" s="24" t="e">
        <f t="shared" si="303"/>
        <v>#N/A</v>
      </c>
      <c r="AV379" s="24" t="e">
        <f t="shared" si="325"/>
        <v>#N/A</v>
      </c>
      <c r="AW379" s="24" t="e">
        <f t="shared" si="304"/>
        <v>#N/A</v>
      </c>
      <c r="AX379" s="24" t="e">
        <f t="shared" si="305"/>
        <v>#N/A</v>
      </c>
      <c r="AY379" s="24" t="e">
        <f t="shared" si="306"/>
        <v>#N/A</v>
      </c>
      <c r="AZ379" s="24" t="e">
        <f t="shared" si="326"/>
        <v>#N/A</v>
      </c>
      <c r="BA379" s="24" t="e">
        <f t="shared" si="307"/>
        <v>#N/A</v>
      </c>
      <c r="BB379" s="24" t="e">
        <f t="shared" si="308"/>
        <v>#N/A</v>
      </c>
      <c r="BC379" s="24" t="e">
        <f t="shared" si="309"/>
        <v>#N/A</v>
      </c>
      <c r="BD379" s="24" t="e">
        <f t="shared" si="327"/>
        <v>#N/A</v>
      </c>
      <c r="BE379" s="24" t="e">
        <f t="shared" si="310"/>
        <v>#N/A</v>
      </c>
      <c r="BF379" s="24" t="e">
        <f t="shared" si="311"/>
        <v>#N/A</v>
      </c>
      <c r="BG379" s="24" t="e">
        <f t="shared" si="312"/>
        <v>#N/A</v>
      </c>
      <c r="BH379" s="12"/>
      <c r="BI379" s="12"/>
      <c r="BJ379" s="12"/>
      <c r="BK379" s="12"/>
    </row>
    <row r="380" spans="1:63" s="8" customFormat="1" ht="15" customHeight="1" x14ac:dyDescent="0.25">
      <c r="A380" s="19">
        <f>[1]Input!T387</f>
        <v>0</v>
      </c>
      <c r="B380" s="19">
        <f>[1]Input!U387</f>
        <v>0</v>
      </c>
      <c r="C380" s="19">
        <f>[1]Input!V387</f>
        <v>0</v>
      </c>
      <c r="D380" s="20">
        <f>[1]Input!W387</f>
        <v>0</v>
      </c>
      <c r="E380" s="21" t="e">
        <f t="shared" si="313"/>
        <v>#N/A</v>
      </c>
      <c r="F380" s="22">
        <f t="shared" si="314"/>
        <v>0</v>
      </c>
      <c r="G380" s="23">
        <f>[1]Input!Z387</f>
        <v>0</v>
      </c>
      <c r="H380" s="24" t="e">
        <f t="shared" si="315"/>
        <v>#N/A</v>
      </c>
      <c r="I380" s="24" t="e">
        <f t="shared" si="274"/>
        <v>#N/A</v>
      </c>
      <c r="J380" s="24" t="e">
        <f t="shared" si="275"/>
        <v>#N/A</v>
      </c>
      <c r="K380" s="24" t="e">
        <f t="shared" si="276"/>
        <v>#N/A</v>
      </c>
      <c r="L380" s="24" t="e">
        <f t="shared" si="316"/>
        <v>#N/A</v>
      </c>
      <c r="M380" s="24" t="e">
        <f t="shared" si="277"/>
        <v>#N/A</v>
      </c>
      <c r="N380" s="24" t="e">
        <f t="shared" si="278"/>
        <v>#N/A</v>
      </c>
      <c r="O380" s="24" t="e">
        <f t="shared" si="279"/>
        <v>#N/A</v>
      </c>
      <c r="P380" s="24" t="e">
        <f t="shared" si="317"/>
        <v>#N/A</v>
      </c>
      <c r="Q380" s="24" t="e">
        <f t="shared" si="280"/>
        <v>#N/A</v>
      </c>
      <c r="R380" s="24" t="e">
        <f t="shared" si="281"/>
        <v>#N/A</v>
      </c>
      <c r="S380" s="24" t="e">
        <f t="shared" si="282"/>
        <v>#N/A</v>
      </c>
      <c r="T380" s="24" t="e">
        <f t="shared" si="318"/>
        <v>#N/A</v>
      </c>
      <c r="U380" s="24" t="e">
        <f t="shared" si="283"/>
        <v>#N/A</v>
      </c>
      <c r="V380" s="24" t="e">
        <f t="shared" si="284"/>
        <v>#N/A</v>
      </c>
      <c r="W380" s="24" t="e">
        <f t="shared" si="285"/>
        <v>#N/A</v>
      </c>
      <c r="X380" s="24" t="e">
        <f t="shared" si="319"/>
        <v>#N/A</v>
      </c>
      <c r="Y380" s="24" t="e">
        <f t="shared" si="286"/>
        <v>#N/A</v>
      </c>
      <c r="Z380" s="24" t="e">
        <f t="shared" si="287"/>
        <v>#N/A</v>
      </c>
      <c r="AA380" s="24" t="e">
        <f t="shared" si="288"/>
        <v>#N/A</v>
      </c>
      <c r="AB380" s="24" t="e">
        <f t="shared" si="320"/>
        <v>#N/A</v>
      </c>
      <c r="AC380" s="24" t="e">
        <f t="shared" si="289"/>
        <v>#N/A</v>
      </c>
      <c r="AD380" s="24" t="e">
        <f t="shared" si="290"/>
        <v>#N/A</v>
      </c>
      <c r="AE380" s="24" t="e">
        <f t="shared" si="291"/>
        <v>#N/A</v>
      </c>
      <c r="AF380" s="24" t="e">
        <f t="shared" si="321"/>
        <v>#N/A</v>
      </c>
      <c r="AG380" s="24" t="e">
        <f t="shared" si="292"/>
        <v>#N/A</v>
      </c>
      <c r="AH380" s="24" t="e">
        <f t="shared" si="293"/>
        <v>#N/A</v>
      </c>
      <c r="AI380" s="24" t="e">
        <f t="shared" si="294"/>
        <v>#N/A</v>
      </c>
      <c r="AJ380" s="24" t="e">
        <f t="shared" si="322"/>
        <v>#N/A</v>
      </c>
      <c r="AK380" s="24" t="e">
        <f t="shared" si="295"/>
        <v>#N/A</v>
      </c>
      <c r="AL380" s="24" t="e">
        <f t="shared" si="296"/>
        <v>#N/A</v>
      </c>
      <c r="AM380" s="24" t="e">
        <f t="shared" si="297"/>
        <v>#N/A</v>
      </c>
      <c r="AN380" s="24" t="e">
        <f t="shared" si="323"/>
        <v>#N/A</v>
      </c>
      <c r="AO380" s="24" t="e">
        <f t="shared" si="298"/>
        <v>#N/A</v>
      </c>
      <c r="AP380" s="24" t="e">
        <f t="shared" si="299"/>
        <v>#N/A</v>
      </c>
      <c r="AQ380" s="24" t="e">
        <f t="shared" si="300"/>
        <v>#N/A</v>
      </c>
      <c r="AR380" s="24" t="e">
        <f t="shared" si="324"/>
        <v>#N/A</v>
      </c>
      <c r="AS380" s="24" t="e">
        <f t="shared" si="301"/>
        <v>#N/A</v>
      </c>
      <c r="AT380" s="24" t="e">
        <f t="shared" si="302"/>
        <v>#N/A</v>
      </c>
      <c r="AU380" s="24" t="e">
        <f t="shared" si="303"/>
        <v>#N/A</v>
      </c>
      <c r="AV380" s="24" t="e">
        <f t="shared" si="325"/>
        <v>#N/A</v>
      </c>
      <c r="AW380" s="24" t="e">
        <f t="shared" si="304"/>
        <v>#N/A</v>
      </c>
      <c r="AX380" s="24" t="e">
        <f t="shared" si="305"/>
        <v>#N/A</v>
      </c>
      <c r="AY380" s="24" t="e">
        <f t="shared" si="306"/>
        <v>#N/A</v>
      </c>
      <c r="AZ380" s="24" t="e">
        <f t="shared" si="326"/>
        <v>#N/A</v>
      </c>
      <c r="BA380" s="24" t="e">
        <f t="shared" si="307"/>
        <v>#N/A</v>
      </c>
      <c r="BB380" s="24" t="e">
        <f t="shared" si="308"/>
        <v>#N/A</v>
      </c>
      <c r="BC380" s="24" t="e">
        <f t="shared" si="309"/>
        <v>#N/A</v>
      </c>
      <c r="BD380" s="24" t="e">
        <f t="shared" si="327"/>
        <v>#N/A</v>
      </c>
      <c r="BE380" s="24" t="e">
        <f t="shared" si="310"/>
        <v>#N/A</v>
      </c>
      <c r="BF380" s="24" t="e">
        <f t="shared" si="311"/>
        <v>#N/A</v>
      </c>
      <c r="BG380" s="24" t="e">
        <f t="shared" si="312"/>
        <v>#N/A</v>
      </c>
      <c r="BH380" s="12"/>
      <c r="BI380" s="12"/>
      <c r="BJ380" s="12"/>
      <c r="BK380" s="12"/>
    </row>
    <row r="381" spans="1:63" s="8" customFormat="1" x14ac:dyDescent="0.25">
      <c r="A381" s="19">
        <f>[1]Input!T388</f>
        <v>0</v>
      </c>
      <c r="B381" s="19">
        <f>[1]Input!U388</f>
        <v>0</v>
      </c>
      <c r="C381" s="19">
        <f>[1]Input!V388</f>
        <v>0</v>
      </c>
      <c r="D381" s="20">
        <f>[1]Input!W388</f>
        <v>0</v>
      </c>
      <c r="E381" s="21" t="e">
        <f t="shared" si="313"/>
        <v>#N/A</v>
      </c>
      <c r="F381" s="22">
        <f t="shared" si="314"/>
        <v>0</v>
      </c>
      <c r="G381" s="23">
        <f>[1]Input!Z388</f>
        <v>0</v>
      </c>
      <c r="H381" s="24" t="e">
        <f t="shared" si="315"/>
        <v>#N/A</v>
      </c>
      <c r="I381" s="24" t="e">
        <f t="shared" si="274"/>
        <v>#N/A</v>
      </c>
      <c r="J381" s="24" t="e">
        <f t="shared" si="275"/>
        <v>#N/A</v>
      </c>
      <c r="K381" s="24" t="e">
        <f t="shared" si="276"/>
        <v>#N/A</v>
      </c>
      <c r="L381" s="24" t="e">
        <f t="shared" si="316"/>
        <v>#N/A</v>
      </c>
      <c r="M381" s="24" t="e">
        <f t="shared" si="277"/>
        <v>#N/A</v>
      </c>
      <c r="N381" s="24" t="e">
        <f t="shared" si="278"/>
        <v>#N/A</v>
      </c>
      <c r="O381" s="24" t="e">
        <f t="shared" si="279"/>
        <v>#N/A</v>
      </c>
      <c r="P381" s="24" t="e">
        <f t="shared" si="317"/>
        <v>#N/A</v>
      </c>
      <c r="Q381" s="24" t="e">
        <f t="shared" si="280"/>
        <v>#N/A</v>
      </c>
      <c r="R381" s="24" t="e">
        <f t="shared" si="281"/>
        <v>#N/A</v>
      </c>
      <c r="S381" s="24" t="e">
        <f t="shared" si="282"/>
        <v>#N/A</v>
      </c>
      <c r="T381" s="24" t="e">
        <f t="shared" si="318"/>
        <v>#N/A</v>
      </c>
      <c r="U381" s="24" t="e">
        <f t="shared" si="283"/>
        <v>#N/A</v>
      </c>
      <c r="V381" s="24" t="e">
        <f t="shared" si="284"/>
        <v>#N/A</v>
      </c>
      <c r="W381" s="24" t="e">
        <f t="shared" si="285"/>
        <v>#N/A</v>
      </c>
      <c r="X381" s="24" t="e">
        <f t="shared" si="319"/>
        <v>#N/A</v>
      </c>
      <c r="Y381" s="24" t="e">
        <f t="shared" si="286"/>
        <v>#N/A</v>
      </c>
      <c r="Z381" s="24" t="e">
        <f t="shared" si="287"/>
        <v>#N/A</v>
      </c>
      <c r="AA381" s="24" t="e">
        <f t="shared" si="288"/>
        <v>#N/A</v>
      </c>
      <c r="AB381" s="24" t="e">
        <f t="shared" si="320"/>
        <v>#N/A</v>
      </c>
      <c r="AC381" s="24" t="e">
        <f t="shared" si="289"/>
        <v>#N/A</v>
      </c>
      <c r="AD381" s="24" t="e">
        <f t="shared" si="290"/>
        <v>#N/A</v>
      </c>
      <c r="AE381" s="24" t="e">
        <f t="shared" si="291"/>
        <v>#N/A</v>
      </c>
      <c r="AF381" s="24" t="e">
        <f t="shared" si="321"/>
        <v>#N/A</v>
      </c>
      <c r="AG381" s="24" t="e">
        <f t="shared" si="292"/>
        <v>#N/A</v>
      </c>
      <c r="AH381" s="24" t="e">
        <f t="shared" si="293"/>
        <v>#N/A</v>
      </c>
      <c r="AI381" s="24" t="e">
        <f t="shared" si="294"/>
        <v>#N/A</v>
      </c>
      <c r="AJ381" s="24" t="e">
        <f t="shared" si="322"/>
        <v>#N/A</v>
      </c>
      <c r="AK381" s="24" t="e">
        <f t="shared" si="295"/>
        <v>#N/A</v>
      </c>
      <c r="AL381" s="24" t="e">
        <f t="shared" si="296"/>
        <v>#N/A</v>
      </c>
      <c r="AM381" s="24" t="e">
        <f t="shared" si="297"/>
        <v>#N/A</v>
      </c>
      <c r="AN381" s="24" t="e">
        <f t="shared" si="323"/>
        <v>#N/A</v>
      </c>
      <c r="AO381" s="24" t="e">
        <f t="shared" si="298"/>
        <v>#N/A</v>
      </c>
      <c r="AP381" s="24" t="e">
        <f t="shared" si="299"/>
        <v>#N/A</v>
      </c>
      <c r="AQ381" s="24" t="e">
        <f t="shared" si="300"/>
        <v>#N/A</v>
      </c>
      <c r="AR381" s="24" t="e">
        <f t="shared" si="324"/>
        <v>#N/A</v>
      </c>
      <c r="AS381" s="24" t="e">
        <f t="shared" si="301"/>
        <v>#N/A</v>
      </c>
      <c r="AT381" s="24" t="e">
        <f t="shared" si="302"/>
        <v>#N/A</v>
      </c>
      <c r="AU381" s="24" t="e">
        <f t="shared" si="303"/>
        <v>#N/A</v>
      </c>
      <c r="AV381" s="24" t="e">
        <f t="shared" si="325"/>
        <v>#N/A</v>
      </c>
      <c r="AW381" s="24" t="e">
        <f t="shared" si="304"/>
        <v>#N/A</v>
      </c>
      <c r="AX381" s="24" t="e">
        <f t="shared" si="305"/>
        <v>#N/A</v>
      </c>
      <c r="AY381" s="24" t="e">
        <f t="shared" si="306"/>
        <v>#N/A</v>
      </c>
      <c r="AZ381" s="24" t="e">
        <f t="shared" si="326"/>
        <v>#N/A</v>
      </c>
      <c r="BA381" s="24" t="e">
        <f t="shared" si="307"/>
        <v>#N/A</v>
      </c>
      <c r="BB381" s="24" t="e">
        <f t="shared" si="308"/>
        <v>#N/A</v>
      </c>
      <c r="BC381" s="24" t="e">
        <f t="shared" si="309"/>
        <v>#N/A</v>
      </c>
      <c r="BD381" s="24" t="e">
        <f t="shared" si="327"/>
        <v>#N/A</v>
      </c>
      <c r="BE381" s="24" t="e">
        <f t="shared" si="310"/>
        <v>#N/A</v>
      </c>
      <c r="BF381" s="24" t="e">
        <f t="shared" si="311"/>
        <v>#N/A</v>
      </c>
      <c r="BG381" s="24" t="e">
        <f t="shared" si="312"/>
        <v>#N/A</v>
      </c>
      <c r="BH381" s="12"/>
      <c r="BI381" s="12"/>
      <c r="BJ381" s="12"/>
      <c r="BK381" s="12"/>
    </row>
    <row r="382" spans="1:63" s="8" customFormat="1" x14ac:dyDescent="0.25">
      <c r="A382" s="19">
        <f>[1]Input!T389</f>
        <v>0</v>
      </c>
      <c r="B382" s="19">
        <f>[1]Input!U389</f>
        <v>0</v>
      </c>
      <c r="C382" s="19">
        <f>[1]Input!V389</f>
        <v>0</v>
      </c>
      <c r="D382" s="20">
        <f>[1]Input!W389</f>
        <v>0</v>
      </c>
      <c r="E382" s="21" t="e">
        <f t="shared" si="313"/>
        <v>#N/A</v>
      </c>
      <c r="F382" s="22">
        <f t="shared" si="314"/>
        <v>0</v>
      </c>
      <c r="G382" s="23">
        <f>[1]Input!Z389</f>
        <v>0</v>
      </c>
      <c r="H382" s="24" t="e">
        <f t="shared" si="315"/>
        <v>#N/A</v>
      </c>
      <c r="I382" s="24" t="e">
        <f t="shared" si="274"/>
        <v>#N/A</v>
      </c>
      <c r="J382" s="24" t="e">
        <f t="shared" si="275"/>
        <v>#N/A</v>
      </c>
      <c r="K382" s="24" t="e">
        <f t="shared" si="276"/>
        <v>#N/A</v>
      </c>
      <c r="L382" s="24" t="e">
        <f t="shared" si="316"/>
        <v>#N/A</v>
      </c>
      <c r="M382" s="24" t="e">
        <f t="shared" si="277"/>
        <v>#N/A</v>
      </c>
      <c r="N382" s="24" t="e">
        <f t="shared" si="278"/>
        <v>#N/A</v>
      </c>
      <c r="O382" s="24" t="e">
        <f t="shared" si="279"/>
        <v>#N/A</v>
      </c>
      <c r="P382" s="24" t="e">
        <f t="shared" si="317"/>
        <v>#N/A</v>
      </c>
      <c r="Q382" s="24" t="e">
        <f t="shared" si="280"/>
        <v>#N/A</v>
      </c>
      <c r="R382" s="24" t="e">
        <f t="shared" si="281"/>
        <v>#N/A</v>
      </c>
      <c r="S382" s="24" t="e">
        <f t="shared" si="282"/>
        <v>#N/A</v>
      </c>
      <c r="T382" s="24" t="e">
        <f t="shared" si="318"/>
        <v>#N/A</v>
      </c>
      <c r="U382" s="24" t="e">
        <f t="shared" si="283"/>
        <v>#N/A</v>
      </c>
      <c r="V382" s="24" t="e">
        <f t="shared" si="284"/>
        <v>#N/A</v>
      </c>
      <c r="W382" s="24" t="e">
        <f t="shared" si="285"/>
        <v>#N/A</v>
      </c>
      <c r="X382" s="24" t="e">
        <f t="shared" si="319"/>
        <v>#N/A</v>
      </c>
      <c r="Y382" s="24" t="e">
        <f t="shared" si="286"/>
        <v>#N/A</v>
      </c>
      <c r="Z382" s="24" t="e">
        <f t="shared" si="287"/>
        <v>#N/A</v>
      </c>
      <c r="AA382" s="24" t="e">
        <f t="shared" si="288"/>
        <v>#N/A</v>
      </c>
      <c r="AB382" s="24" t="e">
        <f t="shared" si="320"/>
        <v>#N/A</v>
      </c>
      <c r="AC382" s="24" t="e">
        <f t="shared" si="289"/>
        <v>#N/A</v>
      </c>
      <c r="AD382" s="24" t="e">
        <f t="shared" si="290"/>
        <v>#N/A</v>
      </c>
      <c r="AE382" s="24" t="e">
        <f t="shared" si="291"/>
        <v>#N/A</v>
      </c>
      <c r="AF382" s="24" t="e">
        <f t="shared" si="321"/>
        <v>#N/A</v>
      </c>
      <c r="AG382" s="24" t="e">
        <f t="shared" si="292"/>
        <v>#N/A</v>
      </c>
      <c r="AH382" s="24" t="e">
        <f t="shared" si="293"/>
        <v>#N/A</v>
      </c>
      <c r="AI382" s="24" t="e">
        <f t="shared" si="294"/>
        <v>#N/A</v>
      </c>
      <c r="AJ382" s="24" t="e">
        <f t="shared" si="322"/>
        <v>#N/A</v>
      </c>
      <c r="AK382" s="24" t="e">
        <f t="shared" si="295"/>
        <v>#N/A</v>
      </c>
      <c r="AL382" s="24" t="e">
        <f t="shared" si="296"/>
        <v>#N/A</v>
      </c>
      <c r="AM382" s="24" t="e">
        <f t="shared" si="297"/>
        <v>#N/A</v>
      </c>
      <c r="AN382" s="24" t="e">
        <f t="shared" si="323"/>
        <v>#N/A</v>
      </c>
      <c r="AO382" s="24" t="e">
        <f t="shared" si="298"/>
        <v>#N/A</v>
      </c>
      <c r="AP382" s="24" t="e">
        <f t="shared" si="299"/>
        <v>#N/A</v>
      </c>
      <c r="AQ382" s="24" t="e">
        <f t="shared" si="300"/>
        <v>#N/A</v>
      </c>
      <c r="AR382" s="24" t="e">
        <f t="shared" si="324"/>
        <v>#N/A</v>
      </c>
      <c r="AS382" s="24" t="e">
        <f t="shared" si="301"/>
        <v>#N/A</v>
      </c>
      <c r="AT382" s="24" t="e">
        <f t="shared" si="302"/>
        <v>#N/A</v>
      </c>
      <c r="AU382" s="24" t="e">
        <f t="shared" si="303"/>
        <v>#N/A</v>
      </c>
      <c r="AV382" s="24" t="e">
        <f t="shared" si="325"/>
        <v>#N/A</v>
      </c>
      <c r="AW382" s="24" t="e">
        <f t="shared" si="304"/>
        <v>#N/A</v>
      </c>
      <c r="AX382" s="24" t="e">
        <f t="shared" si="305"/>
        <v>#N/A</v>
      </c>
      <c r="AY382" s="24" t="e">
        <f t="shared" si="306"/>
        <v>#N/A</v>
      </c>
      <c r="AZ382" s="24" t="e">
        <f t="shared" si="326"/>
        <v>#N/A</v>
      </c>
      <c r="BA382" s="24" t="e">
        <f t="shared" si="307"/>
        <v>#N/A</v>
      </c>
      <c r="BB382" s="24" t="e">
        <f t="shared" si="308"/>
        <v>#N/A</v>
      </c>
      <c r="BC382" s="24" t="e">
        <f t="shared" si="309"/>
        <v>#N/A</v>
      </c>
      <c r="BD382" s="24" t="e">
        <f t="shared" si="327"/>
        <v>#N/A</v>
      </c>
      <c r="BE382" s="24" t="e">
        <f t="shared" si="310"/>
        <v>#N/A</v>
      </c>
      <c r="BF382" s="24" t="e">
        <f t="shared" si="311"/>
        <v>#N/A</v>
      </c>
      <c r="BG382" s="24" t="e">
        <f t="shared" si="312"/>
        <v>#N/A</v>
      </c>
      <c r="BH382" s="12"/>
      <c r="BI382" s="12"/>
      <c r="BJ382" s="12"/>
      <c r="BK382" s="12"/>
    </row>
    <row r="383" spans="1:63" s="8" customFormat="1" x14ac:dyDescent="0.25">
      <c r="A383" s="19">
        <f>[1]Input!T390</f>
        <v>0</v>
      </c>
      <c r="B383" s="19">
        <f>[1]Input!U390</f>
        <v>0</v>
      </c>
      <c r="C383" s="19">
        <f>[1]Input!V390</f>
        <v>0</v>
      </c>
      <c r="D383" s="20">
        <f>[1]Input!W390</f>
        <v>0</v>
      </c>
      <c r="E383" s="21" t="e">
        <f t="shared" si="313"/>
        <v>#N/A</v>
      </c>
      <c r="F383" s="22">
        <f t="shared" si="314"/>
        <v>0</v>
      </c>
      <c r="G383" s="23">
        <f>[1]Input!Z390</f>
        <v>0</v>
      </c>
      <c r="H383" s="24" t="e">
        <f t="shared" si="315"/>
        <v>#N/A</v>
      </c>
      <c r="I383" s="24" t="e">
        <f t="shared" si="274"/>
        <v>#N/A</v>
      </c>
      <c r="J383" s="24" t="e">
        <f t="shared" si="275"/>
        <v>#N/A</v>
      </c>
      <c r="K383" s="24" t="e">
        <f t="shared" si="276"/>
        <v>#N/A</v>
      </c>
      <c r="L383" s="24" t="e">
        <f t="shared" si="316"/>
        <v>#N/A</v>
      </c>
      <c r="M383" s="24" t="e">
        <f t="shared" si="277"/>
        <v>#N/A</v>
      </c>
      <c r="N383" s="24" t="e">
        <f t="shared" si="278"/>
        <v>#N/A</v>
      </c>
      <c r="O383" s="24" t="e">
        <f t="shared" si="279"/>
        <v>#N/A</v>
      </c>
      <c r="P383" s="24" t="e">
        <f t="shared" si="317"/>
        <v>#N/A</v>
      </c>
      <c r="Q383" s="24" t="e">
        <f t="shared" si="280"/>
        <v>#N/A</v>
      </c>
      <c r="R383" s="24" t="e">
        <f t="shared" si="281"/>
        <v>#N/A</v>
      </c>
      <c r="S383" s="24" t="e">
        <f t="shared" si="282"/>
        <v>#N/A</v>
      </c>
      <c r="T383" s="24" t="e">
        <f t="shared" si="318"/>
        <v>#N/A</v>
      </c>
      <c r="U383" s="24" t="e">
        <f t="shared" si="283"/>
        <v>#N/A</v>
      </c>
      <c r="V383" s="24" t="e">
        <f t="shared" si="284"/>
        <v>#N/A</v>
      </c>
      <c r="W383" s="24" t="e">
        <f t="shared" si="285"/>
        <v>#N/A</v>
      </c>
      <c r="X383" s="24" t="e">
        <f t="shared" si="319"/>
        <v>#N/A</v>
      </c>
      <c r="Y383" s="24" t="e">
        <f t="shared" si="286"/>
        <v>#N/A</v>
      </c>
      <c r="Z383" s="24" t="e">
        <f t="shared" si="287"/>
        <v>#N/A</v>
      </c>
      <c r="AA383" s="24" t="e">
        <f t="shared" si="288"/>
        <v>#N/A</v>
      </c>
      <c r="AB383" s="24" t="e">
        <f t="shared" si="320"/>
        <v>#N/A</v>
      </c>
      <c r="AC383" s="24" t="e">
        <f t="shared" si="289"/>
        <v>#N/A</v>
      </c>
      <c r="AD383" s="24" t="e">
        <f t="shared" si="290"/>
        <v>#N/A</v>
      </c>
      <c r="AE383" s="24" t="e">
        <f t="shared" si="291"/>
        <v>#N/A</v>
      </c>
      <c r="AF383" s="24" t="e">
        <f t="shared" si="321"/>
        <v>#N/A</v>
      </c>
      <c r="AG383" s="24" t="e">
        <f t="shared" si="292"/>
        <v>#N/A</v>
      </c>
      <c r="AH383" s="24" t="e">
        <f t="shared" si="293"/>
        <v>#N/A</v>
      </c>
      <c r="AI383" s="24" t="e">
        <f t="shared" si="294"/>
        <v>#N/A</v>
      </c>
      <c r="AJ383" s="24" t="e">
        <f t="shared" si="322"/>
        <v>#N/A</v>
      </c>
      <c r="AK383" s="24" t="e">
        <f t="shared" si="295"/>
        <v>#N/A</v>
      </c>
      <c r="AL383" s="24" t="e">
        <f t="shared" si="296"/>
        <v>#N/A</v>
      </c>
      <c r="AM383" s="24" t="e">
        <f t="shared" si="297"/>
        <v>#N/A</v>
      </c>
      <c r="AN383" s="24" t="e">
        <f t="shared" si="323"/>
        <v>#N/A</v>
      </c>
      <c r="AO383" s="24" t="e">
        <f t="shared" si="298"/>
        <v>#N/A</v>
      </c>
      <c r="AP383" s="24" t="e">
        <f t="shared" si="299"/>
        <v>#N/A</v>
      </c>
      <c r="AQ383" s="24" t="e">
        <f t="shared" si="300"/>
        <v>#N/A</v>
      </c>
      <c r="AR383" s="24" t="e">
        <f t="shared" si="324"/>
        <v>#N/A</v>
      </c>
      <c r="AS383" s="24" t="e">
        <f t="shared" si="301"/>
        <v>#N/A</v>
      </c>
      <c r="AT383" s="24" t="e">
        <f t="shared" si="302"/>
        <v>#N/A</v>
      </c>
      <c r="AU383" s="24" t="e">
        <f t="shared" si="303"/>
        <v>#N/A</v>
      </c>
      <c r="AV383" s="24" t="e">
        <f t="shared" si="325"/>
        <v>#N/A</v>
      </c>
      <c r="AW383" s="24" t="e">
        <f t="shared" si="304"/>
        <v>#N/A</v>
      </c>
      <c r="AX383" s="24" t="e">
        <f t="shared" si="305"/>
        <v>#N/A</v>
      </c>
      <c r="AY383" s="24" t="e">
        <f t="shared" si="306"/>
        <v>#N/A</v>
      </c>
      <c r="AZ383" s="24" t="e">
        <f t="shared" si="326"/>
        <v>#N/A</v>
      </c>
      <c r="BA383" s="24" t="e">
        <f t="shared" si="307"/>
        <v>#N/A</v>
      </c>
      <c r="BB383" s="24" t="e">
        <f t="shared" si="308"/>
        <v>#N/A</v>
      </c>
      <c r="BC383" s="24" t="e">
        <f t="shared" si="309"/>
        <v>#N/A</v>
      </c>
      <c r="BD383" s="24" t="e">
        <f t="shared" si="327"/>
        <v>#N/A</v>
      </c>
      <c r="BE383" s="24" t="e">
        <f t="shared" si="310"/>
        <v>#N/A</v>
      </c>
      <c r="BF383" s="24" t="e">
        <f t="shared" si="311"/>
        <v>#N/A</v>
      </c>
      <c r="BG383" s="24" t="e">
        <f t="shared" si="312"/>
        <v>#N/A</v>
      </c>
      <c r="BH383" s="12"/>
      <c r="BI383" s="12"/>
      <c r="BJ383" s="12"/>
      <c r="BK383" s="12"/>
    </row>
    <row r="384" spans="1:63" s="8" customFormat="1" x14ac:dyDescent="0.25">
      <c r="A384" s="19">
        <f>[1]Input!T391</f>
        <v>0</v>
      </c>
      <c r="B384" s="19">
        <f>[1]Input!U391</f>
        <v>0</v>
      </c>
      <c r="C384" s="19">
        <f>[1]Input!V391</f>
        <v>0</v>
      </c>
      <c r="D384" s="20">
        <f>[1]Input!W391</f>
        <v>0</v>
      </c>
      <c r="E384" s="21" t="e">
        <f t="shared" si="313"/>
        <v>#N/A</v>
      </c>
      <c r="F384" s="22">
        <f t="shared" si="314"/>
        <v>0</v>
      </c>
      <c r="G384" s="23">
        <f>[1]Input!Z391</f>
        <v>0</v>
      </c>
      <c r="H384" s="24" t="e">
        <f t="shared" si="315"/>
        <v>#N/A</v>
      </c>
      <c r="I384" s="24" t="e">
        <f t="shared" si="274"/>
        <v>#N/A</v>
      </c>
      <c r="J384" s="24" t="e">
        <f t="shared" si="275"/>
        <v>#N/A</v>
      </c>
      <c r="K384" s="24" t="e">
        <f t="shared" si="276"/>
        <v>#N/A</v>
      </c>
      <c r="L384" s="24" t="e">
        <f t="shared" si="316"/>
        <v>#N/A</v>
      </c>
      <c r="M384" s="24" t="e">
        <f t="shared" si="277"/>
        <v>#N/A</v>
      </c>
      <c r="N384" s="24" t="e">
        <f t="shared" si="278"/>
        <v>#N/A</v>
      </c>
      <c r="O384" s="24" t="e">
        <f t="shared" si="279"/>
        <v>#N/A</v>
      </c>
      <c r="P384" s="24" t="e">
        <f t="shared" si="317"/>
        <v>#N/A</v>
      </c>
      <c r="Q384" s="24" t="e">
        <f t="shared" si="280"/>
        <v>#N/A</v>
      </c>
      <c r="R384" s="24" t="e">
        <f t="shared" si="281"/>
        <v>#N/A</v>
      </c>
      <c r="S384" s="24" t="e">
        <f t="shared" si="282"/>
        <v>#N/A</v>
      </c>
      <c r="T384" s="24" t="e">
        <f t="shared" si="318"/>
        <v>#N/A</v>
      </c>
      <c r="U384" s="24" t="e">
        <f t="shared" si="283"/>
        <v>#N/A</v>
      </c>
      <c r="V384" s="24" t="e">
        <f t="shared" si="284"/>
        <v>#N/A</v>
      </c>
      <c r="W384" s="24" t="e">
        <f t="shared" si="285"/>
        <v>#N/A</v>
      </c>
      <c r="X384" s="24" t="e">
        <f t="shared" si="319"/>
        <v>#N/A</v>
      </c>
      <c r="Y384" s="24" t="e">
        <f t="shared" si="286"/>
        <v>#N/A</v>
      </c>
      <c r="Z384" s="24" t="e">
        <f t="shared" si="287"/>
        <v>#N/A</v>
      </c>
      <c r="AA384" s="24" t="e">
        <f t="shared" si="288"/>
        <v>#N/A</v>
      </c>
      <c r="AB384" s="24" t="e">
        <f t="shared" si="320"/>
        <v>#N/A</v>
      </c>
      <c r="AC384" s="24" t="e">
        <f t="shared" si="289"/>
        <v>#N/A</v>
      </c>
      <c r="AD384" s="24" t="e">
        <f t="shared" si="290"/>
        <v>#N/A</v>
      </c>
      <c r="AE384" s="24" t="e">
        <f t="shared" si="291"/>
        <v>#N/A</v>
      </c>
      <c r="AF384" s="24" t="e">
        <f t="shared" si="321"/>
        <v>#N/A</v>
      </c>
      <c r="AG384" s="24" t="e">
        <f t="shared" si="292"/>
        <v>#N/A</v>
      </c>
      <c r="AH384" s="24" t="e">
        <f t="shared" si="293"/>
        <v>#N/A</v>
      </c>
      <c r="AI384" s="24" t="e">
        <f t="shared" si="294"/>
        <v>#N/A</v>
      </c>
      <c r="AJ384" s="24" t="e">
        <f t="shared" si="322"/>
        <v>#N/A</v>
      </c>
      <c r="AK384" s="24" t="e">
        <f t="shared" si="295"/>
        <v>#N/A</v>
      </c>
      <c r="AL384" s="24" t="e">
        <f t="shared" si="296"/>
        <v>#N/A</v>
      </c>
      <c r="AM384" s="24" t="e">
        <f t="shared" si="297"/>
        <v>#N/A</v>
      </c>
      <c r="AN384" s="24" t="e">
        <f t="shared" si="323"/>
        <v>#N/A</v>
      </c>
      <c r="AO384" s="24" t="e">
        <f t="shared" si="298"/>
        <v>#N/A</v>
      </c>
      <c r="AP384" s="24" t="e">
        <f t="shared" si="299"/>
        <v>#N/A</v>
      </c>
      <c r="AQ384" s="24" t="e">
        <f t="shared" si="300"/>
        <v>#N/A</v>
      </c>
      <c r="AR384" s="24" t="e">
        <f t="shared" si="324"/>
        <v>#N/A</v>
      </c>
      <c r="AS384" s="24" t="e">
        <f t="shared" si="301"/>
        <v>#N/A</v>
      </c>
      <c r="AT384" s="24" t="e">
        <f t="shared" si="302"/>
        <v>#N/A</v>
      </c>
      <c r="AU384" s="24" t="e">
        <f t="shared" si="303"/>
        <v>#N/A</v>
      </c>
      <c r="AV384" s="24" t="e">
        <f t="shared" si="325"/>
        <v>#N/A</v>
      </c>
      <c r="AW384" s="24" t="e">
        <f t="shared" si="304"/>
        <v>#N/A</v>
      </c>
      <c r="AX384" s="24" t="e">
        <f t="shared" si="305"/>
        <v>#N/A</v>
      </c>
      <c r="AY384" s="24" t="e">
        <f t="shared" si="306"/>
        <v>#N/A</v>
      </c>
      <c r="AZ384" s="24" t="e">
        <f t="shared" si="326"/>
        <v>#N/A</v>
      </c>
      <c r="BA384" s="24" t="e">
        <f t="shared" si="307"/>
        <v>#N/A</v>
      </c>
      <c r="BB384" s="24" t="e">
        <f t="shared" si="308"/>
        <v>#N/A</v>
      </c>
      <c r="BC384" s="24" t="e">
        <f t="shared" si="309"/>
        <v>#N/A</v>
      </c>
      <c r="BD384" s="24" t="e">
        <f t="shared" si="327"/>
        <v>#N/A</v>
      </c>
      <c r="BE384" s="24" t="e">
        <f t="shared" si="310"/>
        <v>#N/A</v>
      </c>
      <c r="BF384" s="24" t="e">
        <f t="shared" si="311"/>
        <v>#N/A</v>
      </c>
      <c r="BG384" s="24" t="e">
        <f t="shared" si="312"/>
        <v>#N/A</v>
      </c>
      <c r="BH384" s="12"/>
      <c r="BI384" s="12"/>
      <c r="BJ384" s="12"/>
      <c r="BK384" s="12"/>
    </row>
    <row r="385" spans="1:63" s="8" customFormat="1" x14ac:dyDescent="0.25">
      <c r="A385" s="19">
        <f>[1]Input!T392</f>
        <v>0</v>
      </c>
      <c r="B385" s="19">
        <f>[1]Input!U392</f>
        <v>0</v>
      </c>
      <c r="C385" s="19">
        <f>[1]Input!V392</f>
        <v>0</v>
      </c>
      <c r="D385" s="20">
        <f>[1]Input!W392</f>
        <v>0</v>
      </c>
      <c r="E385" s="21" t="e">
        <f t="shared" si="313"/>
        <v>#N/A</v>
      </c>
      <c r="F385" s="22">
        <f t="shared" si="314"/>
        <v>0</v>
      </c>
      <c r="G385" s="23">
        <f>[1]Input!Z392</f>
        <v>0</v>
      </c>
      <c r="H385" s="24" t="e">
        <f t="shared" si="315"/>
        <v>#N/A</v>
      </c>
      <c r="I385" s="24" t="e">
        <f t="shared" si="274"/>
        <v>#N/A</v>
      </c>
      <c r="J385" s="24" t="e">
        <f t="shared" si="275"/>
        <v>#N/A</v>
      </c>
      <c r="K385" s="24" t="e">
        <f t="shared" si="276"/>
        <v>#N/A</v>
      </c>
      <c r="L385" s="24" t="e">
        <f t="shared" si="316"/>
        <v>#N/A</v>
      </c>
      <c r="M385" s="24" t="e">
        <f t="shared" si="277"/>
        <v>#N/A</v>
      </c>
      <c r="N385" s="24" t="e">
        <f t="shared" si="278"/>
        <v>#N/A</v>
      </c>
      <c r="O385" s="24" t="e">
        <f t="shared" si="279"/>
        <v>#N/A</v>
      </c>
      <c r="P385" s="24" t="e">
        <f t="shared" si="317"/>
        <v>#N/A</v>
      </c>
      <c r="Q385" s="24" t="e">
        <f t="shared" si="280"/>
        <v>#N/A</v>
      </c>
      <c r="R385" s="24" t="e">
        <f t="shared" si="281"/>
        <v>#N/A</v>
      </c>
      <c r="S385" s="24" t="e">
        <f t="shared" si="282"/>
        <v>#N/A</v>
      </c>
      <c r="T385" s="24" t="e">
        <f t="shared" si="318"/>
        <v>#N/A</v>
      </c>
      <c r="U385" s="24" t="e">
        <f t="shared" si="283"/>
        <v>#N/A</v>
      </c>
      <c r="V385" s="24" t="e">
        <f t="shared" si="284"/>
        <v>#N/A</v>
      </c>
      <c r="W385" s="24" t="e">
        <f t="shared" si="285"/>
        <v>#N/A</v>
      </c>
      <c r="X385" s="24" t="e">
        <f t="shared" si="319"/>
        <v>#N/A</v>
      </c>
      <c r="Y385" s="24" t="e">
        <f t="shared" si="286"/>
        <v>#N/A</v>
      </c>
      <c r="Z385" s="24" t="e">
        <f t="shared" si="287"/>
        <v>#N/A</v>
      </c>
      <c r="AA385" s="24" t="e">
        <f t="shared" si="288"/>
        <v>#N/A</v>
      </c>
      <c r="AB385" s="24" t="e">
        <f t="shared" si="320"/>
        <v>#N/A</v>
      </c>
      <c r="AC385" s="24" t="e">
        <f t="shared" si="289"/>
        <v>#N/A</v>
      </c>
      <c r="AD385" s="24" t="e">
        <f t="shared" si="290"/>
        <v>#N/A</v>
      </c>
      <c r="AE385" s="24" t="e">
        <f t="shared" si="291"/>
        <v>#N/A</v>
      </c>
      <c r="AF385" s="24" t="e">
        <f t="shared" si="321"/>
        <v>#N/A</v>
      </c>
      <c r="AG385" s="24" t="e">
        <f t="shared" si="292"/>
        <v>#N/A</v>
      </c>
      <c r="AH385" s="24" t="e">
        <f t="shared" si="293"/>
        <v>#N/A</v>
      </c>
      <c r="AI385" s="24" t="e">
        <f t="shared" si="294"/>
        <v>#N/A</v>
      </c>
      <c r="AJ385" s="24" t="e">
        <f t="shared" si="322"/>
        <v>#N/A</v>
      </c>
      <c r="AK385" s="24" t="e">
        <f t="shared" si="295"/>
        <v>#N/A</v>
      </c>
      <c r="AL385" s="24" t="e">
        <f t="shared" si="296"/>
        <v>#N/A</v>
      </c>
      <c r="AM385" s="24" t="e">
        <f t="shared" si="297"/>
        <v>#N/A</v>
      </c>
      <c r="AN385" s="24" t="e">
        <f t="shared" si="323"/>
        <v>#N/A</v>
      </c>
      <c r="AO385" s="24" t="e">
        <f t="shared" si="298"/>
        <v>#N/A</v>
      </c>
      <c r="AP385" s="24" t="e">
        <f t="shared" si="299"/>
        <v>#N/A</v>
      </c>
      <c r="AQ385" s="24" t="e">
        <f t="shared" si="300"/>
        <v>#N/A</v>
      </c>
      <c r="AR385" s="24" t="e">
        <f t="shared" si="324"/>
        <v>#N/A</v>
      </c>
      <c r="AS385" s="24" t="e">
        <f t="shared" si="301"/>
        <v>#N/A</v>
      </c>
      <c r="AT385" s="24" t="e">
        <f t="shared" si="302"/>
        <v>#N/A</v>
      </c>
      <c r="AU385" s="24" t="e">
        <f t="shared" si="303"/>
        <v>#N/A</v>
      </c>
      <c r="AV385" s="24" t="e">
        <f t="shared" si="325"/>
        <v>#N/A</v>
      </c>
      <c r="AW385" s="24" t="e">
        <f t="shared" si="304"/>
        <v>#N/A</v>
      </c>
      <c r="AX385" s="24" t="e">
        <f t="shared" si="305"/>
        <v>#N/A</v>
      </c>
      <c r="AY385" s="24" t="e">
        <f t="shared" si="306"/>
        <v>#N/A</v>
      </c>
      <c r="AZ385" s="24" t="e">
        <f t="shared" si="326"/>
        <v>#N/A</v>
      </c>
      <c r="BA385" s="24" t="e">
        <f t="shared" si="307"/>
        <v>#N/A</v>
      </c>
      <c r="BB385" s="24" t="e">
        <f t="shared" si="308"/>
        <v>#N/A</v>
      </c>
      <c r="BC385" s="24" t="e">
        <f t="shared" si="309"/>
        <v>#N/A</v>
      </c>
      <c r="BD385" s="24" t="e">
        <f t="shared" si="327"/>
        <v>#N/A</v>
      </c>
      <c r="BE385" s="24" t="e">
        <f t="shared" si="310"/>
        <v>#N/A</v>
      </c>
      <c r="BF385" s="24" t="e">
        <f t="shared" si="311"/>
        <v>#N/A</v>
      </c>
      <c r="BG385" s="24" t="e">
        <f t="shared" si="312"/>
        <v>#N/A</v>
      </c>
      <c r="BH385" s="12"/>
      <c r="BI385" s="12"/>
      <c r="BJ385" s="12"/>
      <c r="BK385" s="12"/>
    </row>
    <row r="386" spans="1:63" s="8" customFormat="1" ht="15" customHeight="1" x14ac:dyDescent="0.25">
      <c r="A386" s="19">
        <f>[1]Input!T393</f>
        <v>0</v>
      </c>
      <c r="B386" s="19">
        <f>[1]Input!U393</f>
        <v>0</v>
      </c>
      <c r="C386" s="19">
        <f>[1]Input!V393</f>
        <v>0</v>
      </c>
      <c r="D386" s="20">
        <f>[1]Input!W393</f>
        <v>0</v>
      </c>
      <c r="E386" s="21" t="e">
        <f t="shared" si="313"/>
        <v>#N/A</v>
      </c>
      <c r="F386" s="22">
        <f t="shared" si="314"/>
        <v>0</v>
      </c>
      <c r="G386" s="23">
        <f>[1]Input!Z393</f>
        <v>0</v>
      </c>
      <c r="H386" s="24" t="e">
        <f t="shared" si="315"/>
        <v>#N/A</v>
      </c>
      <c r="I386" s="24" t="e">
        <f t="shared" si="274"/>
        <v>#N/A</v>
      </c>
      <c r="J386" s="24" t="e">
        <f t="shared" si="275"/>
        <v>#N/A</v>
      </c>
      <c r="K386" s="24" t="e">
        <f t="shared" si="276"/>
        <v>#N/A</v>
      </c>
      <c r="L386" s="24" t="e">
        <f t="shared" si="316"/>
        <v>#N/A</v>
      </c>
      <c r="M386" s="24" t="e">
        <f t="shared" si="277"/>
        <v>#N/A</v>
      </c>
      <c r="N386" s="24" t="e">
        <f t="shared" si="278"/>
        <v>#N/A</v>
      </c>
      <c r="O386" s="24" t="e">
        <f t="shared" si="279"/>
        <v>#N/A</v>
      </c>
      <c r="P386" s="24" t="e">
        <f t="shared" si="317"/>
        <v>#N/A</v>
      </c>
      <c r="Q386" s="24" t="e">
        <f t="shared" si="280"/>
        <v>#N/A</v>
      </c>
      <c r="R386" s="24" t="e">
        <f t="shared" si="281"/>
        <v>#N/A</v>
      </c>
      <c r="S386" s="24" t="e">
        <f t="shared" si="282"/>
        <v>#N/A</v>
      </c>
      <c r="T386" s="24" t="e">
        <f t="shared" si="318"/>
        <v>#N/A</v>
      </c>
      <c r="U386" s="24" t="e">
        <f t="shared" si="283"/>
        <v>#N/A</v>
      </c>
      <c r="V386" s="24" t="e">
        <f t="shared" si="284"/>
        <v>#N/A</v>
      </c>
      <c r="W386" s="24" t="e">
        <f t="shared" si="285"/>
        <v>#N/A</v>
      </c>
      <c r="X386" s="24" t="e">
        <f t="shared" si="319"/>
        <v>#N/A</v>
      </c>
      <c r="Y386" s="24" t="e">
        <f t="shared" si="286"/>
        <v>#N/A</v>
      </c>
      <c r="Z386" s="24" t="e">
        <f t="shared" si="287"/>
        <v>#N/A</v>
      </c>
      <c r="AA386" s="24" t="e">
        <f t="shared" si="288"/>
        <v>#N/A</v>
      </c>
      <c r="AB386" s="24" t="e">
        <f t="shared" si="320"/>
        <v>#N/A</v>
      </c>
      <c r="AC386" s="24" t="e">
        <f t="shared" si="289"/>
        <v>#N/A</v>
      </c>
      <c r="AD386" s="24" t="e">
        <f t="shared" si="290"/>
        <v>#N/A</v>
      </c>
      <c r="AE386" s="24" t="e">
        <f t="shared" si="291"/>
        <v>#N/A</v>
      </c>
      <c r="AF386" s="24" t="e">
        <f t="shared" si="321"/>
        <v>#N/A</v>
      </c>
      <c r="AG386" s="24" t="e">
        <f t="shared" si="292"/>
        <v>#N/A</v>
      </c>
      <c r="AH386" s="24" t="e">
        <f t="shared" si="293"/>
        <v>#N/A</v>
      </c>
      <c r="AI386" s="24" t="e">
        <f t="shared" si="294"/>
        <v>#N/A</v>
      </c>
      <c r="AJ386" s="24" t="e">
        <f t="shared" si="322"/>
        <v>#N/A</v>
      </c>
      <c r="AK386" s="24" t="e">
        <f t="shared" si="295"/>
        <v>#N/A</v>
      </c>
      <c r="AL386" s="24" t="e">
        <f t="shared" si="296"/>
        <v>#N/A</v>
      </c>
      <c r="AM386" s="24" t="e">
        <f t="shared" si="297"/>
        <v>#N/A</v>
      </c>
      <c r="AN386" s="24" t="e">
        <f t="shared" si="323"/>
        <v>#N/A</v>
      </c>
      <c r="AO386" s="24" t="e">
        <f t="shared" si="298"/>
        <v>#N/A</v>
      </c>
      <c r="AP386" s="24" t="e">
        <f t="shared" si="299"/>
        <v>#N/A</v>
      </c>
      <c r="AQ386" s="24" t="e">
        <f t="shared" si="300"/>
        <v>#N/A</v>
      </c>
      <c r="AR386" s="24" t="e">
        <f t="shared" si="324"/>
        <v>#N/A</v>
      </c>
      <c r="AS386" s="24" t="e">
        <f t="shared" si="301"/>
        <v>#N/A</v>
      </c>
      <c r="AT386" s="24" t="e">
        <f t="shared" si="302"/>
        <v>#N/A</v>
      </c>
      <c r="AU386" s="24" t="e">
        <f t="shared" si="303"/>
        <v>#N/A</v>
      </c>
      <c r="AV386" s="24" t="e">
        <f t="shared" si="325"/>
        <v>#N/A</v>
      </c>
      <c r="AW386" s="24" t="e">
        <f t="shared" si="304"/>
        <v>#N/A</v>
      </c>
      <c r="AX386" s="24" t="e">
        <f t="shared" si="305"/>
        <v>#N/A</v>
      </c>
      <c r="AY386" s="24" t="e">
        <f t="shared" si="306"/>
        <v>#N/A</v>
      </c>
      <c r="AZ386" s="24" t="e">
        <f t="shared" si="326"/>
        <v>#N/A</v>
      </c>
      <c r="BA386" s="24" t="e">
        <f t="shared" si="307"/>
        <v>#N/A</v>
      </c>
      <c r="BB386" s="24" t="e">
        <f t="shared" si="308"/>
        <v>#N/A</v>
      </c>
      <c r="BC386" s="24" t="e">
        <f t="shared" si="309"/>
        <v>#N/A</v>
      </c>
      <c r="BD386" s="24" t="e">
        <f t="shared" si="327"/>
        <v>#N/A</v>
      </c>
      <c r="BE386" s="24" t="e">
        <f t="shared" si="310"/>
        <v>#N/A</v>
      </c>
      <c r="BF386" s="24" t="e">
        <f t="shared" si="311"/>
        <v>#N/A</v>
      </c>
      <c r="BG386" s="24" t="e">
        <f t="shared" si="312"/>
        <v>#N/A</v>
      </c>
      <c r="BH386" s="12"/>
      <c r="BI386" s="12"/>
      <c r="BJ386" s="12"/>
      <c r="BK386" s="12"/>
    </row>
    <row r="387" spans="1:63" s="8" customFormat="1" x14ac:dyDescent="0.25">
      <c r="A387" s="19">
        <f>[1]Input!T394</f>
        <v>0</v>
      </c>
      <c r="B387" s="19">
        <f>[1]Input!U394</f>
        <v>0</v>
      </c>
      <c r="C387" s="19">
        <f>[1]Input!V394</f>
        <v>0</v>
      </c>
      <c r="D387" s="20">
        <f>[1]Input!W394</f>
        <v>0</v>
      </c>
      <c r="E387" s="21" t="e">
        <f t="shared" si="313"/>
        <v>#N/A</v>
      </c>
      <c r="F387" s="22">
        <f t="shared" si="314"/>
        <v>0</v>
      </c>
      <c r="G387" s="23">
        <f>[1]Input!Z394</f>
        <v>0</v>
      </c>
      <c r="H387" s="24" t="e">
        <f t="shared" si="315"/>
        <v>#N/A</v>
      </c>
      <c r="I387" s="24" t="e">
        <f t="shared" si="274"/>
        <v>#N/A</v>
      </c>
      <c r="J387" s="24" t="e">
        <f t="shared" si="275"/>
        <v>#N/A</v>
      </c>
      <c r="K387" s="24" t="e">
        <f t="shared" si="276"/>
        <v>#N/A</v>
      </c>
      <c r="L387" s="24" t="e">
        <f t="shared" si="316"/>
        <v>#N/A</v>
      </c>
      <c r="M387" s="24" t="e">
        <f t="shared" si="277"/>
        <v>#N/A</v>
      </c>
      <c r="N387" s="24" t="e">
        <f t="shared" si="278"/>
        <v>#N/A</v>
      </c>
      <c r="O387" s="24" t="e">
        <f t="shared" si="279"/>
        <v>#N/A</v>
      </c>
      <c r="P387" s="24" t="e">
        <f t="shared" si="317"/>
        <v>#N/A</v>
      </c>
      <c r="Q387" s="24" t="e">
        <f t="shared" si="280"/>
        <v>#N/A</v>
      </c>
      <c r="R387" s="24" t="e">
        <f t="shared" si="281"/>
        <v>#N/A</v>
      </c>
      <c r="S387" s="24" t="e">
        <f t="shared" si="282"/>
        <v>#N/A</v>
      </c>
      <c r="T387" s="24" t="e">
        <f t="shared" si="318"/>
        <v>#N/A</v>
      </c>
      <c r="U387" s="24" t="e">
        <f t="shared" si="283"/>
        <v>#N/A</v>
      </c>
      <c r="V387" s="24" t="e">
        <f t="shared" si="284"/>
        <v>#N/A</v>
      </c>
      <c r="W387" s="24" t="e">
        <f t="shared" si="285"/>
        <v>#N/A</v>
      </c>
      <c r="X387" s="24" t="e">
        <f t="shared" si="319"/>
        <v>#N/A</v>
      </c>
      <c r="Y387" s="24" t="e">
        <f t="shared" si="286"/>
        <v>#N/A</v>
      </c>
      <c r="Z387" s="24" t="e">
        <f t="shared" si="287"/>
        <v>#N/A</v>
      </c>
      <c r="AA387" s="24" t="e">
        <f t="shared" si="288"/>
        <v>#N/A</v>
      </c>
      <c r="AB387" s="24" t="e">
        <f t="shared" si="320"/>
        <v>#N/A</v>
      </c>
      <c r="AC387" s="24" t="e">
        <f t="shared" si="289"/>
        <v>#N/A</v>
      </c>
      <c r="AD387" s="24" t="e">
        <f t="shared" si="290"/>
        <v>#N/A</v>
      </c>
      <c r="AE387" s="24" t="e">
        <f t="shared" si="291"/>
        <v>#N/A</v>
      </c>
      <c r="AF387" s="24" t="e">
        <f t="shared" si="321"/>
        <v>#N/A</v>
      </c>
      <c r="AG387" s="24" t="e">
        <f t="shared" si="292"/>
        <v>#N/A</v>
      </c>
      <c r="AH387" s="24" t="e">
        <f t="shared" si="293"/>
        <v>#N/A</v>
      </c>
      <c r="AI387" s="24" t="e">
        <f t="shared" si="294"/>
        <v>#N/A</v>
      </c>
      <c r="AJ387" s="24" t="e">
        <f t="shared" si="322"/>
        <v>#N/A</v>
      </c>
      <c r="AK387" s="24" t="e">
        <f t="shared" si="295"/>
        <v>#N/A</v>
      </c>
      <c r="AL387" s="24" t="e">
        <f t="shared" si="296"/>
        <v>#N/A</v>
      </c>
      <c r="AM387" s="24" t="e">
        <f t="shared" si="297"/>
        <v>#N/A</v>
      </c>
      <c r="AN387" s="24" t="e">
        <f t="shared" si="323"/>
        <v>#N/A</v>
      </c>
      <c r="AO387" s="24" t="e">
        <f t="shared" si="298"/>
        <v>#N/A</v>
      </c>
      <c r="AP387" s="24" t="e">
        <f t="shared" si="299"/>
        <v>#N/A</v>
      </c>
      <c r="AQ387" s="24" t="e">
        <f t="shared" si="300"/>
        <v>#N/A</v>
      </c>
      <c r="AR387" s="24" t="e">
        <f t="shared" si="324"/>
        <v>#N/A</v>
      </c>
      <c r="AS387" s="24" t="e">
        <f t="shared" si="301"/>
        <v>#N/A</v>
      </c>
      <c r="AT387" s="24" t="e">
        <f t="shared" si="302"/>
        <v>#N/A</v>
      </c>
      <c r="AU387" s="24" t="e">
        <f t="shared" si="303"/>
        <v>#N/A</v>
      </c>
      <c r="AV387" s="24" t="e">
        <f t="shared" si="325"/>
        <v>#N/A</v>
      </c>
      <c r="AW387" s="24" t="e">
        <f t="shared" si="304"/>
        <v>#N/A</v>
      </c>
      <c r="AX387" s="24" t="e">
        <f t="shared" si="305"/>
        <v>#N/A</v>
      </c>
      <c r="AY387" s="24" t="e">
        <f t="shared" si="306"/>
        <v>#N/A</v>
      </c>
      <c r="AZ387" s="24" t="e">
        <f t="shared" si="326"/>
        <v>#N/A</v>
      </c>
      <c r="BA387" s="24" t="e">
        <f t="shared" si="307"/>
        <v>#N/A</v>
      </c>
      <c r="BB387" s="24" t="e">
        <f t="shared" si="308"/>
        <v>#N/A</v>
      </c>
      <c r="BC387" s="24" t="e">
        <f t="shared" si="309"/>
        <v>#N/A</v>
      </c>
      <c r="BD387" s="24" t="e">
        <f t="shared" si="327"/>
        <v>#N/A</v>
      </c>
      <c r="BE387" s="24" t="e">
        <f t="shared" si="310"/>
        <v>#N/A</v>
      </c>
      <c r="BF387" s="24" t="e">
        <f t="shared" si="311"/>
        <v>#N/A</v>
      </c>
      <c r="BG387" s="24" t="e">
        <f t="shared" si="312"/>
        <v>#N/A</v>
      </c>
      <c r="BH387" s="12"/>
      <c r="BI387" s="12"/>
      <c r="BJ387" s="12"/>
      <c r="BK387" s="12"/>
    </row>
    <row r="388" spans="1:63" s="8" customFormat="1" x14ac:dyDescent="0.25">
      <c r="A388" s="19">
        <f>[1]Input!T395</f>
        <v>0</v>
      </c>
      <c r="B388" s="19">
        <f>[1]Input!U395</f>
        <v>0</v>
      </c>
      <c r="C388" s="19">
        <f>[1]Input!V395</f>
        <v>0</v>
      </c>
      <c r="D388" s="20">
        <f>[1]Input!W395</f>
        <v>0</v>
      </c>
      <c r="E388" s="21" t="e">
        <f t="shared" si="313"/>
        <v>#N/A</v>
      </c>
      <c r="F388" s="22">
        <f t="shared" si="314"/>
        <v>0</v>
      </c>
      <c r="G388" s="23">
        <f>[1]Input!Z395</f>
        <v>0</v>
      </c>
      <c r="H388" s="24" t="e">
        <f t="shared" si="315"/>
        <v>#N/A</v>
      </c>
      <c r="I388" s="24" t="e">
        <f t="shared" si="274"/>
        <v>#N/A</v>
      </c>
      <c r="J388" s="24" t="e">
        <f t="shared" si="275"/>
        <v>#N/A</v>
      </c>
      <c r="K388" s="24" t="e">
        <f t="shared" si="276"/>
        <v>#N/A</v>
      </c>
      <c r="L388" s="24" t="e">
        <f t="shared" si="316"/>
        <v>#N/A</v>
      </c>
      <c r="M388" s="24" t="e">
        <f t="shared" si="277"/>
        <v>#N/A</v>
      </c>
      <c r="N388" s="24" t="e">
        <f t="shared" si="278"/>
        <v>#N/A</v>
      </c>
      <c r="O388" s="24" t="e">
        <f t="shared" si="279"/>
        <v>#N/A</v>
      </c>
      <c r="P388" s="24" t="e">
        <f t="shared" si="317"/>
        <v>#N/A</v>
      </c>
      <c r="Q388" s="24" t="e">
        <f t="shared" si="280"/>
        <v>#N/A</v>
      </c>
      <c r="R388" s="24" t="e">
        <f t="shared" si="281"/>
        <v>#N/A</v>
      </c>
      <c r="S388" s="24" t="e">
        <f t="shared" si="282"/>
        <v>#N/A</v>
      </c>
      <c r="T388" s="24" t="e">
        <f t="shared" si="318"/>
        <v>#N/A</v>
      </c>
      <c r="U388" s="24" t="e">
        <f t="shared" si="283"/>
        <v>#N/A</v>
      </c>
      <c r="V388" s="24" t="e">
        <f t="shared" si="284"/>
        <v>#N/A</v>
      </c>
      <c r="W388" s="24" t="e">
        <f t="shared" si="285"/>
        <v>#N/A</v>
      </c>
      <c r="X388" s="24" t="e">
        <f t="shared" si="319"/>
        <v>#N/A</v>
      </c>
      <c r="Y388" s="24" t="e">
        <f t="shared" si="286"/>
        <v>#N/A</v>
      </c>
      <c r="Z388" s="24" t="e">
        <f t="shared" si="287"/>
        <v>#N/A</v>
      </c>
      <c r="AA388" s="24" t="e">
        <f t="shared" si="288"/>
        <v>#N/A</v>
      </c>
      <c r="AB388" s="24" t="e">
        <f t="shared" si="320"/>
        <v>#N/A</v>
      </c>
      <c r="AC388" s="24" t="e">
        <f t="shared" si="289"/>
        <v>#N/A</v>
      </c>
      <c r="AD388" s="24" t="e">
        <f t="shared" si="290"/>
        <v>#N/A</v>
      </c>
      <c r="AE388" s="24" t="e">
        <f t="shared" si="291"/>
        <v>#N/A</v>
      </c>
      <c r="AF388" s="24" t="e">
        <f t="shared" si="321"/>
        <v>#N/A</v>
      </c>
      <c r="AG388" s="24" t="e">
        <f t="shared" si="292"/>
        <v>#N/A</v>
      </c>
      <c r="AH388" s="24" t="e">
        <f t="shared" si="293"/>
        <v>#N/A</v>
      </c>
      <c r="AI388" s="24" t="e">
        <f t="shared" si="294"/>
        <v>#N/A</v>
      </c>
      <c r="AJ388" s="24" t="e">
        <f t="shared" si="322"/>
        <v>#N/A</v>
      </c>
      <c r="AK388" s="24" t="e">
        <f t="shared" si="295"/>
        <v>#N/A</v>
      </c>
      <c r="AL388" s="24" t="e">
        <f t="shared" si="296"/>
        <v>#N/A</v>
      </c>
      <c r="AM388" s="24" t="e">
        <f t="shared" si="297"/>
        <v>#N/A</v>
      </c>
      <c r="AN388" s="24" t="e">
        <f t="shared" si="323"/>
        <v>#N/A</v>
      </c>
      <c r="AO388" s="24" t="e">
        <f t="shared" si="298"/>
        <v>#N/A</v>
      </c>
      <c r="AP388" s="24" t="e">
        <f t="shared" si="299"/>
        <v>#N/A</v>
      </c>
      <c r="AQ388" s="24" t="e">
        <f t="shared" si="300"/>
        <v>#N/A</v>
      </c>
      <c r="AR388" s="24" t="e">
        <f t="shared" si="324"/>
        <v>#N/A</v>
      </c>
      <c r="AS388" s="24" t="e">
        <f t="shared" si="301"/>
        <v>#N/A</v>
      </c>
      <c r="AT388" s="24" t="e">
        <f t="shared" si="302"/>
        <v>#N/A</v>
      </c>
      <c r="AU388" s="24" t="e">
        <f t="shared" si="303"/>
        <v>#N/A</v>
      </c>
      <c r="AV388" s="24" t="e">
        <f t="shared" si="325"/>
        <v>#N/A</v>
      </c>
      <c r="AW388" s="24" t="e">
        <f t="shared" si="304"/>
        <v>#N/A</v>
      </c>
      <c r="AX388" s="24" t="e">
        <f t="shared" si="305"/>
        <v>#N/A</v>
      </c>
      <c r="AY388" s="24" t="e">
        <f t="shared" si="306"/>
        <v>#N/A</v>
      </c>
      <c r="AZ388" s="24" t="e">
        <f t="shared" si="326"/>
        <v>#N/A</v>
      </c>
      <c r="BA388" s="24" t="e">
        <f t="shared" si="307"/>
        <v>#N/A</v>
      </c>
      <c r="BB388" s="24" t="e">
        <f t="shared" si="308"/>
        <v>#N/A</v>
      </c>
      <c r="BC388" s="24" t="e">
        <f t="shared" si="309"/>
        <v>#N/A</v>
      </c>
      <c r="BD388" s="24" t="e">
        <f t="shared" si="327"/>
        <v>#N/A</v>
      </c>
      <c r="BE388" s="24" t="e">
        <f t="shared" si="310"/>
        <v>#N/A</v>
      </c>
      <c r="BF388" s="24" t="e">
        <f t="shared" si="311"/>
        <v>#N/A</v>
      </c>
      <c r="BG388" s="24" t="e">
        <f t="shared" si="312"/>
        <v>#N/A</v>
      </c>
      <c r="BH388" s="12"/>
      <c r="BI388" s="12"/>
      <c r="BJ388" s="12"/>
      <c r="BK388" s="12"/>
    </row>
    <row r="389" spans="1:63" s="8" customFormat="1" x14ac:dyDescent="0.25">
      <c r="A389" s="19">
        <f>[1]Input!T396</f>
        <v>0</v>
      </c>
      <c r="B389" s="19">
        <f>[1]Input!U396</f>
        <v>0</v>
      </c>
      <c r="C389" s="19">
        <f>[1]Input!V396</f>
        <v>0</v>
      </c>
      <c r="D389" s="20">
        <f>[1]Input!W396</f>
        <v>0</v>
      </c>
      <c r="E389" s="21" t="e">
        <f t="shared" si="313"/>
        <v>#N/A</v>
      </c>
      <c r="F389" s="22">
        <f t="shared" si="314"/>
        <v>0</v>
      </c>
      <c r="G389" s="23">
        <f>[1]Input!Z396</f>
        <v>0</v>
      </c>
      <c r="H389" s="24" t="e">
        <f t="shared" si="315"/>
        <v>#N/A</v>
      </c>
      <c r="I389" s="24" t="e">
        <f t="shared" si="274"/>
        <v>#N/A</v>
      </c>
      <c r="J389" s="24" t="e">
        <f t="shared" si="275"/>
        <v>#N/A</v>
      </c>
      <c r="K389" s="24" t="e">
        <f t="shared" si="276"/>
        <v>#N/A</v>
      </c>
      <c r="L389" s="24" t="e">
        <f t="shared" si="316"/>
        <v>#N/A</v>
      </c>
      <c r="M389" s="24" t="e">
        <f t="shared" si="277"/>
        <v>#N/A</v>
      </c>
      <c r="N389" s="24" t="e">
        <f t="shared" si="278"/>
        <v>#N/A</v>
      </c>
      <c r="O389" s="24" t="e">
        <f t="shared" si="279"/>
        <v>#N/A</v>
      </c>
      <c r="P389" s="24" t="e">
        <f t="shared" si="317"/>
        <v>#N/A</v>
      </c>
      <c r="Q389" s="24" t="e">
        <f t="shared" si="280"/>
        <v>#N/A</v>
      </c>
      <c r="R389" s="24" t="e">
        <f t="shared" si="281"/>
        <v>#N/A</v>
      </c>
      <c r="S389" s="24" t="e">
        <f t="shared" si="282"/>
        <v>#N/A</v>
      </c>
      <c r="T389" s="24" t="e">
        <f t="shared" si="318"/>
        <v>#N/A</v>
      </c>
      <c r="U389" s="24" t="e">
        <f t="shared" si="283"/>
        <v>#N/A</v>
      </c>
      <c r="V389" s="24" t="e">
        <f t="shared" si="284"/>
        <v>#N/A</v>
      </c>
      <c r="W389" s="24" t="e">
        <f t="shared" si="285"/>
        <v>#N/A</v>
      </c>
      <c r="X389" s="24" t="e">
        <f t="shared" si="319"/>
        <v>#N/A</v>
      </c>
      <c r="Y389" s="24" t="e">
        <f t="shared" si="286"/>
        <v>#N/A</v>
      </c>
      <c r="Z389" s="24" t="e">
        <f t="shared" si="287"/>
        <v>#N/A</v>
      </c>
      <c r="AA389" s="24" t="e">
        <f t="shared" si="288"/>
        <v>#N/A</v>
      </c>
      <c r="AB389" s="24" t="e">
        <f t="shared" si="320"/>
        <v>#N/A</v>
      </c>
      <c r="AC389" s="24" t="e">
        <f t="shared" si="289"/>
        <v>#N/A</v>
      </c>
      <c r="AD389" s="24" t="e">
        <f t="shared" si="290"/>
        <v>#N/A</v>
      </c>
      <c r="AE389" s="24" t="e">
        <f t="shared" si="291"/>
        <v>#N/A</v>
      </c>
      <c r="AF389" s="24" t="e">
        <f t="shared" si="321"/>
        <v>#N/A</v>
      </c>
      <c r="AG389" s="24" t="e">
        <f t="shared" si="292"/>
        <v>#N/A</v>
      </c>
      <c r="AH389" s="24" t="e">
        <f t="shared" si="293"/>
        <v>#N/A</v>
      </c>
      <c r="AI389" s="24" t="e">
        <f t="shared" si="294"/>
        <v>#N/A</v>
      </c>
      <c r="AJ389" s="24" t="e">
        <f t="shared" si="322"/>
        <v>#N/A</v>
      </c>
      <c r="AK389" s="24" t="e">
        <f t="shared" si="295"/>
        <v>#N/A</v>
      </c>
      <c r="AL389" s="24" t="e">
        <f t="shared" si="296"/>
        <v>#N/A</v>
      </c>
      <c r="AM389" s="24" t="e">
        <f t="shared" si="297"/>
        <v>#N/A</v>
      </c>
      <c r="AN389" s="24" t="e">
        <f t="shared" si="323"/>
        <v>#N/A</v>
      </c>
      <c r="AO389" s="24" t="e">
        <f t="shared" si="298"/>
        <v>#N/A</v>
      </c>
      <c r="AP389" s="24" t="e">
        <f t="shared" si="299"/>
        <v>#N/A</v>
      </c>
      <c r="AQ389" s="24" t="e">
        <f t="shared" si="300"/>
        <v>#N/A</v>
      </c>
      <c r="AR389" s="24" t="e">
        <f t="shared" si="324"/>
        <v>#N/A</v>
      </c>
      <c r="AS389" s="24" t="e">
        <f t="shared" si="301"/>
        <v>#N/A</v>
      </c>
      <c r="AT389" s="24" t="e">
        <f t="shared" si="302"/>
        <v>#N/A</v>
      </c>
      <c r="AU389" s="24" t="e">
        <f t="shared" si="303"/>
        <v>#N/A</v>
      </c>
      <c r="AV389" s="24" t="e">
        <f t="shared" si="325"/>
        <v>#N/A</v>
      </c>
      <c r="AW389" s="24" t="e">
        <f t="shared" si="304"/>
        <v>#N/A</v>
      </c>
      <c r="AX389" s="24" t="e">
        <f t="shared" si="305"/>
        <v>#N/A</v>
      </c>
      <c r="AY389" s="24" t="e">
        <f t="shared" si="306"/>
        <v>#N/A</v>
      </c>
      <c r="AZ389" s="24" t="e">
        <f t="shared" si="326"/>
        <v>#N/A</v>
      </c>
      <c r="BA389" s="24" t="e">
        <f t="shared" si="307"/>
        <v>#N/A</v>
      </c>
      <c r="BB389" s="24" t="e">
        <f t="shared" si="308"/>
        <v>#N/A</v>
      </c>
      <c r="BC389" s="24" t="e">
        <f t="shared" si="309"/>
        <v>#N/A</v>
      </c>
      <c r="BD389" s="24" t="e">
        <f t="shared" si="327"/>
        <v>#N/A</v>
      </c>
      <c r="BE389" s="24" t="e">
        <f t="shared" si="310"/>
        <v>#N/A</v>
      </c>
      <c r="BF389" s="24" t="e">
        <f t="shared" si="311"/>
        <v>#N/A</v>
      </c>
      <c r="BG389" s="24" t="e">
        <f t="shared" si="312"/>
        <v>#N/A</v>
      </c>
      <c r="BH389" s="12"/>
      <c r="BI389" s="12"/>
      <c r="BJ389" s="12"/>
      <c r="BK389" s="12"/>
    </row>
    <row r="390" spans="1:63" s="8" customFormat="1" x14ac:dyDescent="0.25">
      <c r="A390" s="19">
        <f>[1]Input!T397</f>
        <v>0</v>
      </c>
      <c r="B390" s="19">
        <f>[1]Input!U397</f>
        <v>0</v>
      </c>
      <c r="C390" s="19">
        <f>[1]Input!V397</f>
        <v>0</v>
      </c>
      <c r="D390" s="20">
        <f>[1]Input!W397</f>
        <v>0</v>
      </c>
      <c r="E390" s="21" t="e">
        <f t="shared" si="313"/>
        <v>#N/A</v>
      </c>
      <c r="F390" s="22">
        <f t="shared" si="314"/>
        <v>0</v>
      </c>
      <c r="G390" s="23">
        <f>[1]Input!Z397</f>
        <v>0</v>
      </c>
      <c r="H390" s="24" t="e">
        <f t="shared" si="315"/>
        <v>#N/A</v>
      </c>
      <c r="I390" s="24" t="e">
        <f t="shared" si="274"/>
        <v>#N/A</v>
      </c>
      <c r="J390" s="24" t="e">
        <f t="shared" si="275"/>
        <v>#N/A</v>
      </c>
      <c r="K390" s="24" t="e">
        <f t="shared" si="276"/>
        <v>#N/A</v>
      </c>
      <c r="L390" s="24" t="e">
        <f t="shared" si="316"/>
        <v>#N/A</v>
      </c>
      <c r="M390" s="24" t="e">
        <f t="shared" si="277"/>
        <v>#N/A</v>
      </c>
      <c r="N390" s="24" t="e">
        <f t="shared" si="278"/>
        <v>#N/A</v>
      </c>
      <c r="O390" s="24" t="e">
        <f t="shared" si="279"/>
        <v>#N/A</v>
      </c>
      <c r="P390" s="24" t="e">
        <f t="shared" si="317"/>
        <v>#N/A</v>
      </c>
      <c r="Q390" s="24" t="e">
        <f t="shared" si="280"/>
        <v>#N/A</v>
      </c>
      <c r="R390" s="24" t="e">
        <f t="shared" si="281"/>
        <v>#N/A</v>
      </c>
      <c r="S390" s="24" t="e">
        <f t="shared" si="282"/>
        <v>#N/A</v>
      </c>
      <c r="T390" s="24" t="e">
        <f t="shared" si="318"/>
        <v>#N/A</v>
      </c>
      <c r="U390" s="24" t="e">
        <f t="shared" si="283"/>
        <v>#N/A</v>
      </c>
      <c r="V390" s="24" t="e">
        <f t="shared" si="284"/>
        <v>#N/A</v>
      </c>
      <c r="W390" s="24" t="e">
        <f t="shared" si="285"/>
        <v>#N/A</v>
      </c>
      <c r="X390" s="24" t="e">
        <f t="shared" si="319"/>
        <v>#N/A</v>
      </c>
      <c r="Y390" s="24" t="e">
        <f t="shared" si="286"/>
        <v>#N/A</v>
      </c>
      <c r="Z390" s="24" t="e">
        <f t="shared" si="287"/>
        <v>#N/A</v>
      </c>
      <c r="AA390" s="24" t="e">
        <f t="shared" si="288"/>
        <v>#N/A</v>
      </c>
      <c r="AB390" s="24" t="e">
        <f t="shared" si="320"/>
        <v>#N/A</v>
      </c>
      <c r="AC390" s="24" t="e">
        <f t="shared" si="289"/>
        <v>#N/A</v>
      </c>
      <c r="AD390" s="24" t="e">
        <f t="shared" si="290"/>
        <v>#N/A</v>
      </c>
      <c r="AE390" s="24" t="e">
        <f t="shared" si="291"/>
        <v>#N/A</v>
      </c>
      <c r="AF390" s="24" t="e">
        <f t="shared" si="321"/>
        <v>#N/A</v>
      </c>
      <c r="AG390" s="24" t="e">
        <f t="shared" si="292"/>
        <v>#N/A</v>
      </c>
      <c r="AH390" s="24" t="e">
        <f t="shared" si="293"/>
        <v>#N/A</v>
      </c>
      <c r="AI390" s="24" t="e">
        <f t="shared" si="294"/>
        <v>#N/A</v>
      </c>
      <c r="AJ390" s="24" t="e">
        <f t="shared" si="322"/>
        <v>#N/A</v>
      </c>
      <c r="AK390" s="24" t="e">
        <f t="shared" si="295"/>
        <v>#N/A</v>
      </c>
      <c r="AL390" s="24" t="e">
        <f t="shared" si="296"/>
        <v>#N/A</v>
      </c>
      <c r="AM390" s="24" t="e">
        <f t="shared" si="297"/>
        <v>#N/A</v>
      </c>
      <c r="AN390" s="24" t="e">
        <f t="shared" si="323"/>
        <v>#N/A</v>
      </c>
      <c r="AO390" s="24" t="e">
        <f t="shared" si="298"/>
        <v>#N/A</v>
      </c>
      <c r="AP390" s="24" t="e">
        <f t="shared" si="299"/>
        <v>#N/A</v>
      </c>
      <c r="AQ390" s="24" t="e">
        <f t="shared" si="300"/>
        <v>#N/A</v>
      </c>
      <c r="AR390" s="24" t="e">
        <f t="shared" si="324"/>
        <v>#N/A</v>
      </c>
      <c r="AS390" s="24" t="e">
        <f t="shared" si="301"/>
        <v>#N/A</v>
      </c>
      <c r="AT390" s="24" t="e">
        <f t="shared" si="302"/>
        <v>#N/A</v>
      </c>
      <c r="AU390" s="24" t="e">
        <f t="shared" si="303"/>
        <v>#N/A</v>
      </c>
      <c r="AV390" s="24" t="e">
        <f t="shared" si="325"/>
        <v>#N/A</v>
      </c>
      <c r="AW390" s="24" t="e">
        <f t="shared" si="304"/>
        <v>#N/A</v>
      </c>
      <c r="AX390" s="24" t="e">
        <f t="shared" si="305"/>
        <v>#N/A</v>
      </c>
      <c r="AY390" s="24" t="e">
        <f t="shared" si="306"/>
        <v>#N/A</v>
      </c>
      <c r="AZ390" s="24" t="e">
        <f t="shared" si="326"/>
        <v>#N/A</v>
      </c>
      <c r="BA390" s="24" t="e">
        <f t="shared" si="307"/>
        <v>#N/A</v>
      </c>
      <c r="BB390" s="24" t="e">
        <f t="shared" si="308"/>
        <v>#N/A</v>
      </c>
      <c r="BC390" s="24" t="e">
        <f t="shared" si="309"/>
        <v>#N/A</v>
      </c>
      <c r="BD390" s="24" t="e">
        <f t="shared" si="327"/>
        <v>#N/A</v>
      </c>
      <c r="BE390" s="24" t="e">
        <f t="shared" si="310"/>
        <v>#N/A</v>
      </c>
      <c r="BF390" s="24" t="e">
        <f t="shared" si="311"/>
        <v>#N/A</v>
      </c>
      <c r="BG390" s="24" t="e">
        <f t="shared" si="312"/>
        <v>#N/A</v>
      </c>
      <c r="BH390" s="12"/>
      <c r="BI390" s="12"/>
      <c r="BJ390" s="12"/>
      <c r="BK390" s="12"/>
    </row>
    <row r="391" spans="1:63" s="8" customFormat="1" x14ac:dyDescent="0.25">
      <c r="A391" s="19">
        <f>[1]Input!T398</f>
        <v>0</v>
      </c>
      <c r="B391" s="19">
        <f>[1]Input!U398</f>
        <v>0</v>
      </c>
      <c r="C391" s="19">
        <f>[1]Input!V398</f>
        <v>0</v>
      </c>
      <c r="D391" s="20">
        <f>[1]Input!W398</f>
        <v>0</v>
      </c>
      <c r="E391" s="21" t="e">
        <f t="shared" si="313"/>
        <v>#N/A</v>
      </c>
      <c r="F391" s="22">
        <f t="shared" si="314"/>
        <v>0</v>
      </c>
      <c r="G391" s="23">
        <f>[1]Input!Z398</f>
        <v>0</v>
      </c>
      <c r="H391" s="24" t="e">
        <f t="shared" si="315"/>
        <v>#N/A</v>
      </c>
      <c r="I391" s="24" t="e">
        <f t="shared" si="274"/>
        <v>#N/A</v>
      </c>
      <c r="J391" s="24" t="e">
        <f t="shared" si="275"/>
        <v>#N/A</v>
      </c>
      <c r="K391" s="24" t="e">
        <f t="shared" si="276"/>
        <v>#N/A</v>
      </c>
      <c r="L391" s="24" t="e">
        <f t="shared" si="316"/>
        <v>#N/A</v>
      </c>
      <c r="M391" s="24" t="e">
        <f t="shared" si="277"/>
        <v>#N/A</v>
      </c>
      <c r="N391" s="24" t="e">
        <f t="shared" si="278"/>
        <v>#N/A</v>
      </c>
      <c r="O391" s="24" t="e">
        <f t="shared" si="279"/>
        <v>#N/A</v>
      </c>
      <c r="P391" s="24" t="e">
        <f t="shared" si="317"/>
        <v>#N/A</v>
      </c>
      <c r="Q391" s="24" t="e">
        <f t="shared" si="280"/>
        <v>#N/A</v>
      </c>
      <c r="R391" s="24" t="e">
        <f t="shared" si="281"/>
        <v>#N/A</v>
      </c>
      <c r="S391" s="24" t="e">
        <f t="shared" si="282"/>
        <v>#N/A</v>
      </c>
      <c r="T391" s="24" t="e">
        <f t="shared" si="318"/>
        <v>#N/A</v>
      </c>
      <c r="U391" s="24" t="e">
        <f t="shared" si="283"/>
        <v>#N/A</v>
      </c>
      <c r="V391" s="24" t="e">
        <f t="shared" si="284"/>
        <v>#N/A</v>
      </c>
      <c r="W391" s="24" t="e">
        <f t="shared" si="285"/>
        <v>#N/A</v>
      </c>
      <c r="X391" s="24" t="e">
        <f t="shared" si="319"/>
        <v>#N/A</v>
      </c>
      <c r="Y391" s="24" t="e">
        <f t="shared" si="286"/>
        <v>#N/A</v>
      </c>
      <c r="Z391" s="24" t="e">
        <f t="shared" si="287"/>
        <v>#N/A</v>
      </c>
      <c r="AA391" s="24" t="e">
        <f t="shared" si="288"/>
        <v>#N/A</v>
      </c>
      <c r="AB391" s="24" t="e">
        <f t="shared" si="320"/>
        <v>#N/A</v>
      </c>
      <c r="AC391" s="24" t="e">
        <f t="shared" si="289"/>
        <v>#N/A</v>
      </c>
      <c r="AD391" s="24" t="e">
        <f t="shared" si="290"/>
        <v>#N/A</v>
      </c>
      <c r="AE391" s="24" t="e">
        <f t="shared" si="291"/>
        <v>#N/A</v>
      </c>
      <c r="AF391" s="24" t="e">
        <f t="shared" si="321"/>
        <v>#N/A</v>
      </c>
      <c r="AG391" s="24" t="e">
        <f t="shared" si="292"/>
        <v>#N/A</v>
      </c>
      <c r="AH391" s="24" t="e">
        <f t="shared" si="293"/>
        <v>#N/A</v>
      </c>
      <c r="AI391" s="24" t="e">
        <f t="shared" si="294"/>
        <v>#N/A</v>
      </c>
      <c r="AJ391" s="24" t="e">
        <f t="shared" si="322"/>
        <v>#N/A</v>
      </c>
      <c r="AK391" s="24" t="e">
        <f t="shared" si="295"/>
        <v>#N/A</v>
      </c>
      <c r="AL391" s="24" t="e">
        <f t="shared" si="296"/>
        <v>#N/A</v>
      </c>
      <c r="AM391" s="24" t="e">
        <f t="shared" si="297"/>
        <v>#N/A</v>
      </c>
      <c r="AN391" s="24" t="e">
        <f t="shared" si="323"/>
        <v>#N/A</v>
      </c>
      <c r="AO391" s="24" t="e">
        <f t="shared" si="298"/>
        <v>#N/A</v>
      </c>
      <c r="AP391" s="24" t="e">
        <f t="shared" si="299"/>
        <v>#N/A</v>
      </c>
      <c r="AQ391" s="24" t="e">
        <f t="shared" si="300"/>
        <v>#N/A</v>
      </c>
      <c r="AR391" s="24" t="e">
        <f t="shared" si="324"/>
        <v>#N/A</v>
      </c>
      <c r="AS391" s="24" t="e">
        <f t="shared" si="301"/>
        <v>#N/A</v>
      </c>
      <c r="AT391" s="24" t="e">
        <f t="shared" si="302"/>
        <v>#N/A</v>
      </c>
      <c r="AU391" s="24" t="e">
        <f t="shared" si="303"/>
        <v>#N/A</v>
      </c>
      <c r="AV391" s="24" t="e">
        <f t="shared" si="325"/>
        <v>#N/A</v>
      </c>
      <c r="AW391" s="24" t="e">
        <f t="shared" si="304"/>
        <v>#N/A</v>
      </c>
      <c r="AX391" s="24" t="e">
        <f t="shared" si="305"/>
        <v>#N/A</v>
      </c>
      <c r="AY391" s="24" t="e">
        <f t="shared" si="306"/>
        <v>#N/A</v>
      </c>
      <c r="AZ391" s="24" t="e">
        <f t="shared" si="326"/>
        <v>#N/A</v>
      </c>
      <c r="BA391" s="24" t="e">
        <f t="shared" si="307"/>
        <v>#N/A</v>
      </c>
      <c r="BB391" s="24" t="e">
        <f t="shared" si="308"/>
        <v>#N/A</v>
      </c>
      <c r="BC391" s="24" t="e">
        <f t="shared" si="309"/>
        <v>#N/A</v>
      </c>
      <c r="BD391" s="24" t="e">
        <f t="shared" si="327"/>
        <v>#N/A</v>
      </c>
      <c r="BE391" s="24" t="e">
        <f t="shared" si="310"/>
        <v>#N/A</v>
      </c>
      <c r="BF391" s="24" t="e">
        <f t="shared" si="311"/>
        <v>#N/A</v>
      </c>
      <c r="BG391" s="24" t="e">
        <f t="shared" si="312"/>
        <v>#N/A</v>
      </c>
      <c r="BH391" s="12"/>
      <c r="BI391" s="12"/>
      <c r="BJ391" s="12"/>
      <c r="BK391" s="12"/>
    </row>
    <row r="392" spans="1:63" s="8" customFormat="1" ht="15" customHeight="1" x14ac:dyDescent="0.25">
      <c r="A392" s="19">
        <f>[1]Input!T399</f>
        <v>0</v>
      </c>
      <c r="B392" s="19">
        <f>[1]Input!U399</f>
        <v>0</v>
      </c>
      <c r="C392" s="19">
        <f>[1]Input!V399</f>
        <v>0</v>
      </c>
      <c r="D392" s="20">
        <f>[1]Input!W399</f>
        <v>0</v>
      </c>
      <c r="E392" s="21" t="e">
        <f t="shared" si="313"/>
        <v>#N/A</v>
      </c>
      <c r="F392" s="22">
        <f t="shared" si="314"/>
        <v>0</v>
      </c>
      <c r="G392" s="23">
        <f>[1]Input!Z399</f>
        <v>0</v>
      </c>
      <c r="H392" s="24" t="e">
        <f t="shared" si="315"/>
        <v>#N/A</v>
      </c>
      <c r="I392" s="24" t="e">
        <f t="shared" si="274"/>
        <v>#N/A</v>
      </c>
      <c r="J392" s="24" t="e">
        <f t="shared" si="275"/>
        <v>#N/A</v>
      </c>
      <c r="K392" s="24" t="e">
        <f t="shared" si="276"/>
        <v>#N/A</v>
      </c>
      <c r="L392" s="24" t="e">
        <f t="shared" si="316"/>
        <v>#N/A</v>
      </c>
      <c r="M392" s="24" t="e">
        <f t="shared" si="277"/>
        <v>#N/A</v>
      </c>
      <c r="N392" s="24" t="e">
        <f t="shared" si="278"/>
        <v>#N/A</v>
      </c>
      <c r="O392" s="24" t="e">
        <f t="shared" si="279"/>
        <v>#N/A</v>
      </c>
      <c r="P392" s="24" t="e">
        <f t="shared" si="317"/>
        <v>#N/A</v>
      </c>
      <c r="Q392" s="24" t="e">
        <f t="shared" si="280"/>
        <v>#N/A</v>
      </c>
      <c r="R392" s="24" t="e">
        <f t="shared" si="281"/>
        <v>#N/A</v>
      </c>
      <c r="S392" s="24" t="e">
        <f t="shared" si="282"/>
        <v>#N/A</v>
      </c>
      <c r="T392" s="24" t="e">
        <f t="shared" si="318"/>
        <v>#N/A</v>
      </c>
      <c r="U392" s="24" t="e">
        <f t="shared" si="283"/>
        <v>#N/A</v>
      </c>
      <c r="V392" s="24" t="e">
        <f t="shared" si="284"/>
        <v>#N/A</v>
      </c>
      <c r="W392" s="24" t="e">
        <f t="shared" si="285"/>
        <v>#N/A</v>
      </c>
      <c r="X392" s="24" t="e">
        <f t="shared" si="319"/>
        <v>#N/A</v>
      </c>
      <c r="Y392" s="24" t="e">
        <f t="shared" si="286"/>
        <v>#N/A</v>
      </c>
      <c r="Z392" s="24" t="e">
        <f t="shared" si="287"/>
        <v>#N/A</v>
      </c>
      <c r="AA392" s="24" t="e">
        <f t="shared" si="288"/>
        <v>#N/A</v>
      </c>
      <c r="AB392" s="24" t="e">
        <f t="shared" si="320"/>
        <v>#N/A</v>
      </c>
      <c r="AC392" s="24" t="e">
        <f t="shared" si="289"/>
        <v>#N/A</v>
      </c>
      <c r="AD392" s="24" t="e">
        <f t="shared" si="290"/>
        <v>#N/A</v>
      </c>
      <c r="AE392" s="24" t="e">
        <f t="shared" si="291"/>
        <v>#N/A</v>
      </c>
      <c r="AF392" s="24" t="e">
        <f t="shared" si="321"/>
        <v>#N/A</v>
      </c>
      <c r="AG392" s="24" t="e">
        <f t="shared" si="292"/>
        <v>#N/A</v>
      </c>
      <c r="AH392" s="24" t="e">
        <f t="shared" si="293"/>
        <v>#N/A</v>
      </c>
      <c r="AI392" s="24" t="e">
        <f t="shared" si="294"/>
        <v>#N/A</v>
      </c>
      <c r="AJ392" s="24" t="e">
        <f t="shared" si="322"/>
        <v>#N/A</v>
      </c>
      <c r="AK392" s="24" t="e">
        <f t="shared" si="295"/>
        <v>#N/A</v>
      </c>
      <c r="AL392" s="24" t="e">
        <f t="shared" si="296"/>
        <v>#N/A</v>
      </c>
      <c r="AM392" s="24" t="e">
        <f t="shared" si="297"/>
        <v>#N/A</v>
      </c>
      <c r="AN392" s="24" t="e">
        <f t="shared" si="323"/>
        <v>#N/A</v>
      </c>
      <c r="AO392" s="24" t="e">
        <f t="shared" si="298"/>
        <v>#N/A</v>
      </c>
      <c r="AP392" s="24" t="e">
        <f t="shared" si="299"/>
        <v>#N/A</v>
      </c>
      <c r="AQ392" s="24" t="e">
        <f t="shared" si="300"/>
        <v>#N/A</v>
      </c>
      <c r="AR392" s="24" t="e">
        <f t="shared" si="324"/>
        <v>#N/A</v>
      </c>
      <c r="AS392" s="24" t="e">
        <f t="shared" si="301"/>
        <v>#N/A</v>
      </c>
      <c r="AT392" s="24" t="e">
        <f t="shared" si="302"/>
        <v>#N/A</v>
      </c>
      <c r="AU392" s="24" t="e">
        <f t="shared" si="303"/>
        <v>#N/A</v>
      </c>
      <c r="AV392" s="24" t="e">
        <f t="shared" si="325"/>
        <v>#N/A</v>
      </c>
      <c r="AW392" s="24" t="e">
        <f t="shared" si="304"/>
        <v>#N/A</v>
      </c>
      <c r="AX392" s="24" t="e">
        <f t="shared" si="305"/>
        <v>#N/A</v>
      </c>
      <c r="AY392" s="24" t="e">
        <f t="shared" si="306"/>
        <v>#N/A</v>
      </c>
      <c r="AZ392" s="24" t="e">
        <f t="shared" si="326"/>
        <v>#N/A</v>
      </c>
      <c r="BA392" s="24" t="e">
        <f t="shared" si="307"/>
        <v>#N/A</v>
      </c>
      <c r="BB392" s="24" t="e">
        <f t="shared" si="308"/>
        <v>#N/A</v>
      </c>
      <c r="BC392" s="24" t="e">
        <f t="shared" si="309"/>
        <v>#N/A</v>
      </c>
      <c r="BD392" s="24" t="e">
        <f t="shared" si="327"/>
        <v>#N/A</v>
      </c>
      <c r="BE392" s="24" t="e">
        <f t="shared" si="310"/>
        <v>#N/A</v>
      </c>
      <c r="BF392" s="24" t="e">
        <f t="shared" si="311"/>
        <v>#N/A</v>
      </c>
      <c r="BG392" s="24" t="e">
        <f t="shared" si="312"/>
        <v>#N/A</v>
      </c>
      <c r="BH392" s="12"/>
      <c r="BI392" s="12"/>
      <c r="BJ392" s="12"/>
      <c r="BK392" s="12"/>
    </row>
    <row r="393" spans="1:63" s="8" customFormat="1" x14ac:dyDescent="0.25">
      <c r="A393" s="19">
        <f>[1]Input!T400</f>
        <v>0</v>
      </c>
      <c r="B393" s="19">
        <f>[1]Input!U400</f>
        <v>0</v>
      </c>
      <c r="C393" s="19">
        <f>[1]Input!V400</f>
        <v>0</v>
      </c>
      <c r="D393" s="20">
        <f>[1]Input!W400</f>
        <v>0</v>
      </c>
      <c r="E393" s="21" t="e">
        <f t="shared" si="313"/>
        <v>#N/A</v>
      </c>
      <c r="F393" s="22">
        <f t="shared" si="314"/>
        <v>0</v>
      </c>
      <c r="G393" s="23">
        <f>[1]Input!Z400</f>
        <v>0</v>
      </c>
      <c r="H393" s="24" t="e">
        <f t="shared" si="315"/>
        <v>#N/A</v>
      </c>
      <c r="I393" s="24" t="e">
        <f t="shared" si="274"/>
        <v>#N/A</v>
      </c>
      <c r="J393" s="24" t="e">
        <f t="shared" si="275"/>
        <v>#N/A</v>
      </c>
      <c r="K393" s="24" t="e">
        <f t="shared" si="276"/>
        <v>#N/A</v>
      </c>
      <c r="L393" s="24" t="e">
        <f t="shared" si="316"/>
        <v>#N/A</v>
      </c>
      <c r="M393" s="24" t="e">
        <f t="shared" si="277"/>
        <v>#N/A</v>
      </c>
      <c r="N393" s="24" t="e">
        <f t="shared" si="278"/>
        <v>#N/A</v>
      </c>
      <c r="O393" s="24" t="e">
        <f t="shared" si="279"/>
        <v>#N/A</v>
      </c>
      <c r="P393" s="24" t="e">
        <f t="shared" si="317"/>
        <v>#N/A</v>
      </c>
      <c r="Q393" s="24" t="e">
        <f t="shared" si="280"/>
        <v>#N/A</v>
      </c>
      <c r="R393" s="24" t="e">
        <f t="shared" si="281"/>
        <v>#N/A</v>
      </c>
      <c r="S393" s="24" t="e">
        <f t="shared" si="282"/>
        <v>#N/A</v>
      </c>
      <c r="T393" s="24" t="e">
        <f t="shared" si="318"/>
        <v>#N/A</v>
      </c>
      <c r="U393" s="24" t="e">
        <f t="shared" si="283"/>
        <v>#N/A</v>
      </c>
      <c r="V393" s="24" t="e">
        <f t="shared" si="284"/>
        <v>#N/A</v>
      </c>
      <c r="W393" s="24" t="e">
        <f t="shared" si="285"/>
        <v>#N/A</v>
      </c>
      <c r="X393" s="24" t="e">
        <f t="shared" si="319"/>
        <v>#N/A</v>
      </c>
      <c r="Y393" s="24" t="e">
        <f t="shared" si="286"/>
        <v>#N/A</v>
      </c>
      <c r="Z393" s="24" t="e">
        <f t="shared" si="287"/>
        <v>#N/A</v>
      </c>
      <c r="AA393" s="24" t="e">
        <f t="shared" si="288"/>
        <v>#N/A</v>
      </c>
      <c r="AB393" s="24" t="e">
        <f t="shared" si="320"/>
        <v>#N/A</v>
      </c>
      <c r="AC393" s="24" t="e">
        <f t="shared" si="289"/>
        <v>#N/A</v>
      </c>
      <c r="AD393" s="24" t="e">
        <f t="shared" si="290"/>
        <v>#N/A</v>
      </c>
      <c r="AE393" s="24" t="e">
        <f t="shared" si="291"/>
        <v>#N/A</v>
      </c>
      <c r="AF393" s="24" t="e">
        <f t="shared" si="321"/>
        <v>#N/A</v>
      </c>
      <c r="AG393" s="24" t="e">
        <f t="shared" si="292"/>
        <v>#N/A</v>
      </c>
      <c r="AH393" s="24" t="e">
        <f t="shared" si="293"/>
        <v>#N/A</v>
      </c>
      <c r="AI393" s="24" t="e">
        <f t="shared" si="294"/>
        <v>#N/A</v>
      </c>
      <c r="AJ393" s="24" t="e">
        <f t="shared" si="322"/>
        <v>#N/A</v>
      </c>
      <c r="AK393" s="24" t="e">
        <f t="shared" si="295"/>
        <v>#N/A</v>
      </c>
      <c r="AL393" s="24" t="e">
        <f t="shared" si="296"/>
        <v>#N/A</v>
      </c>
      <c r="AM393" s="24" t="e">
        <f t="shared" si="297"/>
        <v>#N/A</v>
      </c>
      <c r="AN393" s="24" t="e">
        <f t="shared" si="323"/>
        <v>#N/A</v>
      </c>
      <c r="AO393" s="24" t="e">
        <f t="shared" si="298"/>
        <v>#N/A</v>
      </c>
      <c r="AP393" s="24" t="e">
        <f t="shared" si="299"/>
        <v>#N/A</v>
      </c>
      <c r="AQ393" s="24" t="e">
        <f t="shared" si="300"/>
        <v>#N/A</v>
      </c>
      <c r="AR393" s="24" t="e">
        <f t="shared" si="324"/>
        <v>#N/A</v>
      </c>
      <c r="AS393" s="24" t="e">
        <f t="shared" si="301"/>
        <v>#N/A</v>
      </c>
      <c r="AT393" s="24" t="e">
        <f t="shared" si="302"/>
        <v>#N/A</v>
      </c>
      <c r="AU393" s="24" t="e">
        <f t="shared" si="303"/>
        <v>#N/A</v>
      </c>
      <c r="AV393" s="24" t="e">
        <f t="shared" si="325"/>
        <v>#N/A</v>
      </c>
      <c r="AW393" s="24" t="e">
        <f t="shared" si="304"/>
        <v>#N/A</v>
      </c>
      <c r="AX393" s="24" t="e">
        <f t="shared" si="305"/>
        <v>#N/A</v>
      </c>
      <c r="AY393" s="24" t="e">
        <f t="shared" si="306"/>
        <v>#N/A</v>
      </c>
      <c r="AZ393" s="24" t="e">
        <f t="shared" si="326"/>
        <v>#N/A</v>
      </c>
      <c r="BA393" s="24" t="e">
        <f t="shared" si="307"/>
        <v>#N/A</v>
      </c>
      <c r="BB393" s="24" t="e">
        <f t="shared" si="308"/>
        <v>#N/A</v>
      </c>
      <c r="BC393" s="24" t="e">
        <f t="shared" si="309"/>
        <v>#N/A</v>
      </c>
      <c r="BD393" s="24" t="e">
        <f t="shared" si="327"/>
        <v>#N/A</v>
      </c>
      <c r="BE393" s="24" t="e">
        <f t="shared" si="310"/>
        <v>#N/A</v>
      </c>
      <c r="BF393" s="24" t="e">
        <f t="shared" si="311"/>
        <v>#N/A</v>
      </c>
      <c r="BG393" s="24" t="e">
        <f t="shared" si="312"/>
        <v>#N/A</v>
      </c>
      <c r="BH393" s="12"/>
      <c r="BI393" s="12"/>
      <c r="BJ393" s="12"/>
      <c r="BK393" s="12"/>
    </row>
    <row r="394" spans="1:63" s="8" customFormat="1" x14ac:dyDescent="0.25">
      <c r="A394" s="19">
        <f>[1]Input!T401</f>
        <v>0</v>
      </c>
      <c r="B394" s="19">
        <f>[1]Input!U401</f>
        <v>0</v>
      </c>
      <c r="C394" s="19">
        <f>[1]Input!V401</f>
        <v>0</v>
      </c>
      <c r="D394" s="20">
        <f>[1]Input!W401</f>
        <v>0</v>
      </c>
      <c r="E394" s="21" t="e">
        <f t="shared" si="313"/>
        <v>#N/A</v>
      </c>
      <c r="F394" s="22">
        <f t="shared" si="314"/>
        <v>0</v>
      </c>
      <c r="G394" s="23">
        <f>[1]Input!Z401</f>
        <v>0</v>
      </c>
      <c r="H394" s="24" t="e">
        <f t="shared" si="315"/>
        <v>#N/A</v>
      </c>
      <c r="I394" s="24" t="e">
        <f t="shared" si="274"/>
        <v>#N/A</v>
      </c>
      <c r="J394" s="24" t="e">
        <f t="shared" si="275"/>
        <v>#N/A</v>
      </c>
      <c r="K394" s="24" t="e">
        <f t="shared" si="276"/>
        <v>#N/A</v>
      </c>
      <c r="L394" s="24" t="e">
        <f t="shared" si="316"/>
        <v>#N/A</v>
      </c>
      <c r="M394" s="24" t="e">
        <f t="shared" si="277"/>
        <v>#N/A</v>
      </c>
      <c r="N394" s="24" t="e">
        <f t="shared" si="278"/>
        <v>#N/A</v>
      </c>
      <c r="O394" s="24" t="e">
        <f t="shared" si="279"/>
        <v>#N/A</v>
      </c>
      <c r="P394" s="24" t="e">
        <f t="shared" si="317"/>
        <v>#N/A</v>
      </c>
      <c r="Q394" s="24" t="e">
        <f t="shared" si="280"/>
        <v>#N/A</v>
      </c>
      <c r="R394" s="24" t="e">
        <f t="shared" si="281"/>
        <v>#N/A</v>
      </c>
      <c r="S394" s="24" t="e">
        <f t="shared" si="282"/>
        <v>#N/A</v>
      </c>
      <c r="T394" s="24" t="e">
        <f t="shared" si="318"/>
        <v>#N/A</v>
      </c>
      <c r="U394" s="24" t="e">
        <f t="shared" si="283"/>
        <v>#N/A</v>
      </c>
      <c r="V394" s="24" t="e">
        <f t="shared" si="284"/>
        <v>#N/A</v>
      </c>
      <c r="W394" s="24" t="e">
        <f t="shared" si="285"/>
        <v>#N/A</v>
      </c>
      <c r="X394" s="24" t="e">
        <f t="shared" si="319"/>
        <v>#N/A</v>
      </c>
      <c r="Y394" s="24" t="e">
        <f t="shared" si="286"/>
        <v>#N/A</v>
      </c>
      <c r="Z394" s="24" t="e">
        <f t="shared" si="287"/>
        <v>#N/A</v>
      </c>
      <c r="AA394" s="24" t="e">
        <f t="shared" si="288"/>
        <v>#N/A</v>
      </c>
      <c r="AB394" s="24" t="e">
        <f t="shared" si="320"/>
        <v>#N/A</v>
      </c>
      <c r="AC394" s="24" t="e">
        <f t="shared" si="289"/>
        <v>#N/A</v>
      </c>
      <c r="AD394" s="24" t="e">
        <f t="shared" si="290"/>
        <v>#N/A</v>
      </c>
      <c r="AE394" s="24" t="e">
        <f t="shared" si="291"/>
        <v>#N/A</v>
      </c>
      <c r="AF394" s="24" t="e">
        <f t="shared" si="321"/>
        <v>#N/A</v>
      </c>
      <c r="AG394" s="24" t="e">
        <f t="shared" si="292"/>
        <v>#N/A</v>
      </c>
      <c r="AH394" s="24" t="e">
        <f t="shared" si="293"/>
        <v>#N/A</v>
      </c>
      <c r="AI394" s="24" t="e">
        <f t="shared" si="294"/>
        <v>#N/A</v>
      </c>
      <c r="AJ394" s="24" t="e">
        <f t="shared" si="322"/>
        <v>#N/A</v>
      </c>
      <c r="AK394" s="24" t="e">
        <f t="shared" si="295"/>
        <v>#N/A</v>
      </c>
      <c r="AL394" s="24" t="e">
        <f t="shared" si="296"/>
        <v>#N/A</v>
      </c>
      <c r="AM394" s="24" t="e">
        <f t="shared" si="297"/>
        <v>#N/A</v>
      </c>
      <c r="AN394" s="24" t="e">
        <f t="shared" si="323"/>
        <v>#N/A</v>
      </c>
      <c r="AO394" s="24" t="e">
        <f t="shared" si="298"/>
        <v>#N/A</v>
      </c>
      <c r="AP394" s="24" t="e">
        <f t="shared" si="299"/>
        <v>#N/A</v>
      </c>
      <c r="AQ394" s="24" t="e">
        <f t="shared" si="300"/>
        <v>#N/A</v>
      </c>
      <c r="AR394" s="24" t="e">
        <f t="shared" si="324"/>
        <v>#N/A</v>
      </c>
      <c r="AS394" s="24" t="e">
        <f t="shared" si="301"/>
        <v>#N/A</v>
      </c>
      <c r="AT394" s="24" t="e">
        <f t="shared" si="302"/>
        <v>#N/A</v>
      </c>
      <c r="AU394" s="24" t="e">
        <f t="shared" si="303"/>
        <v>#N/A</v>
      </c>
      <c r="AV394" s="24" t="e">
        <f t="shared" si="325"/>
        <v>#N/A</v>
      </c>
      <c r="AW394" s="24" t="e">
        <f t="shared" si="304"/>
        <v>#N/A</v>
      </c>
      <c r="AX394" s="24" t="e">
        <f t="shared" si="305"/>
        <v>#N/A</v>
      </c>
      <c r="AY394" s="24" t="e">
        <f t="shared" si="306"/>
        <v>#N/A</v>
      </c>
      <c r="AZ394" s="24" t="e">
        <f t="shared" si="326"/>
        <v>#N/A</v>
      </c>
      <c r="BA394" s="24" t="e">
        <f t="shared" si="307"/>
        <v>#N/A</v>
      </c>
      <c r="BB394" s="24" t="e">
        <f t="shared" si="308"/>
        <v>#N/A</v>
      </c>
      <c r="BC394" s="24" t="e">
        <f t="shared" si="309"/>
        <v>#N/A</v>
      </c>
      <c r="BD394" s="24" t="e">
        <f t="shared" si="327"/>
        <v>#N/A</v>
      </c>
      <c r="BE394" s="24" t="e">
        <f t="shared" si="310"/>
        <v>#N/A</v>
      </c>
      <c r="BF394" s="24" t="e">
        <f t="shared" si="311"/>
        <v>#N/A</v>
      </c>
      <c r="BG394" s="24" t="e">
        <f t="shared" si="312"/>
        <v>#N/A</v>
      </c>
      <c r="BH394" s="12"/>
      <c r="BI394" s="12"/>
      <c r="BJ394" s="12"/>
      <c r="BK394" s="12"/>
    </row>
    <row r="395" spans="1:63" s="8" customFormat="1" x14ac:dyDescent="0.25">
      <c r="A395" s="19">
        <f>[1]Input!T402</f>
        <v>0</v>
      </c>
      <c r="B395" s="19">
        <f>[1]Input!U402</f>
        <v>0</v>
      </c>
      <c r="C395" s="19">
        <f>[1]Input!V402</f>
        <v>0</v>
      </c>
      <c r="D395" s="20">
        <f>[1]Input!W402</f>
        <v>0</v>
      </c>
      <c r="E395" s="21" t="e">
        <f t="shared" si="313"/>
        <v>#N/A</v>
      </c>
      <c r="F395" s="22">
        <f t="shared" si="314"/>
        <v>0</v>
      </c>
      <c r="G395" s="23">
        <f>[1]Input!Z402</f>
        <v>0</v>
      </c>
      <c r="H395" s="24" t="e">
        <f t="shared" si="315"/>
        <v>#N/A</v>
      </c>
      <c r="I395" s="24" t="e">
        <f t="shared" si="274"/>
        <v>#N/A</v>
      </c>
      <c r="J395" s="24" t="e">
        <f t="shared" si="275"/>
        <v>#N/A</v>
      </c>
      <c r="K395" s="24" t="e">
        <f t="shared" si="276"/>
        <v>#N/A</v>
      </c>
      <c r="L395" s="24" t="e">
        <f t="shared" si="316"/>
        <v>#N/A</v>
      </c>
      <c r="M395" s="24" t="e">
        <f t="shared" si="277"/>
        <v>#N/A</v>
      </c>
      <c r="N395" s="24" t="e">
        <f t="shared" si="278"/>
        <v>#N/A</v>
      </c>
      <c r="O395" s="24" t="e">
        <f t="shared" si="279"/>
        <v>#N/A</v>
      </c>
      <c r="P395" s="24" t="e">
        <f t="shared" si="317"/>
        <v>#N/A</v>
      </c>
      <c r="Q395" s="24" t="e">
        <f t="shared" si="280"/>
        <v>#N/A</v>
      </c>
      <c r="R395" s="24" t="e">
        <f t="shared" si="281"/>
        <v>#N/A</v>
      </c>
      <c r="S395" s="24" t="e">
        <f t="shared" si="282"/>
        <v>#N/A</v>
      </c>
      <c r="T395" s="24" t="e">
        <f t="shared" si="318"/>
        <v>#N/A</v>
      </c>
      <c r="U395" s="24" t="e">
        <f t="shared" si="283"/>
        <v>#N/A</v>
      </c>
      <c r="V395" s="24" t="e">
        <f t="shared" si="284"/>
        <v>#N/A</v>
      </c>
      <c r="W395" s="24" t="e">
        <f t="shared" si="285"/>
        <v>#N/A</v>
      </c>
      <c r="X395" s="24" t="e">
        <f t="shared" si="319"/>
        <v>#N/A</v>
      </c>
      <c r="Y395" s="24" t="e">
        <f t="shared" si="286"/>
        <v>#N/A</v>
      </c>
      <c r="Z395" s="24" t="e">
        <f t="shared" si="287"/>
        <v>#N/A</v>
      </c>
      <c r="AA395" s="24" t="e">
        <f t="shared" si="288"/>
        <v>#N/A</v>
      </c>
      <c r="AB395" s="24" t="e">
        <f t="shared" si="320"/>
        <v>#N/A</v>
      </c>
      <c r="AC395" s="24" t="e">
        <f t="shared" si="289"/>
        <v>#N/A</v>
      </c>
      <c r="AD395" s="24" t="e">
        <f t="shared" si="290"/>
        <v>#N/A</v>
      </c>
      <c r="AE395" s="24" t="e">
        <f t="shared" si="291"/>
        <v>#N/A</v>
      </c>
      <c r="AF395" s="24" t="e">
        <f t="shared" si="321"/>
        <v>#N/A</v>
      </c>
      <c r="AG395" s="24" t="e">
        <f t="shared" si="292"/>
        <v>#N/A</v>
      </c>
      <c r="AH395" s="24" t="e">
        <f t="shared" si="293"/>
        <v>#N/A</v>
      </c>
      <c r="AI395" s="24" t="e">
        <f t="shared" si="294"/>
        <v>#N/A</v>
      </c>
      <c r="AJ395" s="24" t="e">
        <f t="shared" si="322"/>
        <v>#N/A</v>
      </c>
      <c r="AK395" s="24" t="e">
        <f t="shared" si="295"/>
        <v>#N/A</v>
      </c>
      <c r="AL395" s="24" t="e">
        <f t="shared" si="296"/>
        <v>#N/A</v>
      </c>
      <c r="AM395" s="24" t="e">
        <f t="shared" si="297"/>
        <v>#N/A</v>
      </c>
      <c r="AN395" s="24" t="e">
        <f t="shared" si="323"/>
        <v>#N/A</v>
      </c>
      <c r="AO395" s="24" t="e">
        <f t="shared" si="298"/>
        <v>#N/A</v>
      </c>
      <c r="AP395" s="24" t="e">
        <f t="shared" si="299"/>
        <v>#N/A</v>
      </c>
      <c r="AQ395" s="24" t="e">
        <f t="shared" si="300"/>
        <v>#N/A</v>
      </c>
      <c r="AR395" s="24" t="e">
        <f t="shared" si="324"/>
        <v>#N/A</v>
      </c>
      <c r="AS395" s="24" t="e">
        <f t="shared" si="301"/>
        <v>#N/A</v>
      </c>
      <c r="AT395" s="24" t="e">
        <f t="shared" si="302"/>
        <v>#N/A</v>
      </c>
      <c r="AU395" s="24" t="e">
        <f t="shared" si="303"/>
        <v>#N/A</v>
      </c>
      <c r="AV395" s="24" t="e">
        <f t="shared" si="325"/>
        <v>#N/A</v>
      </c>
      <c r="AW395" s="24" t="e">
        <f t="shared" si="304"/>
        <v>#N/A</v>
      </c>
      <c r="AX395" s="24" t="e">
        <f t="shared" si="305"/>
        <v>#N/A</v>
      </c>
      <c r="AY395" s="24" t="e">
        <f t="shared" si="306"/>
        <v>#N/A</v>
      </c>
      <c r="AZ395" s="24" t="e">
        <f t="shared" si="326"/>
        <v>#N/A</v>
      </c>
      <c r="BA395" s="24" t="e">
        <f t="shared" si="307"/>
        <v>#N/A</v>
      </c>
      <c r="BB395" s="24" t="e">
        <f t="shared" si="308"/>
        <v>#N/A</v>
      </c>
      <c r="BC395" s="24" t="e">
        <f t="shared" si="309"/>
        <v>#N/A</v>
      </c>
      <c r="BD395" s="24" t="e">
        <f t="shared" si="327"/>
        <v>#N/A</v>
      </c>
      <c r="BE395" s="24" t="e">
        <f t="shared" si="310"/>
        <v>#N/A</v>
      </c>
      <c r="BF395" s="24" t="e">
        <f t="shared" si="311"/>
        <v>#N/A</v>
      </c>
      <c r="BG395" s="24" t="e">
        <f t="shared" si="312"/>
        <v>#N/A</v>
      </c>
      <c r="BH395" s="12"/>
      <c r="BI395" s="12"/>
      <c r="BJ395" s="12"/>
      <c r="BK395" s="12"/>
    </row>
    <row r="396" spans="1:63" s="8" customFormat="1" x14ac:dyDescent="0.25">
      <c r="A396" s="19">
        <f>[1]Input!T403</f>
        <v>0</v>
      </c>
      <c r="B396" s="19">
        <f>[1]Input!U403</f>
        <v>0</v>
      </c>
      <c r="C396" s="19">
        <f>[1]Input!V403</f>
        <v>0</v>
      </c>
      <c r="D396" s="20">
        <f>[1]Input!W403</f>
        <v>0</v>
      </c>
      <c r="E396" s="21" t="e">
        <f t="shared" si="313"/>
        <v>#N/A</v>
      </c>
      <c r="F396" s="22">
        <f t="shared" si="314"/>
        <v>0</v>
      </c>
      <c r="G396" s="23">
        <f>[1]Input!Z403</f>
        <v>0</v>
      </c>
      <c r="H396" s="24" t="e">
        <f t="shared" si="315"/>
        <v>#N/A</v>
      </c>
      <c r="I396" s="24" t="e">
        <f t="shared" ref="I396:I412" si="328">IF((DATE(YEAR(H$4),MONTH(H$4),DAY(H$4))-365)&lt;DATE(YEAR($D396),MONTH($D396),DAY($D396)),0,IF(AND((YEAR(H$4)-YEAR($D396)-1)&gt;=$E396,(((DATE(YEAR(H$4),MONTH(H$4),DAY(H$4))-365)-DATE(YEAR($D396),MONTH($D396),DAY($D396))))&gt;=$E396),$G396-($G396*$F396),((SLN($G396,$G396*$F396,$E396)/12/365)*12*(((DATE(YEAR(H$4),MONTH(H$4),DAY(H$4))-365)-DATE(YEAR($D396),MONTH($D396),DAY($D396)))))))</f>
        <v>#N/A</v>
      </c>
      <c r="J396" s="24" t="e">
        <f t="shared" ref="J396:J412" si="329">IF((DATE(YEAR(H$4),MONTH(H$4),DAY(H$4)))&lt;DATE(YEAR($D396),MONTH($D396),DAY($D396)),0,IF(AND((YEAR(H$4)-YEAR($D396))&gt;=$E396,(((DATE(YEAR(H$4),MONTH(H$4),DAY(H$4)))-DATE(YEAR($D396),MONTH($D396),DAY($D396))))&gt;=$E396),$G396-($G396*$F396),((SLN($G396,$G396*$F396,$E396)/12/365)*12*(((DATE(YEAR(H$4),MONTH(H$4),DAY(H$4)))-DATE(YEAR($D396),MONTH($D396),DAY($D396)))))))</f>
        <v>#N/A</v>
      </c>
      <c r="K396" s="24" t="e">
        <f t="shared" ref="K396:K412" si="330">IF(DATE(YEAR(H$4),MONTH(H$4),DAY(H$4))&lt;DATE(YEAR($D396),MONTH($D396),DAY($D396)),0,(($G396-J396)))</f>
        <v>#N/A</v>
      </c>
      <c r="L396" s="24" t="e">
        <f t="shared" si="316"/>
        <v>#N/A</v>
      </c>
      <c r="M396" s="24" t="e">
        <f t="shared" ref="M396:M412" si="331">IF((DATE(YEAR(L$4),MONTH(L$4),DAY(L$4))-365)&lt;DATE(YEAR($D396),MONTH($D396),DAY($D396)),0,IF(AND((YEAR(L$4)-YEAR($D396)-1)&gt;=$E396,(((DATE(YEAR(L$4),MONTH(L$4),DAY(L$4))-365)-DATE(YEAR($D396),MONTH($D396),DAY($D396))))&gt;=$E396),$G396-($G396*$F396),((SLN($G396,$G396*$F396,$E396)/12/365)*12*(((DATE(YEAR(L$4),MONTH(L$4),DAY(L$4))-365)-DATE(YEAR($D396),MONTH($D396),DAY($D396)))))))</f>
        <v>#N/A</v>
      </c>
      <c r="N396" s="24" t="e">
        <f t="shared" ref="N396:N412" si="332">IF((DATE(YEAR(L$4),MONTH(L$4),DAY(L$4)))&lt;DATE(YEAR($D396),MONTH($D396),DAY($D396)),0,IF(AND((YEAR(L$4)-YEAR($D396))&gt;=$E396,(((DATE(YEAR(L$4),MONTH(L$4),DAY(L$4)))-DATE(YEAR($D396),MONTH($D396),DAY($D396))))&gt;=$E396),$G396-($G396*$F396),((SLN($G396,$G396*$F396,$E396)/12/365)*12*(((DATE(YEAR(L$4),MONTH(L$4),DAY(L$4)))-DATE(YEAR($D396),MONTH($D396),DAY($D396)))))))</f>
        <v>#N/A</v>
      </c>
      <c r="O396" s="24" t="e">
        <f t="shared" ref="O396:O412" si="333">IF(DATE(YEAR(L$4),MONTH(L$4),DAY(L$4))&lt;DATE(YEAR($D396),MONTH($D396),DAY($D396)),0,(($G396-N396)))</f>
        <v>#N/A</v>
      </c>
      <c r="P396" s="24" t="e">
        <f t="shared" si="317"/>
        <v>#N/A</v>
      </c>
      <c r="Q396" s="24" t="e">
        <f t="shared" ref="Q396:Q412" si="334">IF((DATE(YEAR(P$4),MONTH(P$4),DAY(P$4))-365)&lt;DATE(YEAR($D396),MONTH($D396),DAY($D396)),0,IF(AND((YEAR(P$4)-YEAR($D396)-1)&gt;=$E396,(((DATE(YEAR(P$4),MONTH(P$4),DAY(P$4))-365)-DATE(YEAR($D396),MONTH($D396),DAY($D396))))&gt;=$E396),$G396-($G396*$F396),((SLN($G396,$G396*$F396,$E396)/12/365)*12*(((DATE(YEAR(P$4),MONTH(P$4),DAY(P$4))-365)-DATE(YEAR($D396),MONTH($D396),DAY($D396)))))))</f>
        <v>#N/A</v>
      </c>
      <c r="R396" s="24" t="e">
        <f t="shared" ref="R396:R412" si="335">IF((DATE(YEAR(P$4),MONTH(P$4),DAY(P$4)))&lt;DATE(YEAR($D396),MONTH($D396),DAY($D396)),0,IF(AND((YEAR(P$4)-YEAR($D396))&gt;=$E396,(((DATE(YEAR(P$4),MONTH(P$4),DAY(P$4)))-DATE(YEAR($D396),MONTH($D396),DAY($D396))))&gt;=$E396),$G396-($G396*$F396),((SLN($G396,$G396*$F396,$E396)/12/365)*12*(((DATE(YEAR(P$4),MONTH(P$4),DAY(P$4)))-DATE(YEAR($D396),MONTH($D396),DAY($D396)))))))</f>
        <v>#N/A</v>
      </c>
      <c r="S396" s="24" t="e">
        <f t="shared" ref="S396:S412" si="336">IF(DATE(YEAR(P$4),MONTH(P$4),DAY(P$4))&lt;DATE(YEAR($D396),MONTH($D396),DAY($D396)),0,(($G396-R396)))</f>
        <v>#N/A</v>
      </c>
      <c r="T396" s="24" t="e">
        <f t="shared" si="318"/>
        <v>#N/A</v>
      </c>
      <c r="U396" s="24" t="e">
        <f t="shared" ref="U396:U412" si="337">IF((DATE(YEAR(T$4),MONTH(T$4),DAY(T$4))-365)&lt;DATE(YEAR($D396),MONTH($D396),DAY($D396)),0,IF(AND((YEAR(T$4)-YEAR($D396)-1)&gt;=$E396,(((DATE(YEAR(T$4),MONTH(T$4),DAY(T$4))-365)-DATE(YEAR($D396),MONTH($D396),DAY($D396))))&gt;=$E396),$G396-($G396*$F396),((SLN($G396,$G396*$F396,$E396)/12/365)*12*(((DATE(YEAR(T$4),MONTH(T$4),DAY(T$4))-365)-DATE(YEAR($D396),MONTH($D396),DAY($D396)))))))</f>
        <v>#N/A</v>
      </c>
      <c r="V396" s="24" t="e">
        <f t="shared" ref="V396:V412" si="338">IF((DATE(YEAR(T$4),MONTH(T$4),DAY(T$4)))&lt;DATE(YEAR($D396),MONTH($D396),DAY($D396)),0,IF(AND((YEAR(T$4)-YEAR($D396))&gt;=$E396,(((DATE(YEAR(T$4),MONTH(T$4),DAY(T$4)))-DATE(YEAR($D396),MONTH($D396),DAY($D396))))&gt;=$E396),$G396-($G396*$F396),((SLN($G396,$G396*$F396,$E396)/12/365)*12*(((DATE(YEAR(T$4),MONTH(T$4),DAY(T$4)))-DATE(YEAR($D396),MONTH($D396),DAY($D396)))))))</f>
        <v>#N/A</v>
      </c>
      <c r="W396" s="24" t="e">
        <f t="shared" ref="W396:W412" si="339">IF(DATE(YEAR(T$4),MONTH(T$4),DAY(T$4))&lt;DATE(YEAR($D396),MONTH($D396),DAY($D396)),0,(($G396-V396)))</f>
        <v>#N/A</v>
      </c>
      <c r="X396" s="24" t="e">
        <f t="shared" si="319"/>
        <v>#N/A</v>
      </c>
      <c r="Y396" s="24" t="e">
        <f t="shared" ref="Y396:Y412" si="340">IF((DATE(YEAR(X$4),MONTH(X$4),DAY(X$4))-365)&lt;DATE(YEAR($D396),MONTH($D396),DAY($D396)),0,IF(AND((YEAR(X$4)-YEAR($D396)-1)&gt;=$E396,(((DATE(YEAR(X$4),MONTH(X$4),DAY(X$4))-365)-DATE(YEAR($D396),MONTH($D396),DAY($D396))))&gt;=$E396),$G396-($G396*$F396),((SLN($G396,$G396*$F396,$E396)/12/365)*12*(((DATE(YEAR(X$4),MONTH(X$4),DAY(X$4))-365)-DATE(YEAR($D396),MONTH($D396),DAY($D396)))))))</f>
        <v>#N/A</v>
      </c>
      <c r="Z396" s="24" t="e">
        <f t="shared" ref="Z396:Z412" si="341">IF((DATE(YEAR(X$4),MONTH(X$4),DAY(X$4)))&lt;DATE(YEAR($D396),MONTH($D396),DAY($D396)),0,IF(AND((YEAR(X$4)-YEAR($D396))&gt;=$E396,(((DATE(YEAR(X$4),MONTH(X$4),DAY(X$4)))-DATE(YEAR($D396),MONTH($D396),DAY($D396))))&gt;=$E396),$G396-($G396*$F396),((SLN($G396,$G396*$F396,$E396)/12/365)*12*(((DATE(YEAR(X$4),MONTH(X$4),DAY(X$4)))-DATE(YEAR($D396),MONTH($D396),DAY($D396)))))))</f>
        <v>#N/A</v>
      </c>
      <c r="AA396" s="24" t="e">
        <f t="shared" ref="AA396:AA412" si="342">IF(DATE(YEAR(X$4),MONTH(X$4),DAY(X$4))&lt;DATE(YEAR($D396),MONTH($D396),DAY($D396)),0,(($G396-Z396)))</f>
        <v>#N/A</v>
      </c>
      <c r="AB396" s="24" t="e">
        <f t="shared" si="320"/>
        <v>#N/A</v>
      </c>
      <c r="AC396" s="24" t="e">
        <f t="shared" ref="AC396:AC412" si="343">IF((DATE(YEAR(AB$4),MONTH(AB$4),DAY(AB$4))-365)&lt;DATE(YEAR($D396),MONTH($D396),DAY($D396)),0,IF(AND((YEAR(AB$4)-YEAR($D396)-1)&gt;=$E396,(((DATE(YEAR(AB$4),MONTH(AB$4),DAY(AB$4))-365)-DATE(YEAR($D396),MONTH($D396),DAY($D396))))&gt;=$E396),$G396-($G396*$F396),((SLN($G396,$G396*$F396,$E396)/12/365)*12*(((DATE(YEAR(AB$4),MONTH(AB$4),DAY(AB$4))-365)-DATE(YEAR($D396),MONTH($D396),DAY($D396)))))))</f>
        <v>#N/A</v>
      </c>
      <c r="AD396" s="24" t="e">
        <f t="shared" ref="AD396:AD412" si="344">IF((DATE(YEAR(AB$4),MONTH(AB$4),DAY(AB$4)))&lt;DATE(YEAR($D396),MONTH($D396),DAY($D396)),0,IF(AND((YEAR(AB$4)-YEAR($D396))&gt;=$E396,(((DATE(YEAR(AB$4),MONTH(AB$4),DAY(AB$4)))-DATE(YEAR($D396),MONTH($D396),DAY($D396))))&gt;=$E396),$G396-($G396*$F396),((SLN($G396,$G396*$F396,$E396)/12/365)*12*(((DATE(YEAR(AB$4),MONTH(AB$4),DAY(AB$4)))-DATE(YEAR($D396),MONTH($D396),DAY($D396)))))))</f>
        <v>#N/A</v>
      </c>
      <c r="AE396" s="24" t="e">
        <f t="shared" ref="AE396:AE412" si="345">IF(DATE(YEAR(AB$4),MONTH(AB$4),DAY(AB$4))&lt;DATE(YEAR($D396),MONTH($D396),DAY($D396)),0,(($G396-AD396)))</f>
        <v>#N/A</v>
      </c>
      <c r="AF396" s="24" t="e">
        <f t="shared" si="321"/>
        <v>#N/A</v>
      </c>
      <c r="AG396" s="24" t="e">
        <f t="shared" ref="AG396:AG412" si="346">IF((DATE(YEAR(AF$4),MONTH(AF$4),DAY(AF$4))-365)&lt;DATE(YEAR($D396),MONTH($D396),DAY($D396)),0,IF(AND((YEAR(AF$4)-YEAR($D396)-1)&gt;=$E396,(((DATE(YEAR(AF$4),MONTH(AF$4),DAY(AF$4))-365)-DATE(YEAR($D396),MONTH($D396),DAY($D396))))&gt;=$E396),$G396-($G396*$F396),((SLN($G396,$G396*$F396,$E396)/12/365)*12*(((DATE(YEAR(AF$4),MONTH(AF$4),DAY(AF$4))-365)-DATE(YEAR($D396),MONTH($D396),DAY($D396)))))))</f>
        <v>#N/A</v>
      </c>
      <c r="AH396" s="24" t="e">
        <f t="shared" ref="AH396:AH412" si="347">IF((DATE(YEAR(AF$4),MONTH(AF$4),DAY(AF$4)))&lt;DATE(YEAR($D396),MONTH($D396),DAY($D396)),0,IF(AND((YEAR(AF$4)-YEAR($D396))&gt;=$E396,(((DATE(YEAR(AF$4),MONTH(AF$4),DAY(AF$4)))-DATE(YEAR($D396),MONTH($D396),DAY($D396))))&gt;=$E396),$G396-($G396*$F396),((SLN($G396,$G396*$F396,$E396)/12/365)*12*(((DATE(YEAR(AF$4),MONTH(AF$4),DAY(AF$4)))-DATE(YEAR($D396),MONTH($D396),DAY($D396)))))))</f>
        <v>#N/A</v>
      </c>
      <c r="AI396" s="24" t="e">
        <f t="shared" ref="AI396:AI412" si="348">IF(DATE(YEAR(AF$4),MONTH(AF$4),DAY(AF$4))&lt;DATE(YEAR($D396),MONTH($D396),DAY($D396)),0,(($G396-AH396)))</f>
        <v>#N/A</v>
      </c>
      <c r="AJ396" s="24" t="e">
        <f t="shared" si="322"/>
        <v>#N/A</v>
      </c>
      <c r="AK396" s="24" t="e">
        <f t="shared" ref="AK396:AK412" si="349">IF((DATE(YEAR(AJ$4),MONTH(AJ$4),DAY(AJ$4))-365)&lt;DATE(YEAR($D396),MONTH($D396),DAY($D396)),0,IF(AND((YEAR(AJ$4)-YEAR($D396)-1)&gt;=$E396,(((DATE(YEAR(AJ$4),MONTH(AJ$4),DAY(AJ$4))-365)-DATE(YEAR($D396),MONTH($D396),DAY($D396))))&gt;=$E396),$G396-($G396*$F396),((SLN($G396,$G396*$F396,$E396)/12/365)*12*(((DATE(YEAR(AJ$4),MONTH(AJ$4),DAY(AJ$4))-365)-DATE(YEAR($D396),MONTH($D396),DAY($D396)))))))</f>
        <v>#N/A</v>
      </c>
      <c r="AL396" s="24" t="e">
        <f t="shared" ref="AL396:AL412" si="350">IF((DATE(YEAR(AJ$4),MONTH(AJ$4),DAY(AJ$4)))&lt;DATE(YEAR($D396),MONTH($D396),DAY($D396)),0,IF(AND((YEAR(AJ$4)-YEAR($D396))&gt;=$E396,(((DATE(YEAR(AJ$4),MONTH(AJ$4),DAY(AJ$4)))-DATE(YEAR($D396),MONTH($D396),DAY($D396))))&gt;=$E396),$G396-($G396*$F396),((SLN($G396,$G396*$F396,$E396)/12/365)*12*(((DATE(YEAR(AJ$4),MONTH(AJ$4),DAY(AJ$4)))-DATE(YEAR($D396),MONTH($D396),DAY($D396)))))))</f>
        <v>#N/A</v>
      </c>
      <c r="AM396" s="24" t="e">
        <f t="shared" ref="AM396:AM412" si="351">IF(DATE(YEAR(AJ$4),MONTH(AJ$4),DAY(AJ$4))&lt;DATE(YEAR($D396),MONTH($D396),DAY($D396)),0,(($G396-AL396)))</f>
        <v>#N/A</v>
      </c>
      <c r="AN396" s="24" t="e">
        <f t="shared" si="323"/>
        <v>#N/A</v>
      </c>
      <c r="AO396" s="24" t="e">
        <f t="shared" ref="AO396:AO412" si="352">IF((DATE(YEAR(AN$4),MONTH(AN$4),DAY(AN$4))-365)&lt;DATE(YEAR($D396),MONTH($D396),DAY($D396)),0,IF(AND((YEAR(AN$4)-YEAR($D396)-1)&gt;=$E396,(((DATE(YEAR(AN$4),MONTH(AN$4),DAY(AN$4))-365)-DATE(YEAR($D396),MONTH($D396),DAY($D396))))&gt;=$E396),$G396-($G396*$F396),((SLN($G396,$G396*$F396,$E396)/12/365)*12*(((DATE(YEAR(AN$4),MONTH(AN$4),DAY(AN$4))-365)-DATE(YEAR($D396),MONTH($D396),DAY($D396)))))))</f>
        <v>#N/A</v>
      </c>
      <c r="AP396" s="24" t="e">
        <f t="shared" ref="AP396:AP412" si="353">IF((DATE(YEAR(AN$4),MONTH(AN$4),DAY(AN$4)))&lt;DATE(YEAR($D396),MONTH($D396),DAY($D396)),0,IF(AND((YEAR(AN$4)-YEAR($D396))&gt;=$E396,(((DATE(YEAR(AN$4),MONTH(AN$4),DAY(AN$4)))-DATE(YEAR($D396),MONTH($D396),DAY($D396))))&gt;=$E396),$G396-($G396*$F396),((SLN($G396,$G396*$F396,$E396)/12/365)*12*(((DATE(YEAR(AN$4),MONTH(AN$4),DAY(AN$4)))-DATE(YEAR($D396),MONTH($D396),DAY($D396)))))))</f>
        <v>#N/A</v>
      </c>
      <c r="AQ396" s="24" t="e">
        <f t="shared" ref="AQ396:AQ412" si="354">IF(DATE(YEAR(AN$4),MONTH(AN$4),DAY(AN$4))&lt;DATE(YEAR($D396),MONTH($D396),DAY($D396)),0,(($G396-AP396)))</f>
        <v>#N/A</v>
      </c>
      <c r="AR396" s="24" t="e">
        <f t="shared" si="324"/>
        <v>#N/A</v>
      </c>
      <c r="AS396" s="24" t="e">
        <f t="shared" ref="AS396:AS412" si="355">IF((DATE(YEAR(AR$4),MONTH(AR$4),DAY(AR$4))-365)&lt;DATE(YEAR($D396),MONTH($D396),DAY($D396)),0,IF(AND((YEAR(AR$4)-YEAR($D396)-1)&gt;=$E396,(((DATE(YEAR(AR$4),MONTH(AR$4),DAY(AR$4))-365)-DATE(YEAR($D396),MONTH($D396),DAY($D396))))&gt;=$E396),$G396-($G396*$F396),((SLN($G396,$G396*$F396,$E396)/12/365)*12*(((DATE(YEAR(AR$4),MONTH(AR$4),DAY(AR$4))-365)-DATE(YEAR($D396),MONTH($D396),DAY($D396)))))))</f>
        <v>#N/A</v>
      </c>
      <c r="AT396" s="24" t="e">
        <f t="shared" ref="AT396:AT412" si="356">IF((DATE(YEAR(AR$4),MONTH(AR$4),DAY(AR$4)))&lt;DATE(YEAR($D396),MONTH($D396),DAY($D396)),0,IF(AND((YEAR(AR$4)-YEAR($D396))&gt;=$E396,(((DATE(YEAR(AR$4),MONTH(AR$4),DAY(AR$4)))-DATE(YEAR($D396),MONTH($D396),DAY($D396))))&gt;=$E396),$G396-($G396*$F396),((SLN($G396,$G396*$F396,$E396)/12/365)*12*(((DATE(YEAR(AR$4),MONTH(AR$4),DAY(AR$4)))-DATE(YEAR($D396),MONTH($D396),DAY($D396)))))))</f>
        <v>#N/A</v>
      </c>
      <c r="AU396" s="24" t="e">
        <f t="shared" ref="AU396:AU412" si="357">IF(DATE(YEAR(AR$4),MONTH(AR$4),DAY(AR$4))&lt;DATE(YEAR($D396),MONTH($D396),DAY($D396)),0,(($G396-AT396)))</f>
        <v>#N/A</v>
      </c>
      <c r="AV396" s="24" t="e">
        <f t="shared" si="325"/>
        <v>#N/A</v>
      </c>
      <c r="AW396" s="24" t="e">
        <f t="shared" ref="AW396:AW412" si="358">IF((DATE(YEAR(AV$4),MONTH(AV$4),DAY(AV$4))-365)&lt;DATE(YEAR($D396),MONTH($D396),DAY($D396)),0,IF(AND((YEAR(AV$4)-YEAR($D396)-1)&gt;=$E396,(((DATE(YEAR(AV$4),MONTH(AV$4),DAY(AV$4))-365)-DATE(YEAR($D396),MONTH($D396),DAY($D396))))&gt;=$E396),$G396-($G396*$F396),((SLN($G396,$G396*$F396,$E396)/12/365)*12*(((DATE(YEAR(AV$4),MONTH(AV$4),DAY(AV$4))-365)-DATE(YEAR($D396),MONTH($D396),DAY($D396)))))))</f>
        <v>#N/A</v>
      </c>
      <c r="AX396" s="24" t="e">
        <f t="shared" ref="AX396:AX412" si="359">IF((DATE(YEAR(AV$4),MONTH(AV$4),DAY(AV$4)))&lt;DATE(YEAR($D396),MONTH($D396),DAY($D396)),0,IF(AND((YEAR(AV$4)-YEAR($D396))&gt;=$E396,(((DATE(YEAR(AV$4),MONTH(AV$4),DAY(AV$4)))-DATE(YEAR($D396),MONTH($D396),DAY($D396))))&gt;=$E396),$G396-($G396*$F396),((SLN($G396,$G396*$F396,$E396)/12/365)*12*(((DATE(YEAR(AV$4),MONTH(AV$4),DAY(AV$4)))-DATE(YEAR($D396),MONTH($D396),DAY($D396)))))))</f>
        <v>#N/A</v>
      </c>
      <c r="AY396" s="24" t="e">
        <f t="shared" ref="AY396:AY412" si="360">IF(DATE(YEAR(AV$4),MONTH(AV$4),DAY(AV$4))&lt;DATE(YEAR($D396),MONTH($D396),DAY($D396)),0,(($G396-AX396)))</f>
        <v>#N/A</v>
      </c>
      <c r="AZ396" s="24" t="e">
        <f t="shared" si="326"/>
        <v>#N/A</v>
      </c>
      <c r="BA396" s="24" t="e">
        <f t="shared" ref="BA396:BA412" si="361">IF((DATE(YEAR(AZ$4),MONTH(AZ$4),DAY(AZ$4))-365)&lt;DATE(YEAR($D396),MONTH($D396),DAY($D396)),0,IF(AND((YEAR(AZ$4)-YEAR($D396)-1)&gt;=$E396,(((DATE(YEAR(AZ$4),MONTH(AZ$4),DAY(AZ$4))-365)-DATE(YEAR($D396),MONTH($D396),DAY($D396))))&gt;=$E396),$G396-($G396*$F396),((SLN($G396,$G396*$F396,$E396)/12/365)*12*(((DATE(YEAR(AZ$4),MONTH(AZ$4),DAY(AZ$4))-365)-DATE(YEAR($D396),MONTH($D396),DAY($D396)))))))</f>
        <v>#N/A</v>
      </c>
      <c r="BB396" s="24" t="e">
        <f t="shared" ref="BB396:BB412" si="362">IF((DATE(YEAR(AZ$4),MONTH(AZ$4),DAY(AZ$4)))&lt;DATE(YEAR($D396),MONTH($D396),DAY($D396)),0,IF(AND((YEAR(AZ$4)-YEAR($D396))&gt;=$E396,(((DATE(YEAR(AZ$4),MONTH(AZ$4),DAY(AZ$4)))-DATE(YEAR($D396),MONTH($D396),DAY($D396))))&gt;=$E396),$G396-($G396*$F396),((SLN($G396,$G396*$F396,$E396)/12/365)*12*(((DATE(YEAR(AZ$4),MONTH(AZ$4),DAY(AZ$4)))-DATE(YEAR($D396),MONTH($D396),DAY($D396)))))))</f>
        <v>#N/A</v>
      </c>
      <c r="BC396" s="24" t="e">
        <f t="shared" ref="BC396:BC412" si="363">IF(DATE(YEAR(AZ$4),MONTH(AZ$4),DAY(AZ$4))&lt;DATE(YEAR($D396),MONTH($D396),DAY($D396)),0,(($G396-BB396)))</f>
        <v>#N/A</v>
      </c>
      <c r="BD396" s="24" t="e">
        <f t="shared" si="327"/>
        <v>#N/A</v>
      </c>
      <c r="BE396" s="24" t="e">
        <f t="shared" ref="BE396:BE412" si="364">IF((DATE(YEAR(BD$4),MONTH(BD$4),DAY(BD$4))-365)&lt;DATE(YEAR($D396),MONTH($D396),DAY($D396)),0,IF(AND((YEAR(BD$4)-YEAR($D396)-1)&gt;=$E396,(((DATE(YEAR(BD$4),MONTH(BD$4),DAY(BD$4))-365)-DATE(YEAR($D396),MONTH($D396),DAY($D396))))&gt;=$E396),$G396-($G396*$F396),((SLN($G396,$G396*$F396,$E396)/12/365)*12*(((DATE(YEAR(BD$4),MONTH(BD$4),DAY(BD$4))-365)-DATE(YEAR($D396),MONTH($D396),DAY($D396)))))))</f>
        <v>#N/A</v>
      </c>
      <c r="BF396" s="24" t="e">
        <f t="shared" ref="BF396:BF412" si="365">IF((DATE(YEAR(BD$4),MONTH(BD$4),DAY(BD$4)))&lt;DATE(YEAR($D396),MONTH($D396),DAY($D396)),0,IF(AND((YEAR(BD$4)-YEAR($D396))&gt;=$E396,(((DATE(YEAR(BD$4),MONTH(BD$4),DAY(BD$4)))-DATE(YEAR($D396),MONTH($D396),DAY($D396))))&gt;=$E396),$G396-($G396*$F396),((SLN($G396,$G396*$F396,$E396)/12/365)*12*(((DATE(YEAR(BD$4),MONTH(BD$4),DAY(BD$4)))-DATE(YEAR($D396),MONTH($D396),DAY($D396)))))))</f>
        <v>#N/A</v>
      </c>
      <c r="BG396" s="24" t="e">
        <f t="shared" ref="BG396:BG412" si="366">IF(DATE(YEAR(BD$4),MONTH(BD$4),DAY(BD$4))&lt;DATE(YEAR($D396),MONTH($D396),DAY($D396)),0,(($G396-BF396)))</f>
        <v>#N/A</v>
      </c>
      <c r="BH396" s="12"/>
      <c r="BI396" s="12"/>
      <c r="BJ396" s="12"/>
      <c r="BK396" s="12"/>
    </row>
    <row r="397" spans="1:63" s="8" customFormat="1" x14ac:dyDescent="0.25">
      <c r="A397" s="19">
        <f>[1]Input!T404</f>
        <v>0</v>
      </c>
      <c r="B397" s="19">
        <f>[1]Input!U404</f>
        <v>0</v>
      </c>
      <c r="C397" s="19">
        <f>[1]Input!V404</f>
        <v>0</v>
      </c>
      <c r="D397" s="20">
        <f>[1]Input!W404</f>
        <v>0</v>
      </c>
      <c r="E397" s="21" t="e">
        <f t="shared" ref="E397:E412" si="367">VLOOKUP($B397, $BI$12:$BJ$24, 2, FALSE)</f>
        <v>#N/A</v>
      </c>
      <c r="F397" s="22">
        <f t="shared" ref="F397:F412" si="368">IF(OR("Transportation"=$B397, "Water System Plan"=$B397), 10%, 0%)</f>
        <v>0</v>
      </c>
      <c r="G397" s="23">
        <f>[1]Input!Z404</f>
        <v>0</v>
      </c>
      <c r="H397" s="24" t="e">
        <f t="shared" ref="H397:H412" si="369">J397-I397</f>
        <v>#N/A</v>
      </c>
      <c r="I397" s="24" t="e">
        <f t="shared" si="328"/>
        <v>#N/A</v>
      </c>
      <c r="J397" s="24" t="e">
        <f t="shared" si="329"/>
        <v>#N/A</v>
      </c>
      <c r="K397" s="24" t="e">
        <f t="shared" si="330"/>
        <v>#N/A</v>
      </c>
      <c r="L397" s="24" t="e">
        <f t="shared" ref="L397:L412" si="370">N397-M397</f>
        <v>#N/A</v>
      </c>
      <c r="M397" s="24" t="e">
        <f t="shared" si="331"/>
        <v>#N/A</v>
      </c>
      <c r="N397" s="24" t="e">
        <f t="shared" si="332"/>
        <v>#N/A</v>
      </c>
      <c r="O397" s="24" t="e">
        <f t="shared" si="333"/>
        <v>#N/A</v>
      </c>
      <c r="P397" s="24" t="e">
        <f t="shared" ref="P397:P412" si="371">R397-Q397</f>
        <v>#N/A</v>
      </c>
      <c r="Q397" s="24" t="e">
        <f t="shared" si="334"/>
        <v>#N/A</v>
      </c>
      <c r="R397" s="24" t="e">
        <f t="shared" si="335"/>
        <v>#N/A</v>
      </c>
      <c r="S397" s="24" t="e">
        <f t="shared" si="336"/>
        <v>#N/A</v>
      </c>
      <c r="T397" s="24" t="e">
        <f t="shared" ref="T397:T412" si="372">V397-U397</f>
        <v>#N/A</v>
      </c>
      <c r="U397" s="24" t="e">
        <f t="shared" si="337"/>
        <v>#N/A</v>
      </c>
      <c r="V397" s="24" t="e">
        <f t="shared" si="338"/>
        <v>#N/A</v>
      </c>
      <c r="W397" s="24" t="e">
        <f t="shared" si="339"/>
        <v>#N/A</v>
      </c>
      <c r="X397" s="24" t="e">
        <f t="shared" ref="X397:X412" si="373">Z397-Y397</f>
        <v>#N/A</v>
      </c>
      <c r="Y397" s="24" t="e">
        <f t="shared" si="340"/>
        <v>#N/A</v>
      </c>
      <c r="Z397" s="24" t="e">
        <f t="shared" si="341"/>
        <v>#N/A</v>
      </c>
      <c r="AA397" s="24" t="e">
        <f t="shared" si="342"/>
        <v>#N/A</v>
      </c>
      <c r="AB397" s="24" t="e">
        <f t="shared" ref="AB397:AB412" si="374">AD397-AC397</f>
        <v>#N/A</v>
      </c>
      <c r="AC397" s="24" t="e">
        <f t="shared" si="343"/>
        <v>#N/A</v>
      </c>
      <c r="AD397" s="24" t="e">
        <f t="shared" si="344"/>
        <v>#N/A</v>
      </c>
      <c r="AE397" s="24" t="e">
        <f t="shared" si="345"/>
        <v>#N/A</v>
      </c>
      <c r="AF397" s="24" t="e">
        <f t="shared" ref="AF397:AF412" si="375">AH397-AG397</f>
        <v>#N/A</v>
      </c>
      <c r="AG397" s="24" t="e">
        <f t="shared" si="346"/>
        <v>#N/A</v>
      </c>
      <c r="AH397" s="24" t="e">
        <f t="shared" si="347"/>
        <v>#N/A</v>
      </c>
      <c r="AI397" s="24" t="e">
        <f t="shared" si="348"/>
        <v>#N/A</v>
      </c>
      <c r="AJ397" s="24" t="e">
        <f t="shared" ref="AJ397:AJ412" si="376">AL397-AK397</f>
        <v>#N/A</v>
      </c>
      <c r="AK397" s="24" t="e">
        <f t="shared" si="349"/>
        <v>#N/A</v>
      </c>
      <c r="AL397" s="24" t="e">
        <f t="shared" si="350"/>
        <v>#N/A</v>
      </c>
      <c r="AM397" s="24" t="e">
        <f t="shared" si="351"/>
        <v>#N/A</v>
      </c>
      <c r="AN397" s="24" t="e">
        <f t="shared" ref="AN397:AN412" si="377">AP397-AO397</f>
        <v>#N/A</v>
      </c>
      <c r="AO397" s="24" t="e">
        <f t="shared" si="352"/>
        <v>#N/A</v>
      </c>
      <c r="AP397" s="24" t="e">
        <f t="shared" si="353"/>
        <v>#N/A</v>
      </c>
      <c r="AQ397" s="24" t="e">
        <f t="shared" si="354"/>
        <v>#N/A</v>
      </c>
      <c r="AR397" s="24" t="e">
        <f t="shared" ref="AR397:AR412" si="378">AT397-AS397</f>
        <v>#N/A</v>
      </c>
      <c r="AS397" s="24" t="e">
        <f t="shared" si="355"/>
        <v>#N/A</v>
      </c>
      <c r="AT397" s="24" t="e">
        <f t="shared" si="356"/>
        <v>#N/A</v>
      </c>
      <c r="AU397" s="24" t="e">
        <f t="shared" si="357"/>
        <v>#N/A</v>
      </c>
      <c r="AV397" s="24" t="e">
        <f t="shared" ref="AV397:AV412" si="379">AX397-AW397</f>
        <v>#N/A</v>
      </c>
      <c r="AW397" s="24" t="e">
        <f t="shared" si="358"/>
        <v>#N/A</v>
      </c>
      <c r="AX397" s="24" t="e">
        <f t="shared" si="359"/>
        <v>#N/A</v>
      </c>
      <c r="AY397" s="24" t="e">
        <f t="shared" si="360"/>
        <v>#N/A</v>
      </c>
      <c r="AZ397" s="24" t="e">
        <f t="shared" ref="AZ397:AZ412" si="380">BB397-BA397</f>
        <v>#N/A</v>
      </c>
      <c r="BA397" s="24" t="e">
        <f t="shared" si="361"/>
        <v>#N/A</v>
      </c>
      <c r="BB397" s="24" t="e">
        <f t="shared" si="362"/>
        <v>#N/A</v>
      </c>
      <c r="BC397" s="24" t="e">
        <f t="shared" si="363"/>
        <v>#N/A</v>
      </c>
      <c r="BD397" s="24" t="e">
        <f t="shared" ref="BD397:BD412" si="381">BF397-BE397</f>
        <v>#N/A</v>
      </c>
      <c r="BE397" s="24" t="e">
        <f t="shared" si="364"/>
        <v>#N/A</v>
      </c>
      <c r="BF397" s="24" t="e">
        <f t="shared" si="365"/>
        <v>#N/A</v>
      </c>
      <c r="BG397" s="24" t="e">
        <f t="shared" si="366"/>
        <v>#N/A</v>
      </c>
      <c r="BH397" s="12"/>
      <c r="BI397" s="12"/>
      <c r="BJ397" s="12"/>
      <c r="BK397" s="12"/>
    </row>
    <row r="398" spans="1:63" s="8" customFormat="1" ht="15" customHeight="1" x14ac:dyDescent="0.25">
      <c r="A398" s="19" t="str">
        <f>[1]Input!T232</f>
        <v>Depreciation (Depn)</v>
      </c>
      <c r="B398" s="19" t="str">
        <f>[1]Input!U232</f>
        <v>Plant, Structures, and Improvements (35)</v>
      </c>
      <c r="C398" s="19" t="str">
        <f>[1]Input!V232</f>
        <v>Wells</v>
      </c>
      <c r="D398" s="20">
        <f>[1]Input!W232</f>
        <v>33695</v>
      </c>
      <c r="E398" s="21">
        <f t="shared" si="367"/>
        <v>35</v>
      </c>
      <c r="F398" s="22">
        <f t="shared" si="368"/>
        <v>0</v>
      </c>
      <c r="G398" s="23">
        <f>[1]Input!Z232</f>
        <v>7800</v>
      </c>
      <c r="H398" s="24">
        <f t="shared" si="369"/>
        <v>222.85714285714221</v>
      </c>
      <c r="I398" s="24">
        <f t="shared" si="328"/>
        <v>5222.1839530332691</v>
      </c>
      <c r="J398" s="24">
        <f t="shared" si="329"/>
        <v>5445.0410958904113</v>
      </c>
      <c r="K398" s="24">
        <f t="shared" si="330"/>
        <v>2354.9589041095887</v>
      </c>
      <c r="L398" s="24">
        <f t="shared" si="370"/>
        <v>222.85714285714312</v>
      </c>
      <c r="M398" s="24">
        <f t="shared" si="331"/>
        <v>5203.2563600782787</v>
      </c>
      <c r="N398" s="24">
        <f t="shared" si="332"/>
        <v>5426.1135029354218</v>
      </c>
      <c r="O398" s="24">
        <f t="shared" si="333"/>
        <v>2373.8864970645782</v>
      </c>
      <c r="P398" s="24">
        <f t="shared" si="371"/>
        <v>222.85714285714312</v>
      </c>
      <c r="Q398" s="24">
        <f t="shared" si="334"/>
        <v>5184.3287671232883</v>
      </c>
      <c r="R398" s="24">
        <f t="shared" si="335"/>
        <v>5407.1859099804315</v>
      </c>
      <c r="S398" s="24">
        <f t="shared" si="336"/>
        <v>2392.8140900195685</v>
      </c>
      <c r="T398" s="24">
        <f t="shared" si="372"/>
        <v>222.85714285714312</v>
      </c>
      <c r="U398" s="24">
        <f t="shared" si="337"/>
        <v>5166.0117416829753</v>
      </c>
      <c r="V398" s="24">
        <f t="shared" si="338"/>
        <v>5388.8688845401184</v>
      </c>
      <c r="W398" s="24">
        <f t="shared" si="339"/>
        <v>2411.1311154598816</v>
      </c>
      <c r="X398" s="24">
        <f t="shared" si="373"/>
        <v>222.85714285714312</v>
      </c>
      <c r="Y398" s="24">
        <f t="shared" si="340"/>
        <v>5147.0841487279849</v>
      </c>
      <c r="Z398" s="24">
        <f t="shared" si="341"/>
        <v>5369.9412915851281</v>
      </c>
      <c r="AA398" s="24">
        <f t="shared" si="342"/>
        <v>2430.0587084148719</v>
      </c>
      <c r="AB398" s="24">
        <f t="shared" si="374"/>
        <v>222.85714285714312</v>
      </c>
      <c r="AC398" s="24">
        <f t="shared" si="343"/>
        <v>5128.7671232876719</v>
      </c>
      <c r="AD398" s="24">
        <f t="shared" si="344"/>
        <v>5351.624266144815</v>
      </c>
      <c r="AE398" s="24">
        <f t="shared" si="345"/>
        <v>2448.375733855185</v>
      </c>
      <c r="AF398" s="24">
        <f t="shared" si="375"/>
        <v>222.85714285714312</v>
      </c>
      <c r="AG398" s="24">
        <f t="shared" si="346"/>
        <v>5109.8395303326815</v>
      </c>
      <c r="AH398" s="24">
        <f t="shared" si="347"/>
        <v>5332.6966731898247</v>
      </c>
      <c r="AI398" s="24">
        <f t="shared" si="348"/>
        <v>2467.3033268101753</v>
      </c>
      <c r="AJ398" s="24">
        <f t="shared" si="376"/>
        <v>222.85714285714312</v>
      </c>
      <c r="AK398" s="24">
        <f t="shared" si="349"/>
        <v>5092.1330724070458</v>
      </c>
      <c r="AL398" s="24">
        <f t="shared" si="350"/>
        <v>5314.9902152641889</v>
      </c>
      <c r="AM398" s="24">
        <f t="shared" si="351"/>
        <v>2485.0097847358111</v>
      </c>
      <c r="AN398" s="24">
        <f t="shared" si="377"/>
        <v>222.85714285714312</v>
      </c>
      <c r="AO398" s="24">
        <f t="shared" si="352"/>
        <v>5073.2054794520554</v>
      </c>
      <c r="AP398" s="24">
        <f t="shared" si="353"/>
        <v>5296.0626223091986</v>
      </c>
      <c r="AQ398" s="24">
        <f t="shared" si="354"/>
        <v>2503.9373776908014</v>
      </c>
      <c r="AR398" s="24">
        <f t="shared" si="378"/>
        <v>222.85714285714312</v>
      </c>
      <c r="AS398" s="24">
        <f t="shared" si="355"/>
        <v>5054.2778864970651</v>
      </c>
      <c r="AT398" s="24">
        <f t="shared" si="356"/>
        <v>5277.1350293542082</v>
      </c>
      <c r="AU398" s="24">
        <f t="shared" si="357"/>
        <v>2522.8649706457918</v>
      </c>
      <c r="AV398" s="24">
        <f t="shared" si="379"/>
        <v>222.85714285714312</v>
      </c>
      <c r="AW398" s="24">
        <f t="shared" si="358"/>
        <v>5035.960861056752</v>
      </c>
      <c r="AX398" s="24">
        <f t="shared" si="359"/>
        <v>5258.8180039138952</v>
      </c>
      <c r="AY398" s="24">
        <f t="shared" si="360"/>
        <v>2541.1819960861048</v>
      </c>
      <c r="AZ398" s="24">
        <f t="shared" si="380"/>
        <v>222.85714285714312</v>
      </c>
      <c r="BA398" s="24">
        <f t="shared" si="361"/>
        <v>5017.0332681017617</v>
      </c>
      <c r="BB398" s="24">
        <f t="shared" si="362"/>
        <v>5239.8904109589048</v>
      </c>
      <c r="BC398" s="24">
        <f t="shared" si="363"/>
        <v>2560.1095890410952</v>
      </c>
      <c r="BD398" s="24">
        <f t="shared" si="381"/>
        <v>222.85714285714312</v>
      </c>
      <c r="BE398" s="24">
        <f t="shared" si="364"/>
        <v>4998.7162426614486</v>
      </c>
      <c r="BF398" s="24">
        <f t="shared" si="365"/>
        <v>5221.5733855185917</v>
      </c>
      <c r="BG398" s="24">
        <f t="shared" si="366"/>
        <v>2578.4266144814083</v>
      </c>
      <c r="BH398" s="12"/>
      <c r="BI398" s="12"/>
      <c r="BJ398" s="12"/>
      <c r="BK398" s="12"/>
    </row>
    <row r="399" spans="1:63" s="8" customFormat="1" x14ac:dyDescent="0.25">
      <c r="A399" s="19" t="e">
        <f>[1]Input!#REF!</f>
        <v>#REF!</v>
      </c>
      <c r="B399" s="19" t="e">
        <f>[1]Input!#REF!</f>
        <v>#REF!</v>
      </c>
      <c r="C399" s="19" t="e">
        <f>[1]Input!#REF!</f>
        <v>#REF!</v>
      </c>
      <c r="D399" s="20" t="e">
        <f>[1]Input!#REF!</f>
        <v>#REF!</v>
      </c>
      <c r="E399" s="21" t="e">
        <f t="shared" si="367"/>
        <v>#REF!</v>
      </c>
      <c r="F399" s="22" t="e">
        <f t="shared" si="368"/>
        <v>#REF!</v>
      </c>
      <c r="G399" s="23" t="e">
        <f>[1]Input!#REF!</f>
        <v>#REF!</v>
      </c>
      <c r="H399" s="24" t="e">
        <f t="shared" si="369"/>
        <v>#REF!</v>
      </c>
      <c r="I399" s="24" t="e">
        <f t="shared" si="328"/>
        <v>#REF!</v>
      </c>
      <c r="J399" s="24" t="e">
        <f t="shared" si="329"/>
        <v>#REF!</v>
      </c>
      <c r="K399" s="24" t="e">
        <f t="shared" si="330"/>
        <v>#REF!</v>
      </c>
      <c r="L399" s="24" t="e">
        <f t="shared" si="370"/>
        <v>#REF!</v>
      </c>
      <c r="M399" s="24" t="e">
        <f t="shared" si="331"/>
        <v>#REF!</v>
      </c>
      <c r="N399" s="24" t="e">
        <f t="shared" si="332"/>
        <v>#REF!</v>
      </c>
      <c r="O399" s="24" t="e">
        <f t="shared" si="333"/>
        <v>#REF!</v>
      </c>
      <c r="P399" s="24" t="e">
        <f t="shared" si="371"/>
        <v>#REF!</v>
      </c>
      <c r="Q399" s="24" t="e">
        <f t="shared" si="334"/>
        <v>#REF!</v>
      </c>
      <c r="R399" s="24" t="e">
        <f t="shared" si="335"/>
        <v>#REF!</v>
      </c>
      <c r="S399" s="24" t="e">
        <f t="shared" si="336"/>
        <v>#REF!</v>
      </c>
      <c r="T399" s="24" t="e">
        <f t="shared" si="372"/>
        <v>#REF!</v>
      </c>
      <c r="U399" s="24" t="e">
        <f t="shared" si="337"/>
        <v>#REF!</v>
      </c>
      <c r="V399" s="24" t="e">
        <f t="shared" si="338"/>
        <v>#REF!</v>
      </c>
      <c r="W399" s="24" t="e">
        <f t="shared" si="339"/>
        <v>#REF!</v>
      </c>
      <c r="X399" s="24" t="e">
        <f t="shared" si="373"/>
        <v>#REF!</v>
      </c>
      <c r="Y399" s="24" t="e">
        <f t="shared" si="340"/>
        <v>#REF!</v>
      </c>
      <c r="Z399" s="24" t="e">
        <f t="shared" si="341"/>
        <v>#REF!</v>
      </c>
      <c r="AA399" s="24" t="e">
        <f t="shared" si="342"/>
        <v>#REF!</v>
      </c>
      <c r="AB399" s="24" t="e">
        <f t="shared" si="374"/>
        <v>#REF!</v>
      </c>
      <c r="AC399" s="24" t="e">
        <f t="shared" si="343"/>
        <v>#REF!</v>
      </c>
      <c r="AD399" s="24" t="e">
        <f t="shared" si="344"/>
        <v>#REF!</v>
      </c>
      <c r="AE399" s="24" t="e">
        <f t="shared" si="345"/>
        <v>#REF!</v>
      </c>
      <c r="AF399" s="24" t="e">
        <f t="shared" si="375"/>
        <v>#REF!</v>
      </c>
      <c r="AG399" s="24" t="e">
        <f t="shared" si="346"/>
        <v>#REF!</v>
      </c>
      <c r="AH399" s="24" t="e">
        <f t="shared" si="347"/>
        <v>#REF!</v>
      </c>
      <c r="AI399" s="24" t="e">
        <f t="shared" si="348"/>
        <v>#REF!</v>
      </c>
      <c r="AJ399" s="24" t="e">
        <f t="shared" si="376"/>
        <v>#REF!</v>
      </c>
      <c r="AK399" s="24" t="e">
        <f t="shared" si="349"/>
        <v>#REF!</v>
      </c>
      <c r="AL399" s="24" t="e">
        <f t="shared" si="350"/>
        <v>#REF!</v>
      </c>
      <c r="AM399" s="24" t="e">
        <f t="shared" si="351"/>
        <v>#REF!</v>
      </c>
      <c r="AN399" s="24" t="e">
        <f t="shared" si="377"/>
        <v>#REF!</v>
      </c>
      <c r="AO399" s="24" t="e">
        <f t="shared" si="352"/>
        <v>#REF!</v>
      </c>
      <c r="AP399" s="24" t="e">
        <f t="shared" si="353"/>
        <v>#REF!</v>
      </c>
      <c r="AQ399" s="24" t="e">
        <f t="shared" si="354"/>
        <v>#REF!</v>
      </c>
      <c r="AR399" s="24" t="e">
        <f t="shared" si="378"/>
        <v>#REF!</v>
      </c>
      <c r="AS399" s="24" t="e">
        <f t="shared" si="355"/>
        <v>#REF!</v>
      </c>
      <c r="AT399" s="24" t="e">
        <f t="shared" si="356"/>
        <v>#REF!</v>
      </c>
      <c r="AU399" s="24" t="e">
        <f t="shared" si="357"/>
        <v>#REF!</v>
      </c>
      <c r="AV399" s="24" t="e">
        <f t="shared" si="379"/>
        <v>#REF!</v>
      </c>
      <c r="AW399" s="24" t="e">
        <f t="shared" si="358"/>
        <v>#REF!</v>
      </c>
      <c r="AX399" s="24" t="e">
        <f t="shared" si="359"/>
        <v>#REF!</v>
      </c>
      <c r="AY399" s="24" t="e">
        <f t="shared" si="360"/>
        <v>#REF!</v>
      </c>
      <c r="AZ399" s="24" t="e">
        <f t="shared" si="380"/>
        <v>#REF!</v>
      </c>
      <c r="BA399" s="24" t="e">
        <f t="shared" si="361"/>
        <v>#REF!</v>
      </c>
      <c r="BB399" s="24" t="e">
        <f t="shared" si="362"/>
        <v>#REF!</v>
      </c>
      <c r="BC399" s="24" t="e">
        <f t="shared" si="363"/>
        <v>#REF!</v>
      </c>
      <c r="BD399" s="24" t="e">
        <f t="shared" si="381"/>
        <v>#REF!</v>
      </c>
      <c r="BE399" s="24" t="e">
        <f t="shared" si="364"/>
        <v>#REF!</v>
      </c>
      <c r="BF399" s="24" t="e">
        <f t="shared" si="365"/>
        <v>#REF!</v>
      </c>
      <c r="BG399" s="24" t="e">
        <f t="shared" si="366"/>
        <v>#REF!</v>
      </c>
      <c r="BH399" s="12"/>
      <c r="BI399" s="12"/>
      <c r="BJ399" s="12"/>
      <c r="BK399" s="12"/>
    </row>
    <row r="400" spans="1:63" s="8" customFormat="1" x14ac:dyDescent="0.25">
      <c r="A400" s="19" t="e">
        <f>[1]Input!#REF!</f>
        <v>#REF!</v>
      </c>
      <c r="B400" s="19" t="e">
        <f>[1]Input!#REF!</f>
        <v>#REF!</v>
      </c>
      <c r="C400" s="19" t="e">
        <f>[1]Input!#REF!</f>
        <v>#REF!</v>
      </c>
      <c r="D400" s="20" t="e">
        <f>[1]Input!#REF!</f>
        <v>#REF!</v>
      </c>
      <c r="E400" s="21" t="e">
        <f t="shared" si="367"/>
        <v>#REF!</v>
      </c>
      <c r="F400" s="22" t="e">
        <f t="shared" si="368"/>
        <v>#REF!</v>
      </c>
      <c r="G400" s="23" t="e">
        <f>[1]Input!#REF!</f>
        <v>#REF!</v>
      </c>
      <c r="H400" s="24" t="e">
        <f t="shared" si="369"/>
        <v>#REF!</v>
      </c>
      <c r="I400" s="24" t="e">
        <f t="shared" si="328"/>
        <v>#REF!</v>
      </c>
      <c r="J400" s="24" t="e">
        <f t="shared" si="329"/>
        <v>#REF!</v>
      </c>
      <c r="K400" s="24" t="e">
        <f t="shared" si="330"/>
        <v>#REF!</v>
      </c>
      <c r="L400" s="24" t="e">
        <f t="shared" si="370"/>
        <v>#REF!</v>
      </c>
      <c r="M400" s="24" t="e">
        <f t="shared" si="331"/>
        <v>#REF!</v>
      </c>
      <c r="N400" s="24" t="e">
        <f t="shared" si="332"/>
        <v>#REF!</v>
      </c>
      <c r="O400" s="24" t="e">
        <f t="shared" si="333"/>
        <v>#REF!</v>
      </c>
      <c r="P400" s="24" t="e">
        <f t="shared" si="371"/>
        <v>#REF!</v>
      </c>
      <c r="Q400" s="24" t="e">
        <f t="shared" si="334"/>
        <v>#REF!</v>
      </c>
      <c r="R400" s="24" t="e">
        <f t="shared" si="335"/>
        <v>#REF!</v>
      </c>
      <c r="S400" s="24" t="e">
        <f t="shared" si="336"/>
        <v>#REF!</v>
      </c>
      <c r="T400" s="24" t="e">
        <f t="shared" si="372"/>
        <v>#REF!</v>
      </c>
      <c r="U400" s="24" t="e">
        <f t="shared" si="337"/>
        <v>#REF!</v>
      </c>
      <c r="V400" s="24" t="e">
        <f t="shared" si="338"/>
        <v>#REF!</v>
      </c>
      <c r="W400" s="24" t="e">
        <f t="shared" si="339"/>
        <v>#REF!</v>
      </c>
      <c r="X400" s="24" t="e">
        <f t="shared" si="373"/>
        <v>#REF!</v>
      </c>
      <c r="Y400" s="24" t="e">
        <f t="shared" si="340"/>
        <v>#REF!</v>
      </c>
      <c r="Z400" s="24" t="e">
        <f t="shared" si="341"/>
        <v>#REF!</v>
      </c>
      <c r="AA400" s="24" t="e">
        <f t="shared" si="342"/>
        <v>#REF!</v>
      </c>
      <c r="AB400" s="24" t="e">
        <f t="shared" si="374"/>
        <v>#REF!</v>
      </c>
      <c r="AC400" s="24" t="e">
        <f t="shared" si="343"/>
        <v>#REF!</v>
      </c>
      <c r="AD400" s="24" t="e">
        <f t="shared" si="344"/>
        <v>#REF!</v>
      </c>
      <c r="AE400" s="24" t="e">
        <f t="shared" si="345"/>
        <v>#REF!</v>
      </c>
      <c r="AF400" s="24" t="e">
        <f t="shared" si="375"/>
        <v>#REF!</v>
      </c>
      <c r="AG400" s="24" t="e">
        <f t="shared" si="346"/>
        <v>#REF!</v>
      </c>
      <c r="AH400" s="24" t="e">
        <f t="shared" si="347"/>
        <v>#REF!</v>
      </c>
      <c r="AI400" s="24" t="e">
        <f t="shared" si="348"/>
        <v>#REF!</v>
      </c>
      <c r="AJ400" s="24" t="e">
        <f t="shared" si="376"/>
        <v>#REF!</v>
      </c>
      <c r="AK400" s="24" t="e">
        <f t="shared" si="349"/>
        <v>#REF!</v>
      </c>
      <c r="AL400" s="24" t="e">
        <f t="shared" si="350"/>
        <v>#REF!</v>
      </c>
      <c r="AM400" s="24" t="e">
        <f t="shared" si="351"/>
        <v>#REF!</v>
      </c>
      <c r="AN400" s="24" t="e">
        <f t="shared" si="377"/>
        <v>#REF!</v>
      </c>
      <c r="AO400" s="24" t="e">
        <f t="shared" si="352"/>
        <v>#REF!</v>
      </c>
      <c r="AP400" s="24" t="e">
        <f t="shared" si="353"/>
        <v>#REF!</v>
      </c>
      <c r="AQ400" s="24" t="e">
        <f t="shared" si="354"/>
        <v>#REF!</v>
      </c>
      <c r="AR400" s="24" t="e">
        <f t="shared" si="378"/>
        <v>#REF!</v>
      </c>
      <c r="AS400" s="24" t="e">
        <f t="shared" si="355"/>
        <v>#REF!</v>
      </c>
      <c r="AT400" s="24" t="e">
        <f t="shared" si="356"/>
        <v>#REF!</v>
      </c>
      <c r="AU400" s="24" t="e">
        <f t="shared" si="357"/>
        <v>#REF!</v>
      </c>
      <c r="AV400" s="24" t="e">
        <f t="shared" si="379"/>
        <v>#REF!</v>
      </c>
      <c r="AW400" s="24" t="e">
        <f t="shared" si="358"/>
        <v>#REF!</v>
      </c>
      <c r="AX400" s="24" t="e">
        <f t="shared" si="359"/>
        <v>#REF!</v>
      </c>
      <c r="AY400" s="24" t="e">
        <f t="shared" si="360"/>
        <v>#REF!</v>
      </c>
      <c r="AZ400" s="24" t="e">
        <f t="shared" si="380"/>
        <v>#REF!</v>
      </c>
      <c r="BA400" s="24" t="e">
        <f t="shared" si="361"/>
        <v>#REF!</v>
      </c>
      <c r="BB400" s="24" t="e">
        <f t="shared" si="362"/>
        <v>#REF!</v>
      </c>
      <c r="BC400" s="24" t="e">
        <f t="shared" si="363"/>
        <v>#REF!</v>
      </c>
      <c r="BD400" s="24" t="e">
        <f t="shared" si="381"/>
        <v>#REF!</v>
      </c>
      <c r="BE400" s="24" t="e">
        <f t="shared" si="364"/>
        <v>#REF!</v>
      </c>
      <c r="BF400" s="24" t="e">
        <f t="shared" si="365"/>
        <v>#REF!</v>
      </c>
      <c r="BG400" s="24" t="e">
        <f t="shared" si="366"/>
        <v>#REF!</v>
      </c>
      <c r="BH400" s="12"/>
      <c r="BI400" s="12"/>
      <c r="BJ400" s="12"/>
      <c r="BK400" s="12"/>
    </row>
    <row r="401" spans="1:63" s="8" customFormat="1" x14ac:dyDescent="0.25">
      <c r="A401" s="19" t="str">
        <f>[1]Input!T233</f>
        <v>Depreciation (Depn)</v>
      </c>
      <c r="B401" s="19" t="str">
        <f>[1]Input!U233</f>
        <v>Pumping and Water Treatment (20)</v>
      </c>
      <c r="C401" s="19" t="str">
        <f>[1]Input!V233</f>
        <v>Pumping</v>
      </c>
      <c r="D401" s="20">
        <f>[1]Input!W233</f>
        <v>33695</v>
      </c>
      <c r="E401" s="21">
        <f t="shared" si="367"/>
        <v>20</v>
      </c>
      <c r="F401" s="22">
        <f t="shared" si="368"/>
        <v>0</v>
      </c>
      <c r="G401" s="23">
        <f>[1]Input!Z233</f>
        <v>1792</v>
      </c>
      <c r="H401" s="24">
        <f t="shared" si="369"/>
        <v>0</v>
      </c>
      <c r="I401" s="24">
        <f t="shared" si="328"/>
        <v>1792</v>
      </c>
      <c r="J401" s="24">
        <f t="shared" si="329"/>
        <v>1792</v>
      </c>
      <c r="K401" s="24">
        <f t="shared" si="330"/>
        <v>0</v>
      </c>
      <c r="L401" s="24">
        <f t="shared" si="370"/>
        <v>0</v>
      </c>
      <c r="M401" s="24">
        <f t="shared" si="331"/>
        <v>1792</v>
      </c>
      <c r="N401" s="24">
        <f t="shared" si="332"/>
        <v>1792</v>
      </c>
      <c r="O401" s="24">
        <f t="shared" si="333"/>
        <v>0</v>
      </c>
      <c r="P401" s="24">
        <f t="shared" si="371"/>
        <v>0</v>
      </c>
      <c r="Q401" s="24">
        <f t="shared" si="334"/>
        <v>1792</v>
      </c>
      <c r="R401" s="24">
        <f t="shared" si="335"/>
        <v>1792</v>
      </c>
      <c r="S401" s="24">
        <f t="shared" si="336"/>
        <v>0</v>
      </c>
      <c r="T401" s="24">
        <f t="shared" si="372"/>
        <v>0</v>
      </c>
      <c r="U401" s="24">
        <f t="shared" si="337"/>
        <v>1792</v>
      </c>
      <c r="V401" s="24">
        <f t="shared" si="338"/>
        <v>1792</v>
      </c>
      <c r="W401" s="24">
        <f t="shared" si="339"/>
        <v>0</v>
      </c>
      <c r="X401" s="24">
        <f t="shared" si="373"/>
        <v>0</v>
      </c>
      <c r="Y401" s="24">
        <f t="shared" si="340"/>
        <v>1792</v>
      </c>
      <c r="Z401" s="24">
        <f t="shared" si="341"/>
        <v>1792</v>
      </c>
      <c r="AA401" s="24">
        <f t="shared" si="342"/>
        <v>0</v>
      </c>
      <c r="AB401" s="24">
        <f t="shared" si="374"/>
        <v>0</v>
      </c>
      <c r="AC401" s="24">
        <f t="shared" si="343"/>
        <v>1792</v>
      </c>
      <c r="AD401" s="24">
        <f t="shared" si="344"/>
        <v>1792</v>
      </c>
      <c r="AE401" s="24">
        <f t="shared" si="345"/>
        <v>0</v>
      </c>
      <c r="AF401" s="24">
        <f t="shared" si="375"/>
        <v>0</v>
      </c>
      <c r="AG401" s="24">
        <f t="shared" si="346"/>
        <v>1792</v>
      </c>
      <c r="AH401" s="24">
        <f t="shared" si="347"/>
        <v>1792</v>
      </c>
      <c r="AI401" s="24">
        <f t="shared" si="348"/>
        <v>0</v>
      </c>
      <c r="AJ401" s="24">
        <f t="shared" si="376"/>
        <v>0</v>
      </c>
      <c r="AK401" s="24">
        <f t="shared" si="349"/>
        <v>1792</v>
      </c>
      <c r="AL401" s="24">
        <f t="shared" si="350"/>
        <v>1792</v>
      </c>
      <c r="AM401" s="24">
        <f t="shared" si="351"/>
        <v>0</v>
      </c>
      <c r="AN401" s="24">
        <f t="shared" si="377"/>
        <v>0</v>
      </c>
      <c r="AO401" s="24">
        <f t="shared" si="352"/>
        <v>1792</v>
      </c>
      <c r="AP401" s="24">
        <f t="shared" si="353"/>
        <v>1792</v>
      </c>
      <c r="AQ401" s="24">
        <f t="shared" si="354"/>
        <v>0</v>
      </c>
      <c r="AR401" s="24">
        <f t="shared" si="378"/>
        <v>0</v>
      </c>
      <c r="AS401" s="24">
        <f t="shared" si="355"/>
        <v>1792</v>
      </c>
      <c r="AT401" s="24">
        <f t="shared" si="356"/>
        <v>1792</v>
      </c>
      <c r="AU401" s="24">
        <f t="shared" si="357"/>
        <v>0</v>
      </c>
      <c r="AV401" s="24">
        <f t="shared" si="379"/>
        <v>0</v>
      </c>
      <c r="AW401" s="24">
        <f t="shared" si="358"/>
        <v>1792</v>
      </c>
      <c r="AX401" s="24">
        <f t="shared" si="359"/>
        <v>1792</v>
      </c>
      <c r="AY401" s="24">
        <f t="shared" si="360"/>
        <v>0</v>
      </c>
      <c r="AZ401" s="24">
        <f t="shared" si="380"/>
        <v>0</v>
      </c>
      <c r="BA401" s="24">
        <f t="shared" si="361"/>
        <v>1792</v>
      </c>
      <c r="BB401" s="24">
        <f t="shared" si="362"/>
        <v>1792</v>
      </c>
      <c r="BC401" s="24">
        <f t="shared" si="363"/>
        <v>0</v>
      </c>
      <c r="BD401" s="24">
        <f t="shared" si="381"/>
        <v>0</v>
      </c>
      <c r="BE401" s="24">
        <f t="shared" si="364"/>
        <v>1792</v>
      </c>
      <c r="BF401" s="24">
        <f t="shared" si="365"/>
        <v>1792</v>
      </c>
      <c r="BG401" s="24">
        <f t="shared" si="366"/>
        <v>0</v>
      </c>
      <c r="BH401" s="12"/>
      <c r="BI401" s="12"/>
      <c r="BJ401" s="12"/>
      <c r="BK401" s="12"/>
    </row>
    <row r="402" spans="1:63" s="8" customFormat="1" x14ac:dyDescent="0.25">
      <c r="A402" s="19" t="str">
        <f>[1]Input!T234</f>
        <v>Depreciation (Depn)</v>
      </c>
      <c r="B402" s="19" t="str">
        <f>[1]Input!U234</f>
        <v>Mains and Reservoirs (50)</v>
      </c>
      <c r="C402" s="19" t="str">
        <f>[1]Input!V234</f>
        <v>Distribution</v>
      </c>
      <c r="D402" s="20">
        <f>[1]Input!W234</f>
        <v>33695</v>
      </c>
      <c r="E402" s="21">
        <f t="shared" si="367"/>
        <v>50</v>
      </c>
      <c r="F402" s="22">
        <f t="shared" si="368"/>
        <v>0</v>
      </c>
      <c r="G402" s="23">
        <f>[1]Input!Z234</f>
        <v>2689</v>
      </c>
      <c r="H402" s="24">
        <f t="shared" si="369"/>
        <v>53.779999999999973</v>
      </c>
      <c r="I402" s="24">
        <f t="shared" si="328"/>
        <v>1260.2201095890412</v>
      </c>
      <c r="J402" s="24">
        <f t="shared" si="329"/>
        <v>1314.0001095890411</v>
      </c>
      <c r="K402" s="24">
        <f t="shared" si="330"/>
        <v>1374.9998904109589</v>
      </c>
      <c r="L402" s="24">
        <f t="shared" si="370"/>
        <v>53.779999999999973</v>
      </c>
      <c r="M402" s="24">
        <f t="shared" si="331"/>
        <v>1255.6524931506849</v>
      </c>
      <c r="N402" s="24">
        <f t="shared" si="332"/>
        <v>1309.4324931506849</v>
      </c>
      <c r="O402" s="24">
        <f t="shared" si="333"/>
        <v>1379.5675068493151</v>
      </c>
      <c r="P402" s="24">
        <f t="shared" si="371"/>
        <v>53.779999999999973</v>
      </c>
      <c r="Q402" s="24">
        <f t="shared" si="334"/>
        <v>1251.0848767123289</v>
      </c>
      <c r="R402" s="24">
        <f t="shared" si="335"/>
        <v>1304.8648767123289</v>
      </c>
      <c r="S402" s="24">
        <f t="shared" si="336"/>
        <v>1384.1351232876711</v>
      </c>
      <c r="T402" s="24">
        <f t="shared" si="372"/>
        <v>53.7800000000002</v>
      </c>
      <c r="U402" s="24">
        <f t="shared" si="337"/>
        <v>1246.664602739726</v>
      </c>
      <c r="V402" s="24">
        <f t="shared" si="338"/>
        <v>1300.4446027397262</v>
      </c>
      <c r="W402" s="24">
        <f t="shared" si="339"/>
        <v>1388.5553972602738</v>
      </c>
      <c r="X402" s="24">
        <f t="shared" si="373"/>
        <v>53.779999999999973</v>
      </c>
      <c r="Y402" s="24">
        <f t="shared" si="340"/>
        <v>1242.09698630137</v>
      </c>
      <c r="Z402" s="24">
        <f t="shared" si="341"/>
        <v>1295.8769863013699</v>
      </c>
      <c r="AA402" s="24">
        <f t="shared" si="342"/>
        <v>1393.1230136986301</v>
      </c>
      <c r="AB402" s="24">
        <f t="shared" si="374"/>
        <v>53.7800000000002</v>
      </c>
      <c r="AC402" s="24">
        <f t="shared" si="343"/>
        <v>1237.6767123287671</v>
      </c>
      <c r="AD402" s="24">
        <f t="shared" si="344"/>
        <v>1291.4567123287673</v>
      </c>
      <c r="AE402" s="24">
        <f t="shared" si="345"/>
        <v>1397.5432876712327</v>
      </c>
      <c r="AF402" s="24">
        <f t="shared" si="375"/>
        <v>53.779999999999973</v>
      </c>
      <c r="AG402" s="24">
        <f t="shared" si="346"/>
        <v>1233.109095890411</v>
      </c>
      <c r="AH402" s="24">
        <f t="shared" si="347"/>
        <v>1286.889095890411</v>
      </c>
      <c r="AI402" s="24">
        <f t="shared" si="348"/>
        <v>1402.110904109589</v>
      </c>
      <c r="AJ402" s="24">
        <f t="shared" si="376"/>
        <v>53.779999999999973</v>
      </c>
      <c r="AK402" s="24">
        <f t="shared" si="349"/>
        <v>1228.8361643835617</v>
      </c>
      <c r="AL402" s="24">
        <f t="shared" si="350"/>
        <v>1282.6161643835617</v>
      </c>
      <c r="AM402" s="24">
        <f t="shared" si="351"/>
        <v>1406.3838356164383</v>
      </c>
      <c r="AN402" s="24">
        <f t="shared" si="377"/>
        <v>53.779999999999973</v>
      </c>
      <c r="AO402" s="24">
        <f t="shared" si="352"/>
        <v>1224.2685479452055</v>
      </c>
      <c r="AP402" s="24">
        <f t="shared" si="353"/>
        <v>1278.0485479452054</v>
      </c>
      <c r="AQ402" s="24">
        <f t="shared" si="354"/>
        <v>1410.9514520547946</v>
      </c>
      <c r="AR402" s="24">
        <f t="shared" si="378"/>
        <v>53.779999999999973</v>
      </c>
      <c r="AS402" s="24">
        <f t="shared" si="355"/>
        <v>1219.7009315068494</v>
      </c>
      <c r="AT402" s="24">
        <f t="shared" si="356"/>
        <v>1273.4809315068494</v>
      </c>
      <c r="AU402" s="24">
        <f t="shared" si="357"/>
        <v>1415.5190684931506</v>
      </c>
      <c r="AV402" s="24">
        <f t="shared" si="379"/>
        <v>53.779999999999973</v>
      </c>
      <c r="AW402" s="24">
        <f t="shared" si="358"/>
        <v>1215.2806575342465</v>
      </c>
      <c r="AX402" s="24">
        <f t="shared" si="359"/>
        <v>1269.0606575342465</v>
      </c>
      <c r="AY402" s="24">
        <f t="shared" si="360"/>
        <v>1419.9393424657535</v>
      </c>
      <c r="AZ402" s="24">
        <f t="shared" si="380"/>
        <v>53.779999999999973</v>
      </c>
      <c r="BA402" s="24">
        <f t="shared" si="361"/>
        <v>1210.7130410958905</v>
      </c>
      <c r="BB402" s="24">
        <f t="shared" si="362"/>
        <v>1264.4930410958905</v>
      </c>
      <c r="BC402" s="24">
        <f t="shared" si="363"/>
        <v>1424.5069589041095</v>
      </c>
      <c r="BD402" s="24">
        <f t="shared" si="381"/>
        <v>53.7800000000002</v>
      </c>
      <c r="BE402" s="24">
        <f t="shared" si="364"/>
        <v>1206.2927671232876</v>
      </c>
      <c r="BF402" s="24">
        <f t="shared" si="365"/>
        <v>1260.0727671232878</v>
      </c>
      <c r="BG402" s="24">
        <f t="shared" si="366"/>
        <v>1428.9272328767122</v>
      </c>
      <c r="BH402" s="12"/>
      <c r="BI402" s="12"/>
      <c r="BJ402" s="12"/>
      <c r="BK402" s="12"/>
    </row>
    <row r="403" spans="1:63" s="8" customFormat="1" x14ac:dyDescent="0.25">
      <c r="A403" s="19" t="str">
        <f>[1]Input!T235</f>
        <v>Depreciation (Depn)</v>
      </c>
      <c r="B403" s="19" t="str">
        <f>[1]Input!U235</f>
        <v>Pumping and Water Treatment (20)</v>
      </c>
      <c r="C403" s="19" t="str">
        <f>[1]Input!V235</f>
        <v>Transmission</v>
      </c>
      <c r="D403" s="20">
        <f>[1]Input!W235</f>
        <v>33695</v>
      </c>
      <c r="E403" s="21">
        <f t="shared" si="367"/>
        <v>20</v>
      </c>
      <c r="F403" s="22">
        <f t="shared" si="368"/>
        <v>0</v>
      </c>
      <c r="G403" s="23">
        <f>[1]Input!Z235</f>
        <v>10932</v>
      </c>
      <c r="H403" s="24">
        <f t="shared" si="369"/>
        <v>0</v>
      </c>
      <c r="I403" s="24">
        <f t="shared" si="328"/>
        <v>10932</v>
      </c>
      <c r="J403" s="24">
        <f t="shared" si="329"/>
        <v>10932</v>
      </c>
      <c r="K403" s="24">
        <f t="shared" si="330"/>
        <v>0</v>
      </c>
      <c r="L403" s="24">
        <f t="shared" si="370"/>
        <v>0</v>
      </c>
      <c r="M403" s="24">
        <f t="shared" si="331"/>
        <v>10932</v>
      </c>
      <c r="N403" s="24">
        <f t="shared" si="332"/>
        <v>10932</v>
      </c>
      <c r="O403" s="24">
        <f t="shared" si="333"/>
        <v>0</v>
      </c>
      <c r="P403" s="24">
        <f t="shared" si="371"/>
        <v>0</v>
      </c>
      <c r="Q403" s="24">
        <f t="shared" si="334"/>
        <v>10932</v>
      </c>
      <c r="R403" s="24">
        <f t="shared" si="335"/>
        <v>10932</v>
      </c>
      <c r="S403" s="24">
        <f t="shared" si="336"/>
        <v>0</v>
      </c>
      <c r="T403" s="24">
        <f t="shared" si="372"/>
        <v>0</v>
      </c>
      <c r="U403" s="24">
        <f t="shared" si="337"/>
        <v>10932</v>
      </c>
      <c r="V403" s="24">
        <f t="shared" si="338"/>
        <v>10932</v>
      </c>
      <c r="W403" s="24">
        <f t="shared" si="339"/>
        <v>0</v>
      </c>
      <c r="X403" s="24">
        <f t="shared" si="373"/>
        <v>0</v>
      </c>
      <c r="Y403" s="24">
        <f t="shared" si="340"/>
        <v>10932</v>
      </c>
      <c r="Z403" s="24">
        <f t="shared" si="341"/>
        <v>10932</v>
      </c>
      <c r="AA403" s="24">
        <f t="shared" si="342"/>
        <v>0</v>
      </c>
      <c r="AB403" s="24">
        <f t="shared" si="374"/>
        <v>0</v>
      </c>
      <c r="AC403" s="24">
        <f t="shared" si="343"/>
        <v>10932</v>
      </c>
      <c r="AD403" s="24">
        <f t="shared" si="344"/>
        <v>10932</v>
      </c>
      <c r="AE403" s="24">
        <f t="shared" si="345"/>
        <v>0</v>
      </c>
      <c r="AF403" s="24">
        <f t="shared" si="375"/>
        <v>0</v>
      </c>
      <c r="AG403" s="24">
        <f t="shared" si="346"/>
        <v>10932</v>
      </c>
      <c r="AH403" s="24">
        <f t="shared" si="347"/>
        <v>10932</v>
      </c>
      <c r="AI403" s="24">
        <f t="shared" si="348"/>
        <v>0</v>
      </c>
      <c r="AJ403" s="24">
        <f t="shared" si="376"/>
        <v>0</v>
      </c>
      <c r="AK403" s="24">
        <f t="shared" si="349"/>
        <v>10932</v>
      </c>
      <c r="AL403" s="24">
        <f t="shared" si="350"/>
        <v>10932</v>
      </c>
      <c r="AM403" s="24">
        <f t="shared" si="351"/>
        <v>0</v>
      </c>
      <c r="AN403" s="24">
        <f t="shared" si="377"/>
        <v>0</v>
      </c>
      <c r="AO403" s="24">
        <f t="shared" si="352"/>
        <v>10932</v>
      </c>
      <c r="AP403" s="24">
        <f t="shared" si="353"/>
        <v>10932</v>
      </c>
      <c r="AQ403" s="24">
        <f t="shared" si="354"/>
        <v>0</v>
      </c>
      <c r="AR403" s="24">
        <f t="shared" si="378"/>
        <v>0</v>
      </c>
      <c r="AS403" s="24">
        <f t="shared" si="355"/>
        <v>10932</v>
      </c>
      <c r="AT403" s="24">
        <f t="shared" si="356"/>
        <v>10932</v>
      </c>
      <c r="AU403" s="24">
        <f t="shared" si="357"/>
        <v>0</v>
      </c>
      <c r="AV403" s="24">
        <f t="shared" si="379"/>
        <v>0</v>
      </c>
      <c r="AW403" s="24">
        <f t="shared" si="358"/>
        <v>10932</v>
      </c>
      <c r="AX403" s="24">
        <f t="shared" si="359"/>
        <v>10932</v>
      </c>
      <c r="AY403" s="24">
        <f t="shared" si="360"/>
        <v>0</v>
      </c>
      <c r="AZ403" s="24">
        <f t="shared" si="380"/>
        <v>0</v>
      </c>
      <c r="BA403" s="24">
        <f t="shared" si="361"/>
        <v>10932</v>
      </c>
      <c r="BB403" s="24">
        <f t="shared" si="362"/>
        <v>10932</v>
      </c>
      <c r="BC403" s="24">
        <f t="shared" si="363"/>
        <v>0</v>
      </c>
      <c r="BD403" s="24">
        <f t="shared" si="381"/>
        <v>0</v>
      </c>
      <c r="BE403" s="24">
        <f t="shared" si="364"/>
        <v>10932</v>
      </c>
      <c r="BF403" s="24">
        <f t="shared" si="365"/>
        <v>10932</v>
      </c>
      <c r="BG403" s="24">
        <f t="shared" si="366"/>
        <v>0</v>
      </c>
      <c r="BH403" s="12"/>
      <c r="BI403" s="12"/>
      <c r="BJ403" s="12"/>
      <c r="BK403" s="12"/>
    </row>
    <row r="404" spans="1:63" s="8" customFormat="1" ht="15" customHeight="1" x14ac:dyDescent="0.25">
      <c r="A404" s="19" t="str">
        <f>[1]Input!T236</f>
        <v>Depreciation (Depn)</v>
      </c>
      <c r="B404" s="19" t="str">
        <f>[1]Input!U236</f>
        <v>Service Connection (30)</v>
      </c>
      <c r="C404" s="19" t="str">
        <f>[1]Input!V236</f>
        <v>Services</v>
      </c>
      <c r="D404" s="20">
        <f>[1]Input!W236</f>
        <v>33695</v>
      </c>
      <c r="E404" s="21">
        <f t="shared" si="367"/>
        <v>30</v>
      </c>
      <c r="F404" s="22">
        <f t="shared" si="368"/>
        <v>0</v>
      </c>
      <c r="G404" s="23">
        <f>[1]Input!Z236</f>
        <v>896</v>
      </c>
      <c r="H404" s="24">
        <f t="shared" si="369"/>
        <v>29.866666666666674</v>
      </c>
      <c r="I404" s="24">
        <f t="shared" si="328"/>
        <v>699.86191780821912</v>
      </c>
      <c r="J404" s="24">
        <f t="shared" si="329"/>
        <v>729.72858447488579</v>
      </c>
      <c r="K404" s="24">
        <f t="shared" si="330"/>
        <v>166.27141552511421</v>
      </c>
      <c r="L404" s="24">
        <f t="shared" si="370"/>
        <v>29.866666666666674</v>
      </c>
      <c r="M404" s="24">
        <f t="shared" si="331"/>
        <v>697.32529680365292</v>
      </c>
      <c r="N404" s="24">
        <f t="shared" si="332"/>
        <v>727.19196347031959</v>
      </c>
      <c r="O404" s="24">
        <f t="shared" si="333"/>
        <v>168.80803652968041</v>
      </c>
      <c r="P404" s="24">
        <f t="shared" si="371"/>
        <v>29.866666666666674</v>
      </c>
      <c r="Q404" s="24">
        <f t="shared" si="334"/>
        <v>694.78867579908672</v>
      </c>
      <c r="R404" s="24">
        <f t="shared" si="335"/>
        <v>724.65534246575339</v>
      </c>
      <c r="S404" s="24">
        <f t="shared" si="336"/>
        <v>171.34465753424661</v>
      </c>
      <c r="T404" s="24">
        <f t="shared" si="372"/>
        <v>29.866666666666674</v>
      </c>
      <c r="U404" s="24">
        <f t="shared" si="337"/>
        <v>692.3338812785388</v>
      </c>
      <c r="V404" s="24">
        <f t="shared" si="338"/>
        <v>722.20054794520547</v>
      </c>
      <c r="W404" s="24">
        <f t="shared" si="339"/>
        <v>173.79945205479453</v>
      </c>
      <c r="X404" s="24">
        <f t="shared" si="373"/>
        <v>29.866666666666674</v>
      </c>
      <c r="Y404" s="24">
        <f t="shared" si="340"/>
        <v>689.7972602739726</v>
      </c>
      <c r="Z404" s="24">
        <f t="shared" si="341"/>
        <v>719.66392694063927</v>
      </c>
      <c r="AA404" s="24">
        <f t="shared" si="342"/>
        <v>176.33607305936073</v>
      </c>
      <c r="AB404" s="24">
        <f t="shared" si="374"/>
        <v>29.866666666666674</v>
      </c>
      <c r="AC404" s="24">
        <f t="shared" si="343"/>
        <v>687.34246575342468</v>
      </c>
      <c r="AD404" s="24">
        <f t="shared" si="344"/>
        <v>717.20913242009135</v>
      </c>
      <c r="AE404" s="24">
        <f t="shared" si="345"/>
        <v>178.79086757990865</v>
      </c>
      <c r="AF404" s="24">
        <f t="shared" si="375"/>
        <v>29.866666666666674</v>
      </c>
      <c r="AG404" s="24">
        <f t="shared" si="346"/>
        <v>684.80584474885848</v>
      </c>
      <c r="AH404" s="24">
        <f t="shared" si="347"/>
        <v>714.67251141552515</v>
      </c>
      <c r="AI404" s="24">
        <f t="shared" si="348"/>
        <v>181.32748858447485</v>
      </c>
      <c r="AJ404" s="24">
        <f t="shared" si="376"/>
        <v>29.866666666666674</v>
      </c>
      <c r="AK404" s="24">
        <f t="shared" si="349"/>
        <v>682.43287671232872</v>
      </c>
      <c r="AL404" s="24">
        <f t="shared" si="350"/>
        <v>712.29954337899539</v>
      </c>
      <c r="AM404" s="24">
        <f t="shared" si="351"/>
        <v>183.70045662100461</v>
      </c>
      <c r="AN404" s="24">
        <f t="shared" si="377"/>
        <v>29.866666666666674</v>
      </c>
      <c r="AO404" s="24">
        <f t="shared" si="352"/>
        <v>679.89625570776252</v>
      </c>
      <c r="AP404" s="24">
        <f t="shared" si="353"/>
        <v>709.76292237442919</v>
      </c>
      <c r="AQ404" s="24">
        <f t="shared" si="354"/>
        <v>186.23707762557081</v>
      </c>
      <c r="AR404" s="24">
        <f t="shared" si="378"/>
        <v>29.866666666666674</v>
      </c>
      <c r="AS404" s="24">
        <f t="shared" si="355"/>
        <v>677.35963470319632</v>
      </c>
      <c r="AT404" s="24">
        <f t="shared" si="356"/>
        <v>707.22630136986299</v>
      </c>
      <c r="AU404" s="24">
        <f t="shared" si="357"/>
        <v>188.77369863013701</v>
      </c>
      <c r="AV404" s="24">
        <f t="shared" si="379"/>
        <v>29.866666666666674</v>
      </c>
      <c r="AW404" s="24">
        <f t="shared" si="358"/>
        <v>674.9048401826484</v>
      </c>
      <c r="AX404" s="24">
        <f t="shared" si="359"/>
        <v>704.77150684931507</v>
      </c>
      <c r="AY404" s="24">
        <f t="shared" si="360"/>
        <v>191.22849315068493</v>
      </c>
      <c r="AZ404" s="24">
        <f t="shared" si="380"/>
        <v>29.866666666666674</v>
      </c>
      <c r="BA404" s="24">
        <f t="shared" si="361"/>
        <v>672.3682191780822</v>
      </c>
      <c r="BB404" s="24">
        <f t="shared" si="362"/>
        <v>702.23488584474887</v>
      </c>
      <c r="BC404" s="24">
        <f t="shared" si="363"/>
        <v>193.76511415525113</v>
      </c>
      <c r="BD404" s="24">
        <f t="shared" si="381"/>
        <v>29.866666666666674</v>
      </c>
      <c r="BE404" s="24">
        <f t="shared" si="364"/>
        <v>669.91342465753428</v>
      </c>
      <c r="BF404" s="24">
        <f t="shared" si="365"/>
        <v>699.78009132420095</v>
      </c>
      <c r="BG404" s="24">
        <f t="shared" si="366"/>
        <v>196.21990867579905</v>
      </c>
      <c r="BH404" s="12"/>
      <c r="BI404" s="12"/>
      <c r="BJ404" s="12"/>
      <c r="BK404" s="12"/>
    </row>
    <row r="405" spans="1:63" s="8" customFormat="1" x14ac:dyDescent="0.25">
      <c r="A405" s="19" t="str">
        <f>[1]Input!T237</f>
        <v>Depreciation (Depn)</v>
      </c>
      <c r="B405" s="19" t="str">
        <f>[1]Input!U237</f>
        <v>Plant, Other (40)</v>
      </c>
      <c r="C405" s="19" t="str">
        <f>[1]Input!V237</f>
        <v>Hydrants</v>
      </c>
      <c r="D405" s="20">
        <f>[1]Input!W237</f>
        <v>33695</v>
      </c>
      <c r="E405" s="21">
        <f t="shared" si="367"/>
        <v>40</v>
      </c>
      <c r="F405" s="22">
        <f t="shared" si="368"/>
        <v>0</v>
      </c>
      <c r="G405" s="23">
        <f>[1]Input!Z237</f>
        <v>358</v>
      </c>
      <c r="H405" s="24">
        <f t="shared" si="369"/>
        <v>8.9499999999999886</v>
      </c>
      <c r="I405" s="24">
        <f t="shared" si="328"/>
        <v>209.72424657534248</v>
      </c>
      <c r="J405" s="24">
        <f t="shared" si="329"/>
        <v>218.67424657534247</v>
      </c>
      <c r="K405" s="24">
        <f t="shared" si="330"/>
        <v>139.32575342465753</v>
      </c>
      <c r="L405" s="24">
        <f t="shared" si="370"/>
        <v>8.9499999999999886</v>
      </c>
      <c r="M405" s="24">
        <f t="shared" si="331"/>
        <v>208.9641095890411</v>
      </c>
      <c r="N405" s="24">
        <f t="shared" si="332"/>
        <v>217.91410958904109</v>
      </c>
      <c r="O405" s="24">
        <f t="shared" si="333"/>
        <v>140.08589041095891</v>
      </c>
      <c r="P405" s="24">
        <f t="shared" si="371"/>
        <v>8.9500000000000171</v>
      </c>
      <c r="Q405" s="24">
        <f t="shared" si="334"/>
        <v>208.20397260273973</v>
      </c>
      <c r="R405" s="24">
        <f t="shared" si="335"/>
        <v>217.15397260273974</v>
      </c>
      <c r="S405" s="24">
        <f t="shared" si="336"/>
        <v>140.84602739726026</v>
      </c>
      <c r="T405" s="24">
        <f t="shared" si="372"/>
        <v>8.9499999999999886</v>
      </c>
      <c r="U405" s="24">
        <f t="shared" si="337"/>
        <v>207.46835616438358</v>
      </c>
      <c r="V405" s="24">
        <f t="shared" si="338"/>
        <v>216.41835616438357</v>
      </c>
      <c r="W405" s="24">
        <f t="shared" si="339"/>
        <v>141.58164383561643</v>
      </c>
      <c r="X405" s="24">
        <f t="shared" si="373"/>
        <v>8.9499999999999886</v>
      </c>
      <c r="Y405" s="24">
        <f t="shared" si="340"/>
        <v>206.7082191780822</v>
      </c>
      <c r="Z405" s="24">
        <f t="shared" si="341"/>
        <v>215.65821917808219</v>
      </c>
      <c r="AA405" s="24">
        <f t="shared" si="342"/>
        <v>142.34178082191781</v>
      </c>
      <c r="AB405" s="24">
        <f t="shared" si="374"/>
        <v>8.9500000000000171</v>
      </c>
      <c r="AC405" s="24">
        <f t="shared" si="343"/>
        <v>205.97260273972603</v>
      </c>
      <c r="AD405" s="24">
        <f t="shared" si="344"/>
        <v>214.92260273972605</v>
      </c>
      <c r="AE405" s="24">
        <f t="shared" si="345"/>
        <v>143.07739726027395</v>
      </c>
      <c r="AF405" s="24">
        <f t="shared" si="375"/>
        <v>8.9500000000000171</v>
      </c>
      <c r="AG405" s="24">
        <f t="shared" si="346"/>
        <v>205.21246575342465</v>
      </c>
      <c r="AH405" s="24">
        <f t="shared" si="347"/>
        <v>214.16246575342467</v>
      </c>
      <c r="AI405" s="24">
        <f t="shared" si="348"/>
        <v>143.83753424657533</v>
      </c>
      <c r="AJ405" s="24">
        <f t="shared" si="376"/>
        <v>8.9499999999999886</v>
      </c>
      <c r="AK405" s="24">
        <f t="shared" si="349"/>
        <v>204.50136986301371</v>
      </c>
      <c r="AL405" s="24">
        <f t="shared" si="350"/>
        <v>213.4513698630137</v>
      </c>
      <c r="AM405" s="24">
        <f t="shared" si="351"/>
        <v>144.5486301369863</v>
      </c>
      <c r="AN405" s="24">
        <f t="shared" si="377"/>
        <v>8.9499999999999886</v>
      </c>
      <c r="AO405" s="24">
        <f t="shared" si="352"/>
        <v>203.74123287671233</v>
      </c>
      <c r="AP405" s="24">
        <f t="shared" si="353"/>
        <v>212.69123287671232</v>
      </c>
      <c r="AQ405" s="24">
        <f t="shared" si="354"/>
        <v>145.30876712328768</v>
      </c>
      <c r="AR405" s="24">
        <f t="shared" si="378"/>
        <v>8.9500000000000171</v>
      </c>
      <c r="AS405" s="24">
        <f t="shared" si="355"/>
        <v>202.98109589041096</v>
      </c>
      <c r="AT405" s="24">
        <f t="shared" si="356"/>
        <v>211.93109589041097</v>
      </c>
      <c r="AU405" s="24">
        <f t="shared" si="357"/>
        <v>146.06890410958903</v>
      </c>
      <c r="AV405" s="24">
        <f t="shared" si="379"/>
        <v>8.9499999999999886</v>
      </c>
      <c r="AW405" s="24">
        <f t="shared" si="358"/>
        <v>202.24547945205481</v>
      </c>
      <c r="AX405" s="24">
        <f t="shared" si="359"/>
        <v>211.1954794520548</v>
      </c>
      <c r="AY405" s="24">
        <f t="shared" si="360"/>
        <v>146.8045205479452</v>
      </c>
      <c r="AZ405" s="24">
        <f t="shared" si="380"/>
        <v>8.9499999999999886</v>
      </c>
      <c r="BA405" s="24">
        <f t="shared" si="361"/>
        <v>201.48534246575343</v>
      </c>
      <c r="BB405" s="24">
        <f t="shared" si="362"/>
        <v>210.43534246575342</v>
      </c>
      <c r="BC405" s="24">
        <f t="shared" si="363"/>
        <v>147.56465753424658</v>
      </c>
      <c r="BD405" s="24">
        <f t="shared" si="381"/>
        <v>8.9500000000000171</v>
      </c>
      <c r="BE405" s="24">
        <f t="shared" si="364"/>
        <v>200.74972602739726</v>
      </c>
      <c r="BF405" s="24">
        <f t="shared" si="365"/>
        <v>209.69972602739728</v>
      </c>
      <c r="BG405" s="24">
        <f t="shared" si="366"/>
        <v>148.30027397260272</v>
      </c>
      <c r="BH405" s="12"/>
      <c r="BI405" s="12"/>
      <c r="BJ405" s="12"/>
      <c r="BK405" s="12"/>
    </row>
    <row r="406" spans="1:63" s="8" customFormat="1" x14ac:dyDescent="0.25">
      <c r="A406" s="19" t="str">
        <f>[1]Input!T238</f>
        <v>Depreciation (Depn)</v>
      </c>
      <c r="B406" s="19" t="str">
        <f>[1]Input!U238</f>
        <v>Pumping and Water Treatment (20)</v>
      </c>
      <c r="C406" s="19" t="str">
        <f>[1]Input!V238</f>
        <v>Meters</v>
      </c>
      <c r="D406" s="20">
        <f>[1]Input!W238</f>
        <v>33695</v>
      </c>
      <c r="E406" s="21">
        <f t="shared" si="367"/>
        <v>20</v>
      </c>
      <c r="F406" s="22">
        <f t="shared" si="368"/>
        <v>0</v>
      </c>
      <c r="G406" s="23">
        <f>[1]Input!Z238</f>
        <v>3974</v>
      </c>
      <c r="H406" s="24">
        <f t="shared" si="369"/>
        <v>0</v>
      </c>
      <c r="I406" s="24">
        <f t="shared" si="328"/>
        <v>3974</v>
      </c>
      <c r="J406" s="24">
        <f t="shared" si="329"/>
        <v>3974</v>
      </c>
      <c r="K406" s="24">
        <f t="shared" si="330"/>
        <v>0</v>
      </c>
      <c r="L406" s="24">
        <f t="shared" si="370"/>
        <v>0</v>
      </c>
      <c r="M406" s="24">
        <f t="shared" si="331"/>
        <v>3974</v>
      </c>
      <c r="N406" s="24">
        <f t="shared" si="332"/>
        <v>3974</v>
      </c>
      <c r="O406" s="24">
        <f t="shared" si="333"/>
        <v>0</v>
      </c>
      <c r="P406" s="24">
        <f t="shared" si="371"/>
        <v>0</v>
      </c>
      <c r="Q406" s="24">
        <f t="shared" si="334"/>
        <v>3974</v>
      </c>
      <c r="R406" s="24">
        <f t="shared" si="335"/>
        <v>3974</v>
      </c>
      <c r="S406" s="24">
        <f t="shared" si="336"/>
        <v>0</v>
      </c>
      <c r="T406" s="24">
        <f t="shared" si="372"/>
        <v>0</v>
      </c>
      <c r="U406" s="24">
        <f t="shared" si="337"/>
        <v>3974</v>
      </c>
      <c r="V406" s="24">
        <f t="shared" si="338"/>
        <v>3974</v>
      </c>
      <c r="W406" s="24">
        <f t="shared" si="339"/>
        <v>0</v>
      </c>
      <c r="X406" s="24">
        <f t="shared" si="373"/>
        <v>0</v>
      </c>
      <c r="Y406" s="24">
        <f t="shared" si="340"/>
        <v>3974</v>
      </c>
      <c r="Z406" s="24">
        <f t="shared" si="341"/>
        <v>3974</v>
      </c>
      <c r="AA406" s="24">
        <f t="shared" si="342"/>
        <v>0</v>
      </c>
      <c r="AB406" s="24">
        <f t="shared" si="374"/>
        <v>0</v>
      </c>
      <c r="AC406" s="24">
        <f t="shared" si="343"/>
        <v>3974</v>
      </c>
      <c r="AD406" s="24">
        <f t="shared" si="344"/>
        <v>3974</v>
      </c>
      <c r="AE406" s="24">
        <f t="shared" si="345"/>
        <v>0</v>
      </c>
      <c r="AF406" s="24">
        <f t="shared" si="375"/>
        <v>0</v>
      </c>
      <c r="AG406" s="24">
        <f t="shared" si="346"/>
        <v>3974</v>
      </c>
      <c r="AH406" s="24">
        <f t="shared" si="347"/>
        <v>3974</v>
      </c>
      <c r="AI406" s="24">
        <f t="shared" si="348"/>
        <v>0</v>
      </c>
      <c r="AJ406" s="24">
        <f t="shared" si="376"/>
        <v>0</v>
      </c>
      <c r="AK406" s="24">
        <f t="shared" si="349"/>
        <v>3974</v>
      </c>
      <c r="AL406" s="24">
        <f t="shared" si="350"/>
        <v>3974</v>
      </c>
      <c r="AM406" s="24">
        <f t="shared" si="351"/>
        <v>0</v>
      </c>
      <c r="AN406" s="24">
        <f t="shared" si="377"/>
        <v>0</v>
      </c>
      <c r="AO406" s="24">
        <f t="shared" si="352"/>
        <v>3974</v>
      </c>
      <c r="AP406" s="24">
        <f t="shared" si="353"/>
        <v>3974</v>
      </c>
      <c r="AQ406" s="24">
        <f t="shared" si="354"/>
        <v>0</v>
      </c>
      <c r="AR406" s="24">
        <f t="shared" si="378"/>
        <v>0</v>
      </c>
      <c r="AS406" s="24">
        <f t="shared" si="355"/>
        <v>3974</v>
      </c>
      <c r="AT406" s="24">
        <f t="shared" si="356"/>
        <v>3974</v>
      </c>
      <c r="AU406" s="24">
        <f t="shared" si="357"/>
        <v>0</v>
      </c>
      <c r="AV406" s="24">
        <f t="shared" si="379"/>
        <v>0</v>
      </c>
      <c r="AW406" s="24">
        <f t="shared" si="358"/>
        <v>3974</v>
      </c>
      <c r="AX406" s="24">
        <f t="shared" si="359"/>
        <v>3974</v>
      </c>
      <c r="AY406" s="24">
        <f t="shared" si="360"/>
        <v>0</v>
      </c>
      <c r="AZ406" s="24">
        <f t="shared" si="380"/>
        <v>0</v>
      </c>
      <c r="BA406" s="24">
        <f t="shared" si="361"/>
        <v>3974</v>
      </c>
      <c r="BB406" s="24">
        <f t="shared" si="362"/>
        <v>3974</v>
      </c>
      <c r="BC406" s="24">
        <f t="shared" si="363"/>
        <v>0</v>
      </c>
      <c r="BD406" s="24">
        <f t="shared" si="381"/>
        <v>0</v>
      </c>
      <c r="BE406" s="24">
        <f t="shared" si="364"/>
        <v>3974</v>
      </c>
      <c r="BF406" s="24">
        <f t="shared" si="365"/>
        <v>3974</v>
      </c>
      <c r="BG406" s="24">
        <f t="shared" si="366"/>
        <v>0</v>
      </c>
      <c r="BH406" s="12"/>
      <c r="BI406" s="12"/>
      <c r="BJ406" s="12"/>
      <c r="BK406" s="12"/>
    </row>
    <row r="407" spans="1:63" s="8" customFormat="1" x14ac:dyDescent="0.25">
      <c r="A407" s="19" t="str">
        <f>[1]Input!T239</f>
        <v>Depreciation (Depn)</v>
      </c>
      <c r="B407" s="19">
        <f>[1]Input!U239</f>
        <v>0</v>
      </c>
      <c r="C407" s="19" t="str">
        <f>[1]Input!V239</f>
        <v>Storage tank</v>
      </c>
      <c r="D407" s="20">
        <f>[1]Input!W239</f>
        <v>38596</v>
      </c>
      <c r="E407" s="21" t="e">
        <f t="shared" si="367"/>
        <v>#N/A</v>
      </c>
      <c r="F407" s="22">
        <f t="shared" si="368"/>
        <v>0</v>
      </c>
      <c r="G407" s="23">
        <f>[1]Input!Z239</f>
        <v>8000</v>
      </c>
      <c r="H407" s="24" t="e">
        <f t="shared" si="369"/>
        <v>#N/A</v>
      </c>
      <c r="I407" s="24" t="e">
        <f t="shared" si="328"/>
        <v>#N/A</v>
      </c>
      <c r="J407" s="24" t="e">
        <f t="shared" si="329"/>
        <v>#N/A</v>
      </c>
      <c r="K407" s="24" t="e">
        <f t="shared" si="330"/>
        <v>#N/A</v>
      </c>
      <c r="L407" s="24" t="e">
        <f t="shared" si="370"/>
        <v>#N/A</v>
      </c>
      <c r="M407" s="24" t="e">
        <f t="shared" si="331"/>
        <v>#N/A</v>
      </c>
      <c r="N407" s="24" t="e">
        <f t="shared" si="332"/>
        <v>#N/A</v>
      </c>
      <c r="O407" s="24" t="e">
        <f t="shared" si="333"/>
        <v>#N/A</v>
      </c>
      <c r="P407" s="24" t="e">
        <f t="shared" si="371"/>
        <v>#N/A</v>
      </c>
      <c r="Q407" s="24" t="e">
        <f t="shared" si="334"/>
        <v>#N/A</v>
      </c>
      <c r="R407" s="24" t="e">
        <f t="shared" si="335"/>
        <v>#N/A</v>
      </c>
      <c r="S407" s="24" t="e">
        <f t="shared" si="336"/>
        <v>#N/A</v>
      </c>
      <c r="T407" s="24" t="e">
        <f t="shared" si="372"/>
        <v>#N/A</v>
      </c>
      <c r="U407" s="24" t="e">
        <f t="shared" si="337"/>
        <v>#N/A</v>
      </c>
      <c r="V407" s="24" t="e">
        <f t="shared" si="338"/>
        <v>#N/A</v>
      </c>
      <c r="W407" s="24" t="e">
        <f t="shared" si="339"/>
        <v>#N/A</v>
      </c>
      <c r="X407" s="24" t="e">
        <f t="shared" si="373"/>
        <v>#N/A</v>
      </c>
      <c r="Y407" s="24" t="e">
        <f t="shared" si="340"/>
        <v>#N/A</v>
      </c>
      <c r="Z407" s="24" t="e">
        <f t="shared" si="341"/>
        <v>#N/A</v>
      </c>
      <c r="AA407" s="24" t="e">
        <f t="shared" si="342"/>
        <v>#N/A</v>
      </c>
      <c r="AB407" s="24" t="e">
        <f t="shared" si="374"/>
        <v>#N/A</v>
      </c>
      <c r="AC407" s="24" t="e">
        <f t="shared" si="343"/>
        <v>#N/A</v>
      </c>
      <c r="AD407" s="24" t="e">
        <f t="shared" si="344"/>
        <v>#N/A</v>
      </c>
      <c r="AE407" s="24" t="e">
        <f t="shared" si="345"/>
        <v>#N/A</v>
      </c>
      <c r="AF407" s="24" t="e">
        <f t="shared" si="375"/>
        <v>#N/A</v>
      </c>
      <c r="AG407" s="24" t="e">
        <f t="shared" si="346"/>
        <v>#N/A</v>
      </c>
      <c r="AH407" s="24" t="e">
        <f t="shared" si="347"/>
        <v>#N/A</v>
      </c>
      <c r="AI407" s="24" t="e">
        <f t="shared" si="348"/>
        <v>#N/A</v>
      </c>
      <c r="AJ407" s="24" t="e">
        <f t="shared" si="376"/>
        <v>#N/A</v>
      </c>
      <c r="AK407" s="24" t="e">
        <f t="shared" si="349"/>
        <v>#N/A</v>
      </c>
      <c r="AL407" s="24" t="e">
        <f t="shared" si="350"/>
        <v>#N/A</v>
      </c>
      <c r="AM407" s="24" t="e">
        <f t="shared" si="351"/>
        <v>#N/A</v>
      </c>
      <c r="AN407" s="24" t="e">
        <f t="shared" si="377"/>
        <v>#N/A</v>
      </c>
      <c r="AO407" s="24" t="e">
        <f t="shared" si="352"/>
        <v>#N/A</v>
      </c>
      <c r="AP407" s="24" t="e">
        <f t="shared" si="353"/>
        <v>#N/A</v>
      </c>
      <c r="AQ407" s="24" t="e">
        <f t="shared" si="354"/>
        <v>#N/A</v>
      </c>
      <c r="AR407" s="24" t="e">
        <f t="shared" si="378"/>
        <v>#N/A</v>
      </c>
      <c r="AS407" s="24" t="e">
        <f t="shared" si="355"/>
        <v>#N/A</v>
      </c>
      <c r="AT407" s="24" t="e">
        <f t="shared" si="356"/>
        <v>#N/A</v>
      </c>
      <c r="AU407" s="24" t="e">
        <f t="shared" si="357"/>
        <v>#N/A</v>
      </c>
      <c r="AV407" s="24" t="e">
        <f t="shared" si="379"/>
        <v>#N/A</v>
      </c>
      <c r="AW407" s="24" t="e">
        <f t="shared" si="358"/>
        <v>#N/A</v>
      </c>
      <c r="AX407" s="24" t="e">
        <f t="shared" si="359"/>
        <v>#N/A</v>
      </c>
      <c r="AY407" s="24" t="e">
        <f t="shared" si="360"/>
        <v>#N/A</v>
      </c>
      <c r="AZ407" s="24" t="e">
        <f t="shared" si="380"/>
        <v>#N/A</v>
      </c>
      <c r="BA407" s="24" t="e">
        <f t="shared" si="361"/>
        <v>#N/A</v>
      </c>
      <c r="BB407" s="24" t="e">
        <f t="shared" si="362"/>
        <v>#N/A</v>
      </c>
      <c r="BC407" s="24" t="e">
        <f t="shared" si="363"/>
        <v>#N/A</v>
      </c>
      <c r="BD407" s="24" t="e">
        <f t="shared" si="381"/>
        <v>#N/A</v>
      </c>
      <c r="BE407" s="24" t="e">
        <f t="shared" si="364"/>
        <v>#N/A</v>
      </c>
      <c r="BF407" s="24" t="e">
        <f t="shared" si="365"/>
        <v>#N/A</v>
      </c>
      <c r="BG407" s="24" t="e">
        <f t="shared" si="366"/>
        <v>#N/A</v>
      </c>
      <c r="BH407" s="12"/>
      <c r="BI407" s="12"/>
      <c r="BJ407" s="12"/>
      <c r="BK407" s="12"/>
    </row>
    <row r="408" spans="1:63" s="8" customFormat="1" x14ac:dyDescent="0.25">
      <c r="A408" s="19" t="str">
        <f>[1]Input!T240</f>
        <v>Depreciation (Depn)</v>
      </c>
      <c r="B408" s="19" t="str">
        <f>[1]Input!U240</f>
        <v>Pumping and Water Treatment (20)</v>
      </c>
      <c r="C408" s="19" t="str">
        <f>[1]Input!V240</f>
        <v>Meters</v>
      </c>
      <c r="D408" s="20">
        <f>[1]Input!W240</f>
        <v>38899</v>
      </c>
      <c r="E408" s="21">
        <f t="shared" si="367"/>
        <v>20</v>
      </c>
      <c r="F408" s="22">
        <f t="shared" si="368"/>
        <v>0</v>
      </c>
      <c r="G408" s="23">
        <f>[1]Input!Z240</f>
        <v>356</v>
      </c>
      <c r="H408" s="24">
        <f t="shared" si="369"/>
        <v>17.799999999999983</v>
      </c>
      <c r="I408" s="24">
        <f t="shared" si="328"/>
        <v>163.32109589041096</v>
      </c>
      <c r="J408" s="24">
        <f t="shared" si="329"/>
        <v>181.12109589041094</v>
      </c>
      <c r="K408" s="24">
        <f t="shared" si="330"/>
        <v>174.87890410958906</v>
      </c>
      <c r="L408" s="24">
        <f t="shared" si="370"/>
        <v>17.800000000000011</v>
      </c>
      <c r="M408" s="24">
        <f t="shared" si="331"/>
        <v>161.80931506849313</v>
      </c>
      <c r="N408" s="24">
        <f t="shared" si="332"/>
        <v>179.60931506849315</v>
      </c>
      <c r="O408" s="24">
        <f t="shared" si="333"/>
        <v>176.39068493150685</v>
      </c>
      <c r="P408" s="24">
        <f t="shared" si="371"/>
        <v>17.799999999999983</v>
      </c>
      <c r="Q408" s="24">
        <f t="shared" si="334"/>
        <v>160.29753424657534</v>
      </c>
      <c r="R408" s="24">
        <f t="shared" si="335"/>
        <v>178.09753424657532</v>
      </c>
      <c r="S408" s="24">
        <f t="shared" si="336"/>
        <v>177.90246575342468</v>
      </c>
      <c r="T408" s="24">
        <f t="shared" si="372"/>
        <v>17.799999999999983</v>
      </c>
      <c r="U408" s="24">
        <f t="shared" si="337"/>
        <v>158.8345205479452</v>
      </c>
      <c r="V408" s="24">
        <f t="shared" si="338"/>
        <v>176.63452054794519</v>
      </c>
      <c r="W408" s="24">
        <f t="shared" si="339"/>
        <v>179.36547945205481</v>
      </c>
      <c r="X408" s="24">
        <f t="shared" si="373"/>
        <v>17.800000000000011</v>
      </c>
      <c r="Y408" s="24">
        <f t="shared" si="340"/>
        <v>157.32273972602738</v>
      </c>
      <c r="Z408" s="24">
        <f t="shared" si="341"/>
        <v>175.12273972602739</v>
      </c>
      <c r="AA408" s="24">
        <f t="shared" si="342"/>
        <v>180.87726027397261</v>
      </c>
      <c r="AB408" s="24">
        <f t="shared" si="374"/>
        <v>17.800000000000011</v>
      </c>
      <c r="AC408" s="24">
        <f t="shared" si="343"/>
        <v>155.85972602739724</v>
      </c>
      <c r="AD408" s="24">
        <f t="shared" si="344"/>
        <v>173.65972602739726</v>
      </c>
      <c r="AE408" s="24">
        <f t="shared" si="345"/>
        <v>182.34027397260274</v>
      </c>
      <c r="AF408" s="24">
        <f t="shared" si="375"/>
        <v>17.799999999999983</v>
      </c>
      <c r="AG408" s="24">
        <f t="shared" si="346"/>
        <v>154.34794520547945</v>
      </c>
      <c r="AH408" s="24">
        <f t="shared" si="347"/>
        <v>172.14794520547943</v>
      </c>
      <c r="AI408" s="24">
        <f t="shared" si="348"/>
        <v>183.85205479452057</v>
      </c>
      <c r="AJ408" s="24">
        <f t="shared" si="376"/>
        <v>17.800000000000011</v>
      </c>
      <c r="AK408" s="24">
        <f t="shared" si="349"/>
        <v>152.93369863013697</v>
      </c>
      <c r="AL408" s="24">
        <f t="shared" si="350"/>
        <v>170.73369863013698</v>
      </c>
      <c r="AM408" s="24">
        <f t="shared" si="351"/>
        <v>185.26630136986302</v>
      </c>
      <c r="AN408" s="24">
        <f t="shared" si="377"/>
        <v>17.799999999999983</v>
      </c>
      <c r="AO408" s="24">
        <f t="shared" si="352"/>
        <v>151.42191780821918</v>
      </c>
      <c r="AP408" s="24">
        <f t="shared" si="353"/>
        <v>169.22191780821916</v>
      </c>
      <c r="AQ408" s="24">
        <f t="shared" si="354"/>
        <v>186.77808219178084</v>
      </c>
      <c r="AR408" s="24">
        <f t="shared" si="378"/>
        <v>17.800000000000011</v>
      </c>
      <c r="AS408" s="24">
        <f t="shared" si="355"/>
        <v>149.91013698630135</v>
      </c>
      <c r="AT408" s="24">
        <f t="shared" si="356"/>
        <v>167.71013698630136</v>
      </c>
      <c r="AU408" s="24">
        <f t="shared" si="357"/>
        <v>188.28986301369864</v>
      </c>
      <c r="AV408" s="24">
        <f t="shared" si="379"/>
        <v>17.800000000000011</v>
      </c>
      <c r="AW408" s="24">
        <f t="shared" si="358"/>
        <v>148.44712328767122</v>
      </c>
      <c r="AX408" s="24">
        <f t="shared" si="359"/>
        <v>166.24712328767123</v>
      </c>
      <c r="AY408" s="24">
        <f t="shared" si="360"/>
        <v>189.75287671232877</v>
      </c>
      <c r="AZ408" s="24">
        <f t="shared" si="380"/>
        <v>17.799999999999983</v>
      </c>
      <c r="BA408" s="24">
        <f t="shared" si="361"/>
        <v>146.93534246575342</v>
      </c>
      <c r="BB408" s="24">
        <f t="shared" si="362"/>
        <v>164.7353424657534</v>
      </c>
      <c r="BC408" s="24">
        <f t="shared" si="363"/>
        <v>191.2646575342466</v>
      </c>
      <c r="BD408" s="24">
        <f t="shared" si="381"/>
        <v>17.799999999999983</v>
      </c>
      <c r="BE408" s="24">
        <f t="shared" si="364"/>
        <v>145.47232876712329</v>
      </c>
      <c r="BF408" s="24">
        <f t="shared" si="365"/>
        <v>163.27232876712327</v>
      </c>
      <c r="BG408" s="24">
        <f t="shared" si="366"/>
        <v>192.72767123287673</v>
      </c>
      <c r="BH408" s="12"/>
      <c r="BI408" s="12"/>
      <c r="BJ408" s="12"/>
      <c r="BK408" s="12"/>
    </row>
    <row r="409" spans="1:63" s="8" customFormat="1" x14ac:dyDescent="0.25">
      <c r="A409" s="19" t="str">
        <f>[1]Input!T241</f>
        <v>Depreciation (Depn)</v>
      </c>
      <c r="B409" s="19" t="str">
        <f>[1]Input!U241</f>
        <v>Pumping and Water Treatment (20)</v>
      </c>
      <c r="C409" s="19" t="str">
        <f>[1]Input!V241</f>
        <v>Meters</v>
      </c>
      <c r="D409" s="20">
        <f>[1]Input!W241</f>
        <v>39295</v>
      </c>
      <c r="E409" s="21">
        <f t="shared" si="367"/>
        <v>20</v>
      </c>
      <c r="F409" s="22">
        <f t="shared" si="368"/>
        <v>0</v>
      </c>
      <c r="G409" s="23">
        <f>[1]Input!Z241</f>
        <v>229</v>
      </c>
      <c r="H409" s="24">
        <f t="shared" si="369"/>
        <v>11.450000000000003</v>
      </c>
      <c r="I409" s="24">
        <f t="shared" si="328"/>
        <v>92.635205479452054</v>
      </c>
      <c r="J409" s="24">
        <f t="shared" si="329"/>
        <v>104.08520547945206</v>
      </c>
      <c r="K409" s="24">
        <f t="shared" si="330"/>
        <v>124.91479452054794</v>
      </c>
      <c r="L409" s="24">
        <f t="shared" si="370"/>
        <v>11.450000000000003</v>
      </c>
      <c r="M409" s="24">
        <f t="shared" si="331"/>
        <v>91.662739726027397</v>
      </c>
      <c r="N409" s="24">
        <f t="shared" si="332"/>
        <v>103.1127397260274</v>
      </c>
      <c r="O409" s="24">
        <f t="shared" si="333"/>
        <v>125.8872602739726</v>
      </c>
      <c r="P409" s="24">
        <f t="shared" si="371"/>
        <v>11.450000000000003</v>
      </c>
      <c r="Q409" s="24">
        <f t="shared" si="334"/>
        <v>90.690273972602739</v>
      </c>
      <c r="R409" s="24">
        <f t="shared" si="335"/>
        <v>102.14027397260274</v>
      </c>
      <c r="S409" s="24">
        <f t="shared" si="336"/>
        <v>126.85972602739726</v>
      </c>
      <c r="T409" s="24">
        <f t="shared" si="372"/>
        <v>11.450000000000003</v>
      </c>
      <c r="U409" s="24">
        <f t="shared" si="337"/>
        <v>89.749178082191776</v>
      </c>
      <c r="V409" s="24">
        <f t="shared" si="338"/>
        <v>101.19917808219178</v>
      </c>
      <c r="W409" s="24">
        <f t="shared" si="339"/>
        <v>127.80082191780822</v>
      </c>
      <c r="X409" s="24">
        <f t="shared" si="373"/>
        <v>11.450000000000003</v>
      </c>
      <c r="Y409" s="24">
        <f t="shared" si="340"/>
        <v>88.776712328767118</v>
      </c>
      <c r="Z409" s="24">
        <f t="shared" si="341"/>
        <v>100.22671232876712</v>
      </c>
      <c r="AA409" s="24">
        <f t="shared" si="342"/>
        <v>128.77328767123288</v>
      </c>
      <c r="AB409" s="24">
        <f t="shared" si="374"/>
        <v>11.450000000000003</v>
      </c>
      <c r="AC409" s="24">
        <f t="shared" si="343"/>
        <v>87.835616438356169</v>
      </c>
      <c r="AD409" s="24">
        <f t="shared" si="344"/>
        <v>99.285616438356172</v>
      </c>
      <c r="AE409" s="24">
        <f t="shared" si="345"/>
        <v>129.71438356164384</v>
      </c>
      <c r="AF409" s="24">
        <f t="shared" si="375"/>
        <v>11.450000000000003</v>
      </c>
      <c r="AG409" s="24">
        <f t="shared" si="346"/>
        <v>86.863150684931512</v>
      </c>
      <c r="AH409" s="24">
        <f t="shared" si="347"/>
        <v>98.313150684931514</v>
      </c>
      <c r="AI409" s="24">
        <f t="shared" si="348"/>
        <v>130.68684931506849</v>
      </c>
      <c r="AJ409" s="24">
        <f t="shared" si="376"/>
        <v>11.450000000000003</v>
      </c>
      <c r="AK409" s="24">
        <f t="shared" si="349"/>
        <v>85.953424657534242</v>
      </c>
      <c r="AL409" s="24">
        <f t="shared" si="350"/>
        <v>97.403424657534245</v>
      </c>
      <c r="AM409" s="24">
        <f t="shared" si="351"/>
        <v>131.59657534246577</v>
      </c>
      <c r="AN409" s="24">
        <f t="shared" si="377"/>
        <v>11.450000000000003</v>
      </c>
      <c r="AO409" s="24">
        <f t="shared" si="352"/>
        <v>84.980958904109585</v>
      </c>
      <c r="AP409" s="24">
        <f t="shared" si="353"/>
        <v>96.430958904109588</v>
      </c>
      <c r="AQ409" s="24">
        <f t="shared" si="354"/>
        <v>132.56904109589041</v>
      </c>
      <c r="AR409" s="24">
        <f t="shared" si="378"/>
        <v>11.450000000000003</v>
      </c>
      <c r="AS409" s="24">
        <f t="shared" si="355"/>
        <v>84.008493150684927</v>
      </c>
      <c r="AT409" s="24">
        <f t="shared" si="356"/>
        <v>95.45849315068493</v>
      </c>
      <c r="AU409" s="24">
        <f t="shared" si="357"/>
        <v>133.54150684931506</v>
      </c>
      <c r="AV409" s="24">
        <f t="shared" si="379"/>
        <v>11.449999999999989</v>
      </c>
      <c r="AW409" s="24">
        <f t="shared" si="358"/>
        <v>83.067397260273978</v>
      </c>
      <c r="AX409" s="24">
        <f t="shared" si="359"/>
        <v>94.517397260273967</v>
      </c>
      <c r="AY409" s="24">
        <f t="shared" si="360"/>
        <v>134.48260273972602</v>
      </c>
      <c r="AZ409" s="24">
        <f t="shared" si="380"/>
        <v>11.449999999999989</v>
      </c>
      <c r="BA409" s="24">
        <f t="shared" si="361"/>
        <v>82.094931506849321</v>
      </c>
      <c r="BB409" s="24">
        <f t="shared" si="362"/>
        <v>93.544931506849309</v>
      </c>
      <c r="BC409" s="24">
        <f t="shared" si="363"/>
        <v>135.45506849315069</v>
      </c>
      <c r="BD409" s="24">
        <f t="shared" si="381"/>
        <v>11.450000000000003</v>
      </c>
      <c r="BE409" s="24">
        <f t="shared" si="364"/>
        <v>81.153835616438357</v>
      </c>
      <c r="BF409" s="24">
        <f t="shared" si="365"/>
        <v>92.60383561643836</v>
      </c>
      <c r="BG409" s="24">
        <f t="shared" si="366"/>
        <v>136.39616438356165</v>
      </c>
      <c r="BH409" s="12"/>
      <c r="BI409" s="12"/>
      <c r="BJ409" s="12"/>
      <c r="BK409" s="12"/>
    </row>
    <row r="410" spans="1:63" s="8" customFormat="1" ht="15" customHeight="1" x14ac:dyDescent="0.25">
      <c r="A410" s="19" t="str">
        <f>[1]Input!T242</f>
        <v>Depreciation (Depn)</v>
      </c>
      <c r="B410" s="19" t="str">
        <f>[1]Input!U242</f>
        <v>Pumping and Water Treatment (20)</v>
      </c>
      <c r="C410" s="19" t="str">
        <f>[1]Input!V242</f>
        <v>Meters</v>
      </c>
      <c r="D410" s="20">
        <f>[1]Input!W242</f>
        <v>42125</v>
      </c>
      <c r="E410" s="21">
        <f t="shared" si="367"/>
        <v>20</v>
      </c>
      <c r="F410" s="22">
        <f t="shared" si="368"/>
        <v>0</v>
      </c>
      <c r="G410" s="23">
        <f>[1]Input!Z242</f>
        <v>1500</v>
      </c>
      <c r="H410" s="24">
        <f t="shared" si="369"/>
        <v>75</v>
      </c>
      <c r="I410" s="24">
        <f t="shared" si="328"/>
        <v>25.273972602739725</v>
      </c>
      <c r="J410" s="24">
        <f t="shared" si="329"/>
        <v>100.27397260273972</v>
      </c>
      <c r="K410" s="24">
        <f t="shared" si="330"/>
        <v>1399.7260273972602</v>
      </c>
      <c r="L410" s="24">
        <f t="shared" si="370"/>
        <v>74.999999999999986</v>
      </c>
      <c r="M410" s="24">
        <f t="shared" si="331"/>
        <v>18.904109589041095</v>
      </c>
      <c r="N410" s="24">
        <f t="shared" si="332"/>
        <v>93.904109589041084</v>
      </c>
      <c r="O410" s="24">
        <f t="shared" si="333"/>
        <v>1406.0958904109589</v>
      </c>
      <c r="P410" s="24">
        <f t="shared" si="371"/>
        <v>75</v>
      </c>
      <c r="Q410" s="24">
        <f t="shared" si="334"/>
        <v>12.534246575342465</v>
      </c>
      <c r="R410" s="24">
        <f t="shared" si="335"/>
        <v>87.534246575342465</v>
      </c>
      <c r="S410" s="24">
        <f t="shared" si="336"/>
        <v>1412.4657534246576</v>
      </c>
      <c r="T410" s="24">
        <f t="shared" si="372"/>
        <v>74.999999999999986</v>
      </c>
      <c r="U410" s="24">
        <f t="shared" si="337"/>
        <v>6.3698630136986294</v>
      </c>
      <c r="V410" s="24">
        <f t="shared" si="338"/>
        <v>81.36986301369862</v>
      </c>
      <c r="W410" s="24">
        <f t="shared" si="339"/>
        <v>1418.6301369863013</v>
      </c>
      <c r="X410" s="24">
        <f t="shared" si="373"/>
        <v>75</v>
      </c>
      <c r="Y410" s="24">
        <f t="shared" si="340"/>
        <v>0</v>
      </c>
      <c r="Z410" s="24">
        <f t="shared" si="341"/>
        <v>75</v>
      </c>
      <c r="AA410" s="24">
        <f t="shared" si="342"/>
        <v>1425</v>
      </c>
      <c r="AB410" s="24">
        <f t="shared" si="374"/>
        <v>68.835616438356155</v>
      </c>
      <c r="AC410" s="24">
        <f t="shared" si="343"/>
        <v>0</v>
      </c>
      <c r="AD410" s="24">
        <f t="shared" si="344"/>
        <v>68.835616438356155</v>
      </c>
      <c r="AE410" s="24">
        <f t="shared" si="345"/>
        <v>1431.1643835616439</v>
      </c>
      <c r="AF410" s="24">
        <f t="shared" si="375"/>
        <v>62.465753424657528</v>
      </c>
      <c r="AG410" s="24">
        <f t="shared" si="346"/>
        <v>0</v>
      </c>
      <c r="AH410" s="24">
        <f t="shared" si="347"/>
        <v>62.465753424657528</v>
      </c>
      <c r="AI410" s="24">
        <f t="shared" si="348"/>
        <v>1437.5342465753424</v>
      </c>
      <c r="AJ410" s="24">
        <f t="shared" si="376"/>
        <v>56.506849315068493</v>
      </c>
      <c r="AK410" s="24">
        <f t="shared" si="349"/>
        <v>0</v>
      </c>
      <c r="AL410" s="24">
        <f t="shared" si="350"/>
        <v>56.506849315068493</v>
      </c>
      <c r="AM410" s="24">
        <f t="shared" si="351"/>
        <v>1443.4931506849316</v>
      </c>
      <c r="AN410" s="24">
        <f t="shared" si="377"/>
        <v>50.136986301369859</v>
      </c>
      <c r="AO410" s="24">
        <f t="shared" si="352"/>
        <v>0</v>
      </c>
      <c r="AP410" s="24">
        <f t="shared" si="353"/>
        <v>50.136986301369859</v>
      </c>
      <c r="AQ410" s="24">
        <f t="shared" si="354"/>
        <v>1449.8630136986301</v>
      </c>
      <c r="AR410" s="24">
        <f t="shared" si="378"/>
        <v>43.767123287671232</v>
      </c>
      <c r="AS410" s="24">
        <f t="shared" si="355"/>
        <v>0</v>
      </c>
      <c r="AT410" s="24">
        <f t="shared" si="356"/>
        <v>43.767123287671232</v>
      </c>
      <c r="AU410" s="24">
        <f t="shared" si="357"/>
        <v>1456.2328767123288</v>
      </c>
      <c r="AV410" s="24">
        <f t="shared" si="379"/>
        <v>37.602739726027394</v>
      </c>
      <c r="AW410" s="24">
        <f t="shared" si="358"/>
        <v>0</v>
      </c>
      <c r="AX410" s="24">
        <f t="shared" si="359"/>
        <v>37.602739726027394</v>
      </c>
      <c r="AY410" s="24">
        <f t="shared" si="360"/>
        <v>1462.3972602739725</v>
      </c>
      <c r="AZ410" s="24">
        <f t="shared" si="380"/>
        <v>31.232876712328764</v>
      </c>
      <c r="BA410" s="24">
        <f t="shared" si="361"/>
        <v>0</v>
      </c>
      <c r="BB410" s="24">
        <f t="shared" si="362"/>
        <v>31.232876712328764</v>
      </c>
      <c r="BC410" s="24">
        <f t="shared" si="363"/>
        <v>1468.7671232876712</v>
      </c>
      <c r="BD410" s="24">
        <f t="shared" si="381"/>
        <v>25.06849315068493</v>
      </c>
      <c r="BE410" s="24">
        <f t="shared" si="364"/>
        <v>0</v>
      </c>
      <c r="BF410" s="24">
        <f t="shared" si="365"/>
        <v>25.06849315068493</v>
      </c>
      <c r="BG410" s="24">
        <f t="shared" si="366"/>
        <v>1474.9315068493152</v>
      </c>
      <c r="BH410" s="12"/>
      <c r="BI410" s="12"/>
      <c r="BJ410" s="12"/>
      <c r="BK410" s="12"/>
    </row>
    <row r="411" spans="1:63" s="8" customFormat="1" x14ac:dyDescent="0.25">
      <c r="A411" s="19">
        <f>[1]Input!T416</f>
        <v>0</v>
      </c>
      <c r="B411" s="19">
        <f>[1]Input!U416</f>
        <v>0</v>
      </c>
      <c r="C411" s="19">
        <f>[1]Input!V416</f>
        <v>0</v>
      </c>
      <c r="D411" s="20">
        <f>[1]Input!W416</f>
        <v>0</v>
      </c>
      <c r="E411" s="21" t="e">
        <f t="shared" si="367"/>
        <v>#N/A</v>
      </c>
      <c r="F411" s="22">
        <f t="shared" si="368"/>
        <v>0</v>
      </c>
      <c r="G411" s="23">
        <f>[1]Input!Z416</f>
        <v>0</v>
      </c>
      <c r="H411" s="24" t="e">
        <f t="shared" si="369"/>
        <v>#N/A</v>
      </c>
      <c r="I411" s="24" t="e">
        <f t="shared" si="328"/>
        <v>#N/A</v>
      </c>
      <c r="J411" s="24" t="e">
        <f t="shared" si="329"/>
        <v>#N/A</v>
      </c>
      <c r="K411" s="24" t="e">
        <f t="shared" si="330"/>
        <v>#N/A</v>
      </c>
      <c r="L411" s="24" t="e">
        <f t="shared" si="370"/>
        <v>#N/A</v>
      </c>
      <c r="M411" s="24" t="e">
        <f t="shared" si="331"/>
        <v>#N/A</v>
      </c>
      <c r="N411" s="24" t="e">
        <f t="shared" si="332"/>
        <v>#N/A</v>
      </c>
      <c r="O411" s="24" t="e">
        <f t="shared" si="333"/>
        <v>#N/A</v>
      </c>
      <c r="P411" s="24" t="e">
        <f t="shared" si="371"/>
        <v>#N/A</v>
      </c>
      <c r="Q411" s="24" t="e">
        <f t="shared" si="334"/>
        <v>#N/A</v>
      </c>
      <c r="R411" s="24" t="e">
        <f t="shared" si="335"/>
        <v>#N/A</v>
      </c>
      <c r="S411" s="24" t="e">
        <f t="shared" si="336"/>
        <v>#N/A</v>
      </c>
      <c r="T411" s="24" t="e">
        <f t="shared" si="372"/>
        <v>#N/A</v>
      </c>
      <c r="U411" s="24" t="e">
        <f t="shared" si="337"/>
        <v>#N/A</v>
      </c>
      <c r="V411" s="24" t="e">
        <f t="shared" si="338"/>
        <v>#N/A</v>
      </c>
      <c r="W411" s="24" t="e">
        <f t="shared" si="339"/>
        <v>#N/A</v>
      </c>
      <c r="X411" s="24" t="e">
        <f t="shared" si="373"/>
        <v>#N/A</v>
      </c>
      <c r="Y411" s="24" t="e">
        <f t="shared" si="340"/>
        <v>#N/A</v>
      </c>
      <c r="Z411" s="24" t="e">
        <f t="shared" si="341"/>
        <v>#N/A</v>
      </c>
      <c r="AA411" s="24" t="e">
        <f t="shared" si="342"/>
        <v>#N/A</v>
      </c>
      <c r="AB411" s="24" t="e">
        <f t="shared" si="374"/>
        <v>#N/A</v>
      </c>
      <c r="AC411" s="24" t="e">
        <f t="shared" si="343"/>
        <v>#N/A</v>
      </c>
      <c r="AD411" s="24" t="e">
        <f t="shared" si="344"/>
        <v>#N/A</v>
      </c>
      <c r="AE411" s="24" t="e">
        <f t="shared" si="345"/>
        <v>#N/A</v>
      </c>
      <c r="AF411" s="24" t="e">
        <f t="shared" si="375"/>
        <v>#N/A</v>
      </c>
      <c r="AG411" s="24" t="e">
        <f t="shared" si="346"/>
        <v>#N/A</v>
      </c>
      <c r="AH411" s="24" t="e">
        <f t="shared" si="347"/>
        <v>#N/A</v>
      </c>
      <c r="AI411" s="24" t="e">
        <f t="shared" si="348"/>
        <v>#N/A</v>
      </c>
      <c r="AJ411" s="24" t="e">
        <f t="shared" si="376"/>
        <v>#N/A</v>
      </c>
      <c r="AK411" s="24" t="e">
        <f t="shared" si="349"/>
        <v>#N/A</v>
      </c>
      <c r="AL411" s="24" t="e">
        <f t="shared" si="350"/>
        <v>#N/A</v>
      </c>
      <c r="AM411" s="24" t="e">
        <f t="shared" si="351"/>
        <v>#N/A</v>
      </c>
      <c r="AN411" s="24" t="e">
        <f t="shared" si="377"/>
        <v>#N/A</v>
      </c>
      <c r="AO411" s="24" t="e">
        <f t="shared" si="352"/>
        <v>#N/A</v>
      </c>
      <c r="AP411" s="24" t="e">
        <f t="shared" si="353"/>
        <v>#N/A</v>
      </c>
      <c r="AQ411" s="24" t="e">
        <f t="shared" si="354"/>
        <v>#N/A</v>
      </c>
      <c r="AR411" s="24" t="e">
        <f t="shared" si="378"/>
        <v>#N/A</v>
      </c>
      <c r="AS411" s="24" t="e">
        <f t="shared" si="355"/>
        <v>#N/A</v>
      </c>
      <c r="AT411" s="24" t="e">
        <f t="shared" si="356"/>
        <v>#N/A</v>
      </c>
      <c r="AU411" s="24" t="e">
        <f t="shared" si="357"/>
        <v>#N/A</v>
      </c>
      <c r="AV411" s="24" t="e">
        <f t="shared" si="379"/>
        <v>#N/A</v>
      </c>
      <c r="AW411" s="24" t="e">
        <f t="shared" si="358"/>
        <v>#N/A</v>
      </c>
      <c r="AX411" s="24" t="e">
        <f t="shared" si="359"/>
        <v>#N/A</v>
      </c>
      <c r="AY411" s="24" t="e">
        <f t="shared" si="360"/>
        <v>#N/A</v>
      </c>
      <c r="AZ411" s="24" t="e">
        <f t="shared" si="380"/>
        <v>#N/A</v>
      </c>
      <c r="BA411" s="24" t="e">
        <f t="shared" si="361"/>
        <v>#N/A</v>
      </c>
      <c r="BB411" s="24" t="e">
        <f t="shared" si="362"/>
        <v>#N/A</v>
      </c>
      <c r="BC411" s="24" t="e">
        <f t="shared" si="363"/>
        <v>#N/A</v>
      </c>
      <c r="BD411" s="24" t="e">
        <f t="shared" si="381"/>
        <v>#N/A</v>
      </c>
      <c r="BE411" s="24" t="e">
        <f t="shared" si="364"/>
        <v>#N/A</v>
      </c>
      <c r="BF411" s="24" t="e">
        <f t="shared" si="365"/>
        <v>#N/A</v>
      </c>
      <c r="BG411" s="24" t="e">
        <f t="shared" si="366"/>
        <v>#N/A</v>
      </c>
      <c r="BH411" s="12"/>
      <c r="BI411" s="12"/>
      <c r="BJ411" s="12"/>
      <c r="BK411" s="12"/>
    </row>
    <row r="412" spans="1:63" s="8" customFormat="1" x14ac:dyDescent="0.25">
      <c r="A412" s="19">
        <f>[1]Input!T417</f>
        <v>0</v>
      </c>
      <c r="B412" s="19">
        <f>[1]Input!U417</f>
        <v>0</v>
      </c>
      <c r="C412" s="19">
        <f>[1]Input!V417</f>
        <v>0</v>
      </c>
      <c r="D412" s="20">
        <f>[1]Input!W417</f>
        <v>0</v>
      </c>
      <c r="E412" s="21" t="e">
        <f t="shared" si="367"/>
        <v>#N/A</v>
      </c>
      <c r="F412" s="22">
        <f t="shared" si="368"/>
        <v>0</v>
      </c>
      <c r="G412" s="23">
        <f>[1]Input!Z417</f>
        <v>0</v>
      </c>
      <c r="H412" s="24" t="e">
        <f t="shared" si="369"/>
        <v>#N/A</v>
      </c>
      <c r="I412" s="24" t="e">
        <f t="shared" si="328"/>
        <v>#N/A</v>
      </c>
      <c r="J412" s="24" t="e">
        <f t="shared" si="329"/>
        <v>#N/A</v>
      </c>
      <c r="K412" s="24" t="e">
        <f t="shared" si="330"/>
        <v>#N/A</v>
      </c>
      <c r="L412" s="24" t="e">
        <f t="shared" si="370"/>
        <v>#N/A</v>
      </c>
      <c r="M412" s="24" t="e">
        <f t="shared" si="331"/>
        <v>#N/A</v>
      </c>
      <c r="N412" s="24" t="e">
        <f t="shared" si="332"/>
        <v>#N/A</v>
      </c>
      <c r="O412" s="24" t="e">
        <f t="shared" si="333"/>
        <v>#N/A</v>
      </c>
      <c r="P412" s="24" t="e">
        <f t="shared" si="371"/>
        <v>#N/A</v>
      </c>
      <c r="Q412" s="24" t="e">
        <f t="shared" si="334"/>
        <v>#N/A</v>
      </c>
      <c r="R412" s="24" t="e">
        <f t="shared" si="335"/>
        <v>#N/A</v>
      </c>
      <c r="S412" s="24" t="e">
        <f t="shared" si="336"/>
        <v>#N/A</v>
      </c>
      <c r="T412" s="24" t="e">
        <f t="shared" si="372"/>
        <v>#N/A</v>
      </c>
      <c r="U412" s="24" t="e">
        <f t="shared" si="337"/>
        <v>#N/A</v>
      </c>
      <c r="V412" s="24" t="e">
        <f t="shared" si="338"/>
        <v>#N/A</v>
      </c>
      <c r="W412" s="24" t="e">
        <f t="shared" si="339"/>
        <v>#N/A</v>
      </c>
      <c r="X412" s="24" t="e">
        <f t="shared" si="373"/>
        <v>#N/A</v>
      </c>
      <c r="Y412" s="24" t="e">
        <f t="shared" si="340"/>
        <v>#N/A</v>
      </c>
      <c r="Z412" s="24" t="e">
        <f t="shared" si="341"/>
        <v>#N/A</v>
      </c>
      <c r="AA412" s="24" t="e">
        <f t="shared" si="342"/>
        <v>#N/A</v>
      </c>
      <c r="AB412" s="24" t="e">
        <f t="shared" si="374"/>
        <v>#N/A</v>
      </c>
      <c r="AC412" s="24" t="e">
        <f t="shared" si="343"/>
        <v>#N/A</v>
      </c>
      <c r="AD412" s="24" t="e">
        <f t="shared" si="344"/>
        <v>#N/A</v>
      </c>
      <c r="AE412" s="24" t="e">
        <f t="shared" si="345"/>
        <v>#N/A</v>
      </c>
      <c r="AF412" s="24" t="e">
        <f t="shared" si="375"/>
        <v>#N/A</v>
      </c>
      <c r="AG412" s="24" t="e">
        <f t="shared" si="346"/>
        <v>#N/A</v>
      </c>
      <c r="AH412" s="24" t="e">
        <f t="shared" si="347"/>
        <v>#N/A</v>
      </c>
      <c r="AI412" s="24" t="e">
        <f t="shared" si="348"/>
        <v>#N/A</v>
      </c>
      <c r="AJ412" s="24" t="e">
        <f t="shared" si="376"/>
        <v>#N/A</v>
      </c>
      <c r="AK412" s="24" t="e">
        <f t="shared" si="349"/>
        <v>#N/A</v>
      </c>
      <c r="AL412" s="24" t="e">
        <f t="shared" si="350"/>
        <v>#N/A</v>
      </c>
      <c r="AM412" s="24" t="e">
        <f t="shared" si="351"/>
        <v>#N/A</v>
      </c>
      <c r="AN412" s="24" t="e">
        <f t="shared" si="377"/>
        <v>#N/A</v>
      </c>
      <c r="AO412" s="24" t="e">
        <f t="shared" si="352"/>
        <v>#N/A</v>
      </c>
      <c r="AP412" s="24" t="e">
        <f t="shared" si="353"/>
        <v>#N/A</v>
      </c>
      <c r="AQ412" s="24" t="e">
        <f t="shared" si="354"/>
        <v>#N/A</v>
      </c>
      <c r="AR412" s="24" t="e">
        <f t="shared" si="378"/>
        <v>#N/A</v>
      </c>
      <c r="AS412" s="24" t="e">
        <f t="shared" si="355"/>
        <v>#N/A</v>
      </c>
      <c r="AT412" s="24" t="e">
        <f t="shared" si="356"/>
        <v>#N/A</v>
      </c>
      <c r="AU412" s="24" t="e">
        <f t="shared" si="357"/>
        <v>#N/A</v>
      </c>
      <c r="AV412" s="24" t="e">
        <f t="shared" si="379"/>
        <v>#N/A</v>
      </c>
      <c r="AW412" s="24" t="e">
        <f t="shared" si="358"/>
        <v>#N/A</v>
      </c>
      <c r="AX412" s="24" t="e">
        <f t="shared" si="359"/>
        <v>#N/A</v>
      </c>
      <c r="AY412" s="24" t="e">
        <f t="shared" si="360"/>
        <v>#N/A</v>
      </c>
      <c r="AZ412" s="24" t="e">
        <f t="shared" si="380"/>
        <v>#N/A</v>
      </c>
      <c r="BA412" s="24" t="e">
        <f t="shared" si="361"/>
        <v>#N/A</v>
      </c>
      <c r="BB412" s="24" t="e">
        <f t="shared" si="362"/>
        <v>#N/A</v>
      </c>
      <c r="BC412" s="24" t="e">
        <f t="shared" si="363"/>
        <v>#N/A</v>
      </c>
      <c r="BD412" s="24" t="e">
        <f t="shared" si="381"/>
        <v>#N/A</v>
      </c>
      <c r="BE412" s="24" t="e">
        <f t="shared" si="364"/>
        <v>#N/A</v>
      </c>
      <c r="BF412" s="24" t="e">
        <f t="shared" si="365"/>
        <v>#N/A</v>
      </c>
      <c r="BG412" s="24" t="e">
        <f t="shared" si="366"/>
        <v>#N/A</v>
      </c>
      <c r="BH412" s="12"/>
      <c r="BI412" s="12"/>
      <c r="BJ412" s="12"/>
      <c r="BK412" s="12"/>
    </row>
  </sheetData>
  <mergeCells count="33">
    <mergeCell ref="AB4:AE4"/>
    <mergeCell ref="H4:K4"/>
    <mergeCell ref="L4:O4"/>
    <mergeCell ref="P4:S4"/>
    <mergeCell ref="T4:W4"/>
    <mergeCell ref="X4:AA4"/>
    <mergeCell ref="BD4:BG4"/>
    <mergeCell ref="A5:B5"/>
    <mergeCell ref="I6:J6"/>
    <mergeCell ref="M6:N6"/>
    <mergeCell ref="Q6:R6"/>
    <mergeCell ref="U6:V6"/>
    <mergeCell ref="Y6:Z6"/>
    <mergeCell ref="AC6:AD6"/>
    <mergeCell ref="AG6:AH6"/>
    <mergeCell ref="AK6:AL6"/>
    <mergeCell ref="AF4:AI4"/>
    <mergeCell ref="AJ4:AM4"/>
    <mergeCell ref="AN4:AQ4"/>
    <mergeCell ref="AR4:AU4"/>
    <mergeCell ref="AV4:AY4"/>
    <mergeCell ref="AZ4:BC4"/>
    <mergeCell ref="BE6:BF6"/>
    <mergeCell ref="A8:A11"/>
    <mergeCell ref="B8:B11"/>
    <mergeCell ref="C8:C11"/>
    <mergeCell ref="D8:D11"/>
    <mergeCell ref="E8:E11"/>
    <mergeCell ref="F8:F11"/>
    <mergeCell ref="AO6:AP6"/>
    <mergeCell ref="AS6:AT6"/>
    <mergeCell ref="AW6:AX6"/>
    <mergeCell ref="BA6:BB6"/>
  </mergeCells>
  <dataValidations count="2">
    <dataValidation type="list" allowBlank="1" promptTitle="Select Category" sqref="B12:B412">
      <formula1>$BI$12:$BI$22</formula1>
    </dataValidation>
    <dataValidation type="list" allowBlank="1" sqref="A12:A412">
      <formula1>"Depreciation (Depn), Contribution in Aid of Construction (CIAC), Both (Depn &amp; CIAC), Acquisition Adjustment"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58109430BB2344BA7FDD945FCD2DD0" ma:contentTypeVersion="104" ma:contentTypeDescription="" ma:contentTypeScope="" ma:versionID="a375f3f4c01074438c5485b5d741b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2016-10-21T07:00:00+00:00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Iliad Water Service, Inc.</CaseCompanyNames>
    <DocketNumber xmlns="dc463f71-b30c-4ab2-9473-d307f9d35888">161155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CEF509A-C2AE-47FB-93FB-1F4C0BDD5BDE}"/>
</file>

<file path=customXml/itemProps2.xml><?xml version="1.0" encoding="utf-8"?>
<ds:datastoreItem xmlns:ds="http://schemas.openxmlformats.org/officeDocument/2006/customXml" ds:itemID="{1DBD6D11-6EC5-47EE-AEE5-949AA661EB6F}"/>
</file>

<file path=customXml/itemProps3.xml><?xml version="1.0" encoding="utf-8"?>
<ds:datastoreItem xmlns:ds="http://schemas.openxmlformats.org/officeDocument/2006/customXml" ds:itemID="{1BFD1A3F-E2DB-4747-B838-00D98AB29774}"/>
</file>

<file path=customXml/itemProps4.xml><?xml version="1.0" encoding="utf-8"?>
<ds:datastoreItem xmlns:ds="http://schemas.openxmlformats.org/officeDocument/2006/customXml" ds:itemID="{7EA8737E-068B-422B-B783-BCECA483A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Shofstall</dc:creator>
  <cp:lastModifiedBy>Candace Shofstall</cp:lastModifiedBy>
  <dcterms:created xsi:type="dcterms:W3CDTF">2016-10-17T16:19:10Z</dcterms:created>
  <dcterms:modified xsi:type="dcterms:W3CDTF">2016-10-17T19:40:35Z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0x0101006E56B4D1795A2E4DB2F0B01679ED314A00EB58109430BB2344BA7FDD945FCD2DD0</vt:lpwstr>
  </property>
  <property fmtid="{D5CDD505-2E9C-101B-9397-08002B2CF9AE}" pid="3" name="_docset_NoMedatataSyncRequired">
    <vt:lpwstr>False</vt:lpwstr>
  </property>
</Properties>
</file>