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PCA Compliance\PCA Annual Report.2023 PCA-22\3.  Workpapers (Dirty)\"/>
    </mc:Choice>
  </mc:AlternateContent>
  <bookViews>
    <workbookView xWindow="0" yWindow="0" windowWidth="25755" windowHeight="12270"/>
  </bookViews>
  <sheets>
    <sheet name="Summary Customer Intersest Exp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____________six6" hidden="1">{#N/A,#N/A,FALSE,"CRPT";#N/A,#N/A,FALSE,"TREND";#N/A,#N/A,FALSE,"%Curve"}</definedName>
    <definedName name="__________________www1" hidden="1">{#N/A,#N/A,FALSE,"schA"}</definedName>
    <definedName name="_________________ex1" hidden="1">{#N/A,#N/A,FALSE,"Summ";#N/A,#N/A,FALSE,"General"}</definedName>
    <definedName name="_________________new1" hidden="1">{#N/A,#N/A,FALSE,"Summ";#N/A,#N/A,FALSE,"General"}</definedName>
    <definedName name="_________________six6" hidden="1">{#N/A,#N/A,FALSE,"CRPT";#N/A,#N/A,FALSE,"TREND";#N/A,#N/A,FALSE,"%Curve"}</definedName>
    <definedName name="_________________www1" hidden="1">{#N/A,#N/A,FALSE,"schA"}</definedName>
    <definedName name="________________ex1" hidden="1">{#N/A,#N/A,FALSE,"Summ";#N/A,#N/A,FALSE,"General"}</definedName>
    <definedName name="________________new1" hidden="1">{#N/A,#N/A,FALSE,"Summ";#N/A,#N/A,FALSE,"General"}</definedName>
    <definedName name="________________six6" hidden="1">{#N/A,#N/A,FALSE,"CRPT";#N/A,#N/A,FALSE,"TREND";#N/A,#N/A,FALSE,"%Curve"}</definedName>
    <definedName name="________________www1" hidden="1">{#N/A,#N/A,FALSE,"schA"}</definedName>
    <definedName name="_______________ex1" hidden="1">{#N/A,#N/A,FALSE,"Summ";#N/A,#N/A,FALSE,"General"}</definedName>
    <definedName name="_______________new1" hidden="1">{#N/A,#N/A,FALSE,"Summ";#N/A,#N/A,FALSE,"General"}</definedName>
    <definedName name="_______________six6" hidden="1">{#N/A,#N/A,FALSE,"CRPT";#N/A,#N/A,FALSE,"TREND";#N/A,#N/A,FALSE,"%Curve"}</definedName>
    <definedName name="_______________www1" hidden="1">{#N/A,#N/A,FALSE,"schA"}</definedName>
    <definedName name="______________ex1" hidden="1">{#N/A,#N/A,FALSE,"Summ";#N/A,#N/A,FALSE,"General"}</definedName>
    <definedName name="______________new1" hidden="1">{#N/A,#N/A,FALSE,"Summ";#N/A,#N/A,FALSE,"General"}</definedName>
    <definedName name="______________six6" hidden="1">{#N/A,#N/A,FALSE,"CRPT";#N/A,#N/A,FALSE,"TREND";#N/A,#N/A,FALSE,"%Curve"}</definedName>
    <definedName name="______________www1" hidden="1">{#N/A,#N/A,FALSE,"schA"}</definedName>
    <definedName name="_____________ex1" hidden="1">{#N/A,#N/A,FALSE,"Summ";#N/A,#N/A,FALSE,"General"}</definedName>
    <definedName name="_____________new1" hidden="1">{#N/A,#N/A,FALSE,"Summ";#N/A,#N/A,FALSE,"General"}</definedName>
    <definedName name="_____________six6" hidden="1">{#N/A,#N/A,FALSE,"CRPT";#N/A,#N/A,FALSE,"TREND";#N/A,#N/A,FALSE,"%Curve"}</definedName>
    <definedName name="_____________www1" hidden="1">{#N/A,#N/A,FALSE,"schA"}</definedName>
    <definedName name="____________ex1" hidden="1">{#N/A,#N/A,FALSE,"Summ";#N/A,#N/A,FALSE,"General"}</definedName>
    <definedName name="____________new1" hidden="1">{#N/A,#N/A,FALSE,"Summ";#N/A,#N/A,FALSE,"General"}</definedName>
    <definedName name="____________six6" hidden="1">{#N/A,#N/A,FALSE,"CRPT";#N/A,#N/A,FALSE,"TREND";#N/A,#N/A,FALSE,"%Curve"}</definedName>
    <definedName name="____________www1" hidden="1">{#N/A,#N/A,FALSE,"schA"}</definedName>
    <definedName name="___________ex1" hidden="1">{#N/A,#N/A,FALSE,"Summ";#N/A,#N/A,FALSE,"General"}</definedName>
    <definedName name="___________new1" hidden="1">{#N/A,#N/A,FALSE,"Summ";#N/A,#N/A,FALSE,"General"}</definedName>
    <definedName name="___________six6" hidden="1">{#N/A,#N/A,FALSE,"CRPT";#N/A,#N/A,FALSE,"TREND";#N/A,#N/A,FALSE,"%Curve"}</definedName>
    <definedName name="___________www1" hidden="1">{#N/A,#N/A,FALSE,"schA"}</definedName>
    <definedName name="__________ex1" hidden="1">{#N/A,#N/A,FALSE,"Summ";#N/A,#N/A,FALSE,"General"}</definedName>
    <definedName name="__________new1" hidden="1">{#N/A,#N/A,FALSE,"Summ";#N/A,#N/A,FALSE,"General"}</definedName>
    <definedName name="__________six6" hidden="1">{#N/A,#N/A,FALSE,"CRPT";#N/A,#N/A,FALSE,"TREND";#N/A,#N/A,FALSE,"%Curve"}</definedName>
    <definedName name="__________www1" hidden="1">{#N/A,#N/A,FALSE,"schA"}</definedName>
    <definedName name="_________ex1" hidden="1">{#N/A,#N/A,FALSE,"Summ";#N/A,#N/A,FALSE,"General"}</definedName>
    <definedName name="_________new1" hidden="1">{#N/A,#N/A,FALSE,"Summ";#N/A,#N/A,FALSE,"General"}</definedName>
    <definedName name="_________six6" hidden="1">{#N/A,#N/A,FALSE,"CRPT";#N/A,#N/A,FALSE,"TREND";#N/A,#N/A,FALSE,"%Curve"}</definedName>
    <definedName name="_________www1" hidden="1">{#N/A,#N/A,FALSE,"schA"}</definedName>
    <definedName name="________ex1" hidden="1">{#N/A,#N/A,FALSE,"Summ";#N/A,#N/A,FALSE,"General"}</definedName>
    <definedName name="________new1" hidden="1">{#N/A,#N/A,FALSE,"Summ";#N/A,#N/A,FALSE,"General"}</definedName>
    <definedName name="________six6" hidden="1">{#N/A,#N/A,FALSE,"CRPT";#N/A,#N/A,FALSE,"TREND";#N/A,#N/A,FALSE,"%Curve"}</definedName>
    <definedName name="________www1" hidden="1">{#N/A,#N/A,FALSE,"schA"}</definedName>
    <definedName name="_______ex1" hidden="1">{#N/A,#N/A,FALSE,"Summ";#N/A,#N/A,FALSE,"General"}</definedName>
    <definedName name="_______new1" hidden="1">{#N/A,#N/A,FALSE,"Summ";#N/A,#N/A,FALSE,"General"}</definedName>
    <definedName name="_______six6" hidden="1">{#N/A,#N/A,FALSE,"CRPT";#N/A,#N/A,FALSE,"TREND";#N/A,#N/A,FALSE,"%Curve"}</definedName>
    <definedName name="_______www1" hidden="1">{#N/A,#N/A,FALSE,"schA"}</definedName>
    <definedName name="______ex1" hidden="1">{#N/A,#N/A,FALSE,"Summ";#N/A,#N/A,FALSE,"General"}</definedName>
    <definedName name="______new1" hidden="1">{#N/A,#N/A,FALSE,"Summ";#N/A,#N/A,FALSE,"General"}</definedName>
    <definedName name="______six6" hidden="1">{#N/A,#N/A,FALSE,"CRPT";#N/A,#N/A,FALSE,"TREND";#N/A,#N/A,FALSE,"%Curve"}</definedName>
    <definedName name="______www1" hidden="1">{#N/A,#N/A,FALSE,"schA"}</definedName>
    <definedName name="_____ex1" hidden="1">{#N/A,#N/A,FALSE,"Summ";#N/A,#N/A,FALSE,"General"}</definedName>
    <definedName name="_____new1" hidden="1">{#N/A,#N/A,FALSE,"Summ";#N/A,#N/A,FALSE,"General"}</definedName>
    <definedName name="_____six6" hidden="1">{#N/A,#N/A,FALSE,"CRPT";#N/A,#N/A,FALSE,"TREND";#N/A,#N/A,FALSE,"%Curve"}</definedName>
    <definedName name="_____www1" hidden="1">{#N/A,#N/A,FALSE,"schA"}</definedName>
    <definedName name="____ex1" hidden="1">{#N/A,#N/A,FALSE,"Summ";#N/A,#N/A,FALSE,"General"}</definedName>
    <definedName name="____new1" hidden="1">{#N/A,#N/A,FALSE,"Summ";#N/A,#N/A,FALSE,"General"}</definedName>
    <definedName name="____six6" hidden="1">{#N/A,#N/A,FALSE,"CRPT";#N/A,#N/A,FALSE,"TREND";#N/A,#N/A,FALSE,"%Curve"}</definedName>
    <definedName name="____www1" hidden="1">{#N/A,#N/A,FALSE,"schA"}</definedName>
    <definedName name="___ex1" hidden="1">{#N/A,#N/A,FALSE,"Summ";#N/A,#N/A,FALSE,"General"}</definedName>
    <definedName name="___new1" hidden="1">{#N/A,#N/A,FALSE,"Summ";#N/A,#N/A,FALSE,"General"}</definedName>
    <definedName name="___six6" hidden="1">{#N/A,#N/A,FALSE,"CRPT";#N/A,#N/A,FALSE,"TREND";#N/A,#N/A,FALSE,"%Curve"}</definedName>
    <definedName name="___www1" hidden="1">{#N/A,#N/A,FALSE,"schA"}</definedName>
    <definedName name="__123Graph_D" hidden="1">#REF!</definedName>
    <definedName name="__123Graph_ECURRENT" hidden="1">[1]ConsolidatingPL!#REF!</definedName>
    <definedName name="__ex1" hidden="1">{#N/A,#N/A,FALSE,"Summ";#N/A,#N/A,FALSE,"General"}</definedName>
    <definedName name="__new1" hidden="1">{#N/A,#N/A,FALSE,"Summ";#N/A,#N/A,FALSE,"General"}</definedName>
    <definedName name="__six6" hidden="1">{#N/A,#N/A,FALSE,"CRPT";#N/A,#N/A,FALSE,"TREND";#N/A,#N/A,FALSE,"%Curve"}</definedName>
    <definedName name="__www1" hidden="1">{#N/A,#N/A,FALSE,"schA"}</definedName>
    <definedName name="_2__123Graph_ABUDG6_Dtons_inv" hidden="1">[2]Quant!#REF!</definedName>
    <definedName name="_2__123Graph_AChart_1A" hidden="1">'[3]12Mo08'!#REF!</definedName>
    <definedName name="_4__123Graph_BChart_1A" hidden="1">'[3]12Mo08'!#REF!</definedName>
    <definedName name="_6__123Graph_CChart_1A" hidden="1">'[3]12Mo08'!#REF!</definedName>
    <definedName name="_8__123Graph_XChart_1A" hidden="1">'[3]12Mo08'!#REF!</definedName>
    <definedName name="_ex1" hidden="1">{#N/A,#N/A,FALSE,"Summ";#N/A,#N/A,FALSE,"General"}</definedName>
    <definedName name="_Fill" hidden="1">#REF!</definedName>
    <definedName name="_Key1" hidden="1">#REF!</definedName>
    <definedName name="_Key2" hidden="1">#REF!</definedName>
    <definedName name="_new1" hidden="1">{#N/A,#N/A,FALSE,"Summ";#N/A,#N/A,FALSE,"General"}</definedName>
    <definedName name="_Parse_In" hidden="1">#REF!</definedName>
    <definedName name="_six6" hidden="1">{#N/A,#N/A,FALSE,"CRPT";#N/A,#N/A,FALSE,"TREND";#N/A,#N/A,FALSE,"%Curve"}</definedName>
    <definedName name="_Sort" hidden="1">#REF!</definedName>
    <definedName name="_www1" hidden="1">{#N/A,#N/A,FALSE,"schA"}</definedName>
    <definedName name="a" hidden="1">{#N/A,#N/A,FALSE,"Coversheet";#N/A,#N/A,FALSE,"QA"}</definedName>
    <definedName name="AAAAAAAAAAAAAA" hidden="1">{#N/A,#N/A,FALSE,"Coversheet";#N/A,#N/A,FALSE,"QA"}</definedName>
    <definedName name="b" hidden="1">{#N/A,#N/A,FALSE,"Coversheet";#N/A,#N/A,FALSE,"QA"}</definedName>
    <definedName name="BEm" hidden="1">#REF!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ANPY1HT49TAH98H4B9RC1D4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NISOEXF3OFHT2BUA6P9RBIJ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L27NGDBCTVPW97K42QANS5K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FFT2RP50WNPKBT7X8PJ3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NU8ISP26W97JG63CN1XT9KB4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UOAHB0OT3BACAHNZ3B905C0P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PVL5VEVK9Q7AYB7EC2VZWBEZ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Q3T3TWGZUSNVWJE1XWXHGRQ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IL5ZWOXQAENH3VP3ZHA2N7N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7PESEESXVMDCGGIP5LPMUGY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PEDT6IOYLLC3KJKRZOETC3Y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9A8OZ31BDN5QEGQGWG59A43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4GJ3LZJL6JDEHT7UDXW90T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PR6Y32097JKJCTGC4C6EGE9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VNZHNB5P9V6232N0DQCE0WE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4QVV7YZ6L5A7WZEMIA5AZOV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SYRA4NR7K6RLC3I81QSG5SQR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Bum" hidden="1">#REF!</definedName>
    <definedName name="de" hidden="1">#REF!</definedName>
    <definedName name="DELETE01" hidden="1">{#N/A,#N/A,FALSE,"Coversheet";#N/A,#N/A,FALSE,"QA"}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DUDE" hidden="1">#REF!</definedName>
    <definedName name="ee" hidden="1">{#N/A,#N/A,FALSE,"Month ";#N/A,#N/A,FALSE,"YTD";#N/A,#N/A,FALSE,"12 mo ended"}</definedName>
    <definedName name="error" hidden="1">{#N/A,#N/A,FALSE,"Coversheet";#N/A,#N/A,FALSE,"QA"}</definedName>
    <definedName name="Estimate" hidden="1">{#N/A,#N/A,FALSE,"Summ";#N/A,#N/A,FALSE,"General"}</definedName>
    <definedName name="ex" hidden="1">{#N/A,#N/A,FALSE,"Summ";#N/A,#N/A,FALSE,"General"}</definedName>
    <definedName name="F" hidden="1">#REF!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hidden="1">{#N/A,#N/A,FALSE,"Month ";#N/A,#N/A,FALSE,"YTD";#N/A,#N/A,FALSE,"12 mo ended"}</definedName>
    <definedName name="ffff" hidden="1">{#N/A,#N/A,FALSE,"Coversheet";#N/A,#N/A,FALSE,"QA"}</definedName>
    <definedName name="fffgf" hidden="1">{#N/A,#N/A,FALSE,"Coversheet";#N/A,#N/A,FALSE,"QA"}</definedName>
    <definedName name="helllo" hidden="1">{#N/A,#N/A,FALSE,"Pg 6b CustCount_Gas";#N/A,#N/A,FALSE,"QA";#N/A,#N/A,FALSE,"Report";#N/A,#N/A,FALSE,"forecast"}</definedName>
    <definedName name="Hello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HELP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fkljsdkljiejgr" hidden="1">{#N/A,#N/A,FALSE,"Summ";#N/A,#N/A,FALSE,"General"}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ookup" hidden="1">{#N/A,#N/A,FALSE,"Coversheet";#N/A,#N/A,FALSE,"QA"}</definedName>
    <definedName name="Miller" hidden="1">{#N/A,#N/A,FALSE,"Expenditures";#N/A,#N/A,FALSE,"Property Placed In-Service";#N/A,#N/A,FALSE,"CWIP Balances"}</definedName>
    <definedName name="new" hidden="1">{#N/A,#N/A,FALSE,"Summ";#N/A,#N/A,FALSE,"General"}</definedName>
    <definedName name="outage" hidden="1">'[4]12Mo08'!#REF!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" hidden="1">{#N/A,#N/A,FALSE,"Coversheet";#N/A,#N/A,FALSE,"QA"}</definedName>
    <definedName name="qqq" hidden="1">{#N/A,#N/A,FALSE,"schA"}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sdlfhsdlhfkl" hidden="1">{#N/A,#N/A,FALSE,"Summ";#N/A,#N/A,FALSE,"General"}</definedName>
    <definedName name="seven" hidden="1">{#N/A,#N/A,FALSE,"CRPT";#N/A,#N/A,FALSE,"TREND";#N/A,#N/A,FALSE,"%Curve"}</definedName>
    <definedName name="six" hidden="1">{#N/A,#N/A,FALSE,"Drill Sites";"WP 212",#N/A,FALSE,"MWAG EOR";"WP 213",#N/A,FALSE,"MWAG EOR";#N/A,#N/A,FALSE,"Misc. Facility";#N/A,#N/A,FALSE,"WWTP"}</definedName>
    <definedName name="t" hidden="1">{#N/A,#N/A,FALSE,"CESTSUM";#N/A,#N/A,FALSE,"est sum A";#N/A,#N/A,FALSE,"est detail A"}</definedName>
    <definedName name="tem" hidden="1">{#N/A,#N/A,FALSE,"Summ";#N/A,#N/A,FALSE,"General"}</definedName>
    <definedName name="TEMP" hidden="1">{#N/A,#N/A,FALSE,"Summ";#N/A,#N/A,FALSE,"General"}</definedName>
    <definedName name="Temp1" hidden="1">{#N/A,#N/A,FALSE,"CESTSUM";#N/A,#N/A,FALSE,"est sum A";#N/A,#N/A,FALSE,"est detail A"}</definedName>
    <definedName name="temp2" hidden="1">{#N/A,#N/A,FALSE,"CESTSUM";#N/A,#N/A,FALSE,"est sum A";#N/A,#N/A,FALSE,"est detail A"}</definedName>
    <definedName name="tr" hidden="1">{#N/A,#N/A,FALSE,"CESTSUM";#N/A,#N/A,FALSE,"est sum A";#N/A,#N/A,FALSE,"est detail A"}</definedName>
    <definedName name="Transfer" hidden="1">#REF!</definedName>
    <definedName name="Transfers" hidden="1">#REF!</definedName>
    <definedName name="u" hidden="1">{#N/A,#N/A,FALSE,"Summ";#N/A,#N/A,FALSE,"General"}</definedName>
    <definedName name="v" hidden="1">{#N/A,#N/A,FALSE,"Coversheet";#N/A,#N/A,FALSE,"QA"}</definedName>
    <definedName name="Value" hidden="1">{#N/A,#N/A,FALSE,"Summ";#N/A,#N/A,FALSE,"General"}</definedName>
    <definedName name="w" hidden="1">{#N/A,#N/A,FALSE,"Schedule F";#N/A,#N/A,FALSE,"Schedule G"}</definedName>
    <definedName name="we" hidden="1">{#N/A,#N/A,FALSE,"Pg 6b CustCount_Gas";#N/A,#N/A,FALSE,"QA";#N/A,#N/A,FALSE,"Report";#N/A,#N/A,FALSE,"forecast"}</definedName>
    <definedName name="WH" hidden="1">{#N/A,#N/A,FALSE,"Coversheet";#N/A,#N/A,FALSE,"QA"}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hidden="1">{#N/A,#N/A,FALSE,"CRPT";#N/A,#N/A,FALSE,"TREND";#N/A,#N/A,FALSE,"%Curve"}</definedName>
    <definedName name="wrn.AAI._.Report." hidden="1">{#N/A,#N/A,FALSE,"CRPT";#N/A,#N/A,FALSE,"TREND";#N/A,#N/A,FALSE,"% CURVE"}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ECR." hidden="1">{#N/A,#N/A,FALSE,"schA"}</definedName>
    <definedName name="wrn.ESTIMATE." hidden="1">{#N/A,#N/A,FALSE,"CESTSUM";#N/A,#N/A,FALSE,"est sum A";#N/A,#N/A,FALSE,"est detail A"}</definedName>
    <definedName name="wrn.Fundamental." hidden="1">{#N/A,#N/A,TRUE,"CoverPage";#N/A,#N/A,TRUE,"Gas";#N/A,#N/A,TRUE,"Power";#N/A,#N/A,TRUE,"Historical DJ Mthly Prices"}</definedName>
    <definedName name="wrn.Fundamental2" hidden="1">{#N/A,#N/A,TRUE,"CoverPage";#N/A,#N/A,TRUE,"Gas";#N/A,#N/A,TRUE,"Power";#N/A,#N/A,TRUE,"Historical DJ Mthly Prices"}</definedName>
    <definedName name="wrn.IEO." hidden="1">{#N/A,#N/A,FALSE,"SUMMARY";#N/A,#N/A,FALSE,"AE7616";#N/A,#N/A,FALSE,"AE7617";#N/A,#N/A,FALSE,"AE7618";#N/A,#N/A,FALSE,"AE7619"}</definedName>
    <definedName name="wrn.Incentive._.Overhead." hidden="1">{#N/A,#N/A,FALSE,"Coversheet";#N/A,#N/A,FALSE,"QA"}</definedName>
    <definedName name="wrn.limit_reports." hidden="1">{#N/A,#N/A,FALSE,"Schedule F";#N/A,#N/A,FALSE,"Schedule G"}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roject._.Services." hidden="1">{#N/A,#N/A,FALSE,"BASE";#N/A,#N/A,FALSE,"LOOPS";#N/A,#N/A,FALSE,"PLC"}</definedName>
    <definedName name="wrn.SCHEDULE." hidden="1">{#N/A,#N/A,FALSE,"7617 Fab";#N/A,#N/A,FALSE,"7617 NSK"}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hidden="1">{#N/A,#N/A,FALSE,"2002 Small Tool OH";#N/A,#N/A,FALSE,"QA"}</definedName>
    <definedName name="wrn.Summary." hidden="1">{#N/A,#N/A,FALSE,"Summ";#N/A,#N/A,FALSE,"General"}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hidden="1">{#N/A,#N/A,FALSE,"Expenditures";#N/A,#N/A,FALSE,"Property Placed In-Service";#N/A,#N/A,FALSE,"CWIP Balances"}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hidden="1">{#N/A,#N/A,FALSE,"schA"}</definedName>
    <definedName name="x" hidden="1">{#N/A,#N/A,FALSE,"Coversheet";#N/A,#N/A,FALSE,"QA"}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" hidden="1">{#N/A,#N/A,FALSE,"Summ";#N/A,#N/A,FALSE,"General"}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uf" hidden="1">{#N/A,#N/A,FALSE,"Summ";#N/A,#N/A,FALSE,"General"}</definedName>
    <definedName name="z" hidden="1">{#N/A,#N/A,FALSE,"Coversheet";#N/A,#N/A,FALSE,"QA"}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B12" i="1"/>
  <c r="B11" i="1"/>
  <c r="B10" i="1"/>
  <c r="C5" i="1"/>
  <c r="C4" i="1"/>
  <c r="C3" i="1"/>
  <c r="B5" i="1"/>
  <c r="B4" i="1"/>
  <c r="B3" i="1"/>
  <c r="D3" i="1" l="1"/>
  <c r="D4" i="1"/>
  <c r="D5" i="1"/>
  <c r="B6" i="1"/>
  <c r="C6" i="1"/>
  <c r="B18" i="1"/>
  <c r="C18" i="1"/>
  <c r="D12" i="1"/>
  <c r="C19" i="1"/>
  <c r="D6" i="1" l="1"/>
  <c r="C13" i="1"/>
  <c r="B13" i="1"/>
  <c r="D18" i="1"/>
  <c r="D11" i="1"/>
  <c r="D10" i="1"/>
  <c r="B19" i="1"/>
  <c r="D19" i="1" s="1"/>
  <c r="C17" i="1"/>
  <c r="C20" i="1" s="1"/>
  <c r="B17" i="1"/>
  <c r="D13" i="1" l="1"/>
  <c r="D17" i="1"/>
  <c r="D20" i="1" s="1"/>
  <c r="B20" i="1"/>
</calcChain>
</file>

<file path=xl/sharedStrings.xml><?xml version="1.0" encoding="utf-8"?>
<sst xmlns="http://schemas.openxmlformats.org/spreadsheetml/2006/main" count="25" uniqueCount="11">
  <si>
    <t>← Less Customer Interest Under Proposed Method</t>
  </si>
  <si>
    <t xml:space="preserve">     Total Interest 2024-2026</t>
  </si>
  <si>
    <t>2026 Customer Interest Expense</t>
  </si>
  <si>
    <t>2025 Customer Interest Expense</t>
  </si>
  <si>
    <t>2024 Customer Interest Expense</t>
  </si>
  <si>
    <t>Total Customer Interest</t>
  </si>
  <si>
    <t>Sch 95 Supp Balance</t>
  </si>
  <si>
    <t xml:space="preserve">PCA Imbalance </t>
  </si>
  <si>
    <t>Difference</t>
  </si>
  <si>
    <t>Under Proposed Method</t>
  </si>
  <si>
    <t>Under Traditional Method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</si>
</sst>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5" formatCode="&quot;$&quot;#,##0_);\(&quot;$&quot;#,##0\)"/>
    <numFmt numFmtId="43" formatCode="_(* #,##0.00_);_(* \(#,##0.00\);_(* &quot;-&quot;??_);_(@_)"/>
    <numFmt numFmtId="164" formatCode="0.000000"/>
    <numFmt numFmtId="165" formatCode="_(* #,##0_);_(* \(#,##0\);_(* &quot;-&quot;??_);_(@_)"/>
  </numFmts>
  <fonts count="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164" fontId="0" fillId="0" borderId="0">
      <alignment horizontal="left" wrapText="1"/>
    </xf>
    <xf numFmtId="43" fontId="1" fillId="0" borderId="0" applyFont="0" applyFill="0" applyBorder="0" applyAlignment="0" applyProtection="0"/>
  </cellStyleXfs>
  <cellXfs count="10">
    <xf numFmtId="164" fontId="0" fillId="0" borderId="0" xfId="0">
      <alignment horizontal="left" wrapText="1"/>
    </xf>
    <xf numFmtId="0" fontId="0" fillId="0" borderId="0" xfId="0" applyNumberFormat="1" applyAlignment="1"/>
    <xf numFmtId="165" fontId="0" fillId="0" borderId="0" xfId="1" applyNumberFormat="1" applyFont="1" applyAlignment="1"/>
    <xf numFmtId="0" fontId="2" fillId="0" borderId="0" xfId="0" applyNumberFormat="1" applyFont="1" applyAlignment="1"/>
    <xf numFmtId="5" fontId="0" fillId="0" borderId="1" xfId="1" applyNumberFormat="1" applyFont="1" applyBorder="1" applyAlignment="1"/>
    <xf numFmtId="5" fontId="0" fillId="0" borderId="0" xfId="1" applyNumberFormat="1" applyFont="1" applyAlignment="1"/>
    <xf numFmtId="165" fontId="2" fillId="0" borderId="0" xfId="1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5" fontId="0" fillId="0" borderId="0" xfId="1" applyNumberFormat="1" applyFont="1" applyFill="1" applyAlignment="1"/>
    <xf numFmtId="165" fontId="0" fillId="0" borderId="0" xfId="1" applyNumberFormat="1" applyFont="1" applyFill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coa\Data\shared\2000%20CAPITAL%20BUDGET\COAL%20HAULERS\2000%20coal%20price%20reduction%20analys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r\AppData\Local\Temp\Workshare\n5oke4np.bgm\1\Documents%20and%20Settings\wgho\Local%20Settings\Temporary%20Internet%20Files\OLKCA\14stat01%202008%20rev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asmr\AppData\Local\Temp\Workshare\n5oke4np.bgm\1\Documents%20and%20Settings\wgho\Local%20Settings\Temporary%20Internet%20Files\OLKCA\14stat07%20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PCA-WP-SEF-6-Interest-Proposal-4-30-24(C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PCA-WP-SEF-6-Interest-Traditional-4-30-24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Summary"/>
      <sheetName val="Graphs"/>
      <sheetName val="Inputs"/>
      <sheetName val="Operating Data"/>
      <sheetName val="Option Comparison"/>
      <sheetName val="Option A Analysis"/>
      <sheetName val="Option A Depr"/>
      <sheetName val="Option B Analysis"/>
      <sheetName val="Option B Depr"/>
      <sheetName val="Quant"/>
      <sheetName val="Hauler Quant. &amp; Rates"/>
      <sheetName val="SUMMARY_PRES"/>
      <sheetName val="200_KRESS"/>
      <sheetName val="Exstg_Drt_145"/>
      <sheetName val="HAULER"/>
      <sheetName val="hd_junk.rsu_tabl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4MW Sum"/>
      <sheetName val="U1"/>
      <sheetName val="U2"/>
      <sheetName val="U2HtRt"/>
      <sheetName val="U3"/>
      <sheetName val="U4"/>
      <sheetName val="U4 HP"/>
      <sheetName val="12Perf"/>
      <sheetName val="1HR"/>
      <sheetName val="2HR"/>
      <sheetName val="12Mo08"/>
      <sheetName val="34Mo08"/>
      <sheetName val="34Perf"/>
      <sheetName val="3HR"/>
      <sheetName val="4HR"/>
    </sheetNames>
    <sheetDataSet>
      <sheetData sheetId="0"/>
      <sheetData sheetId="1"/>
      <sheetData sheetId="2"/>
      <sheetData sheetId="3" refreshError="1"/>
      <sheetData sheetId="4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ummary Customer Intersest Exp"/>
      <sheetName val="Interest PCA Imbalance"/>
      <sheetName val="Interest Sch 95-Supp Balance"/>
      <sheetName val="Summary- Cumulative"/>
      <sheetName val="Summary- Detailed"/>
      <sheetName val="Lists"/>
      <sheetName val="Schedule_C"/>
      <sheetName val="GRC GD rplcmt pc (C)"/>
      <sheetName val="Estim 2024 PCA Cust Share (C)"/>
      <sheetName val="Electric - Load"/>
      <sheetName val="TABLES"/>
      <sheetName val="CF used thru 2022"/>
      <sheetName val="Schedule_C2 "/>
    </sheetNames>
    <sheetDataSet>
      <sheetData sheetId="0" refreshError="1"/>
      <sheetData sheetId="1" refreshError="1"/>
      <sheetData sheetId="2">
        <row r="514">
          <cell r="N514">
            <v>-174296.65</v>
          </cell>
        </row>
        <row r="515">
          <cell r="N515">
            <v>7980.4</v>
          </cell>
        </row>
        <row r="516">
          <cell r="N516">
            <v>223451.08</v>
          </cell>
        </row>
        <row r="517">
          <cell r="N517">
            <v>9310.17</v>
          </cell>
        </row>
        <row r="518">
          <cell r="N518">
            <v>279305.06</v>
          </cell>
        </row>
        <row r="519">
          <cell r="N519">
            <v>11699.5</v>
          </cell>
        </row>
        <row r="520">
          <cell r="N520">
            <v>339285.42</v>
          </cell>
        </row>
        <row r="521">
          <cell r="N521">
            <v>11115.6</v>
          </cell>
        </row>
        <row r="522">
          <cell r="N522">
            <v>333467.94</v>
          </cell>
        </row>
        <row r="523">
          <cell r="N523">
            <v>12157.02</v>
          </cell>
        </row>
        <row r="524">
          <cell r="N524">
            <v>352553.49</v>
          </cell>
        </row>
        <row r="525">
          <cell r="N525">
            <v>12998.44</v>
          </cell>
        </row>
        <row r="526">
          <cell r="N526">
            <v>389953.12</v>
          </cell>
        </row>
        <row r="527">
          <cell r="N527">
            <v>15496.67</v>
          </cell>
        </row>
        <row r="528">
          <cell r="N528">
            <v>464899.99</v>
          </cell>
        </row>
        <row r="529">
          <cell r="N529">
            <v>16599.59</v>
          </cell>
        </row>
        <row r="530">
          <cell r="N530">
            <v>481388.2</v>
          </cell>
        </row>
        <row r="531">
          <cell r="N531">
            <v>17827.099999999999</v>
          </cell>
        </row>
        <row r="532">
          <cell r="N532">
            <v>78178.47</v>
          </cell>
        </row>
        <row r="533">
          <cell r="N533">
            <v>1908.98</v>
          </cell>
        </row>
        <row r="534">
          <cell r="N534">
            <v>55360.42</v>
          </cell>
        </row>
        <row r="535">
          <cell r="N535">
            <v>417.78</v>
          </cell>
        </row>
        <row r="536">
          <cell r="N536">
            <v>12533.48</v>
          </cell>
        </row>
        <row r="537">
          <cell r="N537">
            <v>0</v>
          </cell>
        </row>
        <row r="539">
          <cell r="N539">
            <v>0</v>
          </cell>
        </row>
        <row r="540">
          <cell r="N540">
            <v>0</v>
          </cell>
        </row>
        <row r="541">
          <cell r="N541">
            <v>0</v>
          </cell>
        </row>
        <row r="542">
          <cell r="N542">
            <v>0</v>
          </cell>
        </row>
        <row r="543">
          <cell r="N543">
            <v>0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0</v>
          </cell>
        </row>
        <row r="549">
          <cell r="N549">
            <v>0</v>
          </cell>
        </row>
        <row r="550">
          <cell r="N550">
            <v>0</v>
          </cell>
        </row>
        <row r="551">
          <cell r="N551">
            <v>0</v>
          </cell>
        </row>
        <row r="552">
          <cell r="N552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0</v>
          </cell>
        </row>
        <row r="559">
          <cell r="N559">
            <v>0</v>
          </cell>
        </row>
        <row r="560">
          <cell r="N560">
            <v>0</v>
          </cell>
        </row>
        <row r="561">
          <cell r="N561">
            <v>0</v>
          </cell>
        </row>
        <row r="562">
          <cell r="N562">
            <v>0</v>
          </cell>
        </row>
        <row r="564">
          <cell r="N564">
            <v>0</v>
          </cell>
        </row>
        <row r="565">
          <cell r="N565">
            <v>0</v>
          </cell>
        </row>
        <row r="566">
          <cell r="N566">
            <v>0</v>
          </cell>
        </row>
        <row r="567">
          <cell r="N567">
            <v>0</v>
          </cell>
        </row>
        <row r="568">
          <cell r="N568">
            <v>0</v>
          </cell>
        </row>
        <row r="569">
          <cell r="N569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N572">
            <v>0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0</v>
          </cell>
        </row>
        <row r="577">
          <cell r="N577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0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0</v>
          </cell>
        </row>
        <row r="586">
          <cell r="N586">
            <v>0</v>
          </cell>
        </row>
        <row r="587">
          <cell r="N587">
            <v>0</v>
          </cell>
        </row>
      </sheetData>
      <sheetData sheetId="3">
        <row r="82">
          <cell r="L82">
            <v>453380.69</v>
          </cell>
        </row>
        <row r="83">
          <cell r="L83">
            <v>13490.54</v>
          </cell>
        </row>
        <row r="84">
          <cell r="L84">
            <v>377735.17</v>
          </cell>
        </row>
        <row r="85">
          <cell r="L85">
            <v>12135.38</v>
          </cell>
        </row>
        <row r="86">
          <cell r="L86">
            <v>364061.51</v>
          </cell>
        </row>
        <row r="87">
          <cell r="L87">
            <v>10811.38</v>
          </cell>
        </row>
        <row r="88">
          <cell r="L88">
            <v>313529.95</v>
          </cell>
        </row>
        <row r="89">
          <cell r="L89">
            <v>9635.2900000000009</v>
          </cell>
        </row>
        <row r="90">
          <cell r="L90">
            <v>289058.75</v>
          </cell>
        </row>
        <row r="91">
          <cell r="L91">
            <v>8531.6</v>
          </cell>
        </row>
        <row r="92">
          <cell r="L92">
            <v>247416.29</v>
          </cell>
        </row>
        <row r="93">
          <cell r="L93">
            <v>7453.56</v>
          </cell>
        </row>
        <row r="94">
          <cell r="L94">
            <v>223606.82</v>
          </cell>
        </row>
        <row r="95">
          <cell r="L95">
            <v>6279.96</v>
          </cell>
        </row>
        <row r="96">
          <cell r="L96">
            <v>188398.84</v>
          </cell>
        </row>
        <row r="97">
          <cell r="L97">
            <v>5095.49</v>
          </cell>
        </row>
        <row r="98">
          <cell r="L98">
            <v>147769.09</v>
          </cell>
        </row>
        <row r="99">
          <cell r="L99">
            <v>4020.8</v>
          </cell>
        </row>
        <row r="100">
          <cell r="L100">
            <v>577258.53</v>
          </cell>
        </row>
        <row r="101">
          <cell r="L101">
            <v>17160.41</v>
          </cell>
        </row>
        <row r="102">
          <cell r="L102">
            <v>497652.02</v>
          </cell>
        </row>
        <row r="103">
          <cell r="L103">
            <v>14842.22</v>
          </cell>
        </row>
        <row r="104">
          <cell r="L104">
            <v>445266.64</v>
          </cell>
        </row>
        <row r="105">
          <cell r="L105">
            <v>12157.71</v>
          </cell>
        </row>
        <row r="106">
          <cell r="L106">
            <v>364731.34</v>
          </cell>
        </row>
        <row r="107">
          <cell r="L107">
            <v>10958.5</v>
          </cell>
        </row>
        <row r="108">
          <cell r="L108">
            <v>295879.44</v>
          </cell>
        </row>
        <row r="109">
          <cell r="L109">
            <v>9903.36</v>
          </cell>
        </row>
        <row r="110">
          <cell r="L110">
            <v>297100.79999999999</v>
          </cell>
        </row>
        <row r="111">
          <cell r="L111">
            <v>8809.14</v>
          </cell>
        </row>
        <row r="112">
          <cell r="L112">
            <v>255464.92</v>
          </cell>
        </row>
        <row r="113">
          <cell r="L113">
            <v>7851.49</v>
          </cell>
        </row>
        <row r="114">
          <cell r="L114">
            <v>235544.58</v>
          </cell>
        </row>
        <row r="115">
          <cell r="L115">
            <v>6951.63</v>
          </cell>
        </row>
        <row r="116">
          <cell r="L116">
            <v>201597.26</v>
          </cell>
        </row>
        <row r="117">
          <cell r="L117">
            <v>6070.87</v>
          </cell>
        </row>
        <row r="118">
          <cell r="L118">
            <v>182126.18</v>
          </cell>
        </row>
        <row r="119">
          <cell r="L119">
            <v>5112.87</v>
          </cell>
        </row>
        <row r="120">
          <cell r="L120">
            <v>153386.15</v>
          </cell>
        </row>
        <row r="121">
          <cell r="L121">
            <v>4144.42</v>
          </cell>
        </row>
        <row r="122">
          <cell r="L122">
            <v>120188.29</v>
          </cell>
        </row>
        <row r="123">
          <cell r="L123">
            <v>3267.06</v>
          </cell>
        </row>
        <row r="124">
          <cell r="L124">
            <v>98011.839999999997</v>
          </cell>
        </row>
        <row r="125">
          <cell r="L125">
            <v>2297.7199999999998</v>
          </cell>
        </row>
        <row r="126">
          <cell r="L126">
            <v>66633.899999999994</v>
          </cell>
        </row>
        <row r="127">
          <cell r="L127">
            <v>1219</v>
          </cell>
        </row>
        <row r="128">
          <cell r="L128">
            <v>36570.120000000003</v>
          </cell>
        </row>
        <row r="129">
          <cell r="L129">
            <v>-29.12</v>
          </cell>
        </row>
        <row r="130">
          <cell r="L130">
            <v>0</v>
          </cell>
        </row>
        <row r="131">
          <cell r="L131">
            <v>0</v>
          </cell>
        </row>
        <row r="132">
          <cell r="L132">
            <v>0</v>
          </cell>
        </row>
        <row r="133">
          <cell r="L133">
            <v>0</v>
          </cell>
        </row>
        <row r="134">
          <cell r="L134">
            <v>0</v>
          </cell>
        </row>
        <row r="135">
          <cell r="L135">
            <v>0</v>
          </cell>
        </row>
        <row r="136">
          <cell r="L136">
            <v>0</v>
          </cell>
        </row>
        <row r="137">
          <cell r="L137">
            <v>0</v>
          </cell>
        </row>
        <row r="138">
          <cell r="L138">
            <v>0</v>
          </cell>
        </row>
        <row r="139">
          <cell r="L139">
            <v>0</v>
          </cell>
        </row>
        <row r="140">
          <cell r="L140">
            <v>0</v>
          </cell>
        </row>
        <row r="141">
          <cell r="L141">
            <v>0</v>
          </cell>
        </row>
        <row r="142">
          <cell r="L142">
            <v>0</v>
          </cell>
        </row>
        <row r="143">
          <cell r="L143">
            <v>0</v>
          </cell>
        </row>
        <row r="144">
          <cell r="L144">
            <v>0</v>
          </cell>
        </row>
        <row r="145">
          <cell r="L145">
            <v>0</v>
          </cell>
        </row>
        <row r="146">
          <cell r="L146">
            <v>0</v>
          </cell>
        </row>
        <row r="147">
          <cell r="L147">
            <v>0</v>
          </cell>
        </row>
        <row r="148">
          <cell r="L148">
            <v>0</v>
          </cell>
        </row>
        <row r="149">
          <cell r="L149">
            <v>0</v>
          </cell>
        </row>
        <row r="150">
          <cell r="L150">
            <v>0</v>
          </cell>
        </row>
        <row r="151">
          <cell r="L151">
            <v>0</v>
          </cell>
        </row>
        <row r="152">
          <cell r="L152">
            <v>0</v>
          </cell>
        </row>
        <row r="153">
          <cell r="L153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Summary Customer Intersest Exp"/>
      <sheetName val="Interest PCA Imbalance"/>
      <sheetName val="Interest Sch 95-Supp Balance"/>
      <sheetName val="Summary- Cumulative"/>
      <sheetName val="Summary- Detailed"/>
      <sheetName val="Lists"/>
      <sheetName val="Schedule_C"/>
      <sheetName val="GRC GD rplcmt pc (C)"/>
      <sheetName val="Estim 2024 PCA Cust Share (C)"/>
      <sheetName val="Electric - Load"/>
      <sheetName val="TABLES"/>
      <sheetName val="CF used thru 2022"/>
      <sheetName val="Schedule_C2 "/>
    </sheetNames>
    <sheetDataSet>
      <sheetData sheetId="0" refreshError="1"/>
      <sheetData sheetId="1" refreshError="1"/>
      <sheetData sheetId="2">
        <row r="514">
          <cell r="N514">
            <v>-174296.65</v>
          </cell>
        </row>
        <row r="515">
          <cell r="N515">
            <v>7980.4</v>
          </cell>
        </row>
        <row r="516">
          <cell r="N516">
            <v>223451.08</v>
          </cell>
        </row>
        <row r="517">
          <cell r="N517">
            <v>9310.17</v>
          </cell>
        </row>
        <row r="518">
          <cell r="N518">
            <v>279305.06</v>
          </cell>
        </row>
        <row r="519">
          <cell r="N519">
            <v>11699.5</v>
          </cell>
        </row>
        <row r="520">
          <cell r="N520">
            <v>339285.42</v>
          </cell>
        </row>
        <row r="521">
          <cell r="N521">
            <v>11115.6</v>
          </cell>
        </row>
        <row r="522">
          <cell r="N522">
            <v>333467.94</v>
          </cell>
        </row>
        <row r="523">
          <cell r="N523">
            <v>12157.02</v>
          </cell>
        </row>
        <row r="524">
          <cell r="N524">
            <v>352553.49</v>
          </cell>
        </row>
        <row r="525">
          <cell r="N525">
            <v>12998.44</v>
          </cell>
        </row>
        <row r="526">
          <cell r="N526">
            <v>389953.12</v>
          </cell>
        </row>
        <row r="527">
          <cell r="N527">
            <v>15496.67</v>
          </cell>
        </row>
        <row r="528">
          <cell r="N528">
            <v>464899.99</v>
          </cell>
        </row>
        <row r="529">
          <cell r="N529">
            <v>16599.59</v>
          </cell>
        </row>
        <row r="530">
          <cell r="N530">
            <v>481388.2</v>
          </cell>
        </row>
        <row r="531">
          <cell r="N531">
            <v>17827.099999999999</v>
          </cell>
        </row>
        <row r="532">
          <cell r="N532">
            <v>534812.93999999994</v>
          </cell>
        </row>
        <row r="533">
          <cell r="N533">
            <v>17130.13</v>
          </cell>
        </row>
        <row r="534">
          <cell r="N534">
            <v>496773.74</v>
          </cell>
        </row>
        <row r="535">
          <cell r="N535">
            <v>15638.93</v>
          </cell>
        </row>
        <row r="536">
          <cell r="N536">
            <v>469167.95</v>
          </cell>
        </row>
        <row r="537">
          <cell r="N537">
            <v>15221.15</v>
          </cell>
        </row>
        <row r="539">
          <cell r="N539">
            <v>630931.12</v>
          </cell>
        </row>
        <row r="540">
          <cell r="N540">
            <v>21031.040000000001</v>
          </cell>
        </row>
        <row r="541">
          <cell r="N541">
            <v>567838.01</v>
          </cell>
        </row>
        <row r="542">
          <cell r="N542">
            <v>21031.040000000001</v>
          </cell>
        </row>
        <row r="543">
          <cell r="N543">
            <v>630931.12</v>
          </cell>
        </row>
        <row r="544">
          <cell r="N544">
            <v>21031.040000000001</v>
          </cell>
        </row>
        <row r="545">
          <cell r="N545">
            <v>609900.07999999996</v>
          </cell>
        </row>
        <row r="546">
          <cell r="N546">
            <v>21031.040000000001</v>
          </cell>
        </row>
        <row r="547">
          <cell r="N547">
            <v>630931.12</v>
          </cell>
        </row>
        <row r="548">
          <cell r="N548">
            <v>21031.040000000001</v>
          </cell>
        </row>
        <row r="549">
          <cell r="N549">
            <v>609900.07999999996</v>
          </cell>
        </row>
        <row r="550">
          <cell r="N550">
            <v>21031.040000000001</v>
          </cell>
        </row>
        <row r="551">
          <cell r="N551">
            <v>630931.12</v>
          </cell>
        </row>
        <row r="552">
          <cell r="N552">
            <v>21031.040000000001</v>
          </cell>
        </row>
        <row r="553">
          <cell r="N553">
            <v>630931.12</v>
          </cell>
        </row>
        <row r="554">
          <cell r="N554">
            <v>21031.040000000001</v>
          </cell>
        </row>
        <row r="555">
          <cell r="N555">
            <v>609900.07999999996</v>
          </cell>
        </row>
        <row r="556">
          <cell r="N556">
            <v>21031.040000000001</v>
          </cell>
        </row>
        <row r="557">
          <cell r="N557">
            <v>630931.12</v>
          </cell>
        </row>
        <row r="558">
          <cell r="N558">
            <v>21031.040000000001</v>
          </cell>
        </row>
        <row r="559">
          <cell r="N559">
            <v>609900.07999999996</v>
          </cell>
        </row>
        <row r="560">
          <cell r="N560">
            <v>21031.040000000001</v>
          </cell>
        </row>
        <row r="561">
          <cell r="N561">
            <v>630931.12</v>
          </cell>
        </row>
        <row r="562">
          <cell r="N562">
            <v>21031.040000000001</v>
          </cell>
        </row>
        <row r="564">
          <cell r="N564">
            <v>0</v>
          </cell>
        </row>
        <row r="565">
          <cell r="N565">
            <v>0</v>
          </cell>
        </row>
        <row r="566">
          <cell r="N566">
            <v>0</v>
          </cell>
        </row>
        <row r="567">
          <cell r="N567">
            <v>0</v>
          </cell>
        </row>
        <row r="568">
          <cell r="N568">
            <v>0</v>
          </cell>
        </row>
        <row r="569">
          <cell r="N569">
            <v>0</v>
          </cell>
        </row>
        <row r="570">
          <cell r="N570">
            <v>0</v>
          </cell>
        </row>
        <row r="571">
          <cell r="N571">
            <v>0</v>
          </cell>
        </row>
        <row r="572">
          <cell r="N572">
            <v>0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0</v>
          </cell>
        </row>
        <row r="577">
          <cell r="N577">
            <v>0</v>
          </cell>
        </row>
        <row r="578">
          <cell r="N578">
            <v>0</v>
          </cell>
        </row>
        <row r="579">
          <cell r="N579">
            <v>0</v>
          </cell>
        </row>
        <row r="580">
          <cell r="N580">
            <v>0</v>
          </cell>
        </row>
        <row r="581">
          <cell r="N581">
            <v>0</v>
          </cell>
        </row>
        <row r="582">
          <cell r="N582">
            <v>0</v>
          </cell>
        </row>
        <row r="583">
          <cell r="N583">
            <v>0</v>
          </cell>
        </row>
        <row r="584">
          <cell r="N584">
            <v>0</v>
          </cell>
        </row>
        <row r="585">
          <cell r="N585">
            <v>0</v>
          </cell>
        </row>
        <row r="586">
          <cell r="N586">
            <v>0</v>
          </cell>
        </row>
        <row r="587">
          <cell r="N587">
            <v>0</v>
          </cell>
        </row>
      </sheetData>
      <sheetData sheetId="3">
        <row r="82">
          <cell r="L82">
            <v>453380.69</v>
          </cell>
        </row>
        <row r="83">
          <cell r="L83">
            <v>13490.54</v>
          </cell>
        </row>
        <row r="84">
          <cell r="L84">
            <v>377735.17</v>
          </cell>
        </row>
        <row r="85">
          <cell r="L85">
            <v>12135.38</v>
          </cell>
        </row>
        <row r="86">
          <cell r="L86">
            <v>364061.51</v>
          </cell>
        </row>
        <row r="87">
          <cell r="L87">
            <v>10811.38</v>
          </cell>
        </row>
        <row r="88">
          <cell r="L88">
            <v>313529.95</v>
          </cell>
        </row>
        <row r="89">
          <cell r="L89">
            <v>9635.2900000000009</v>
          </cell>
        </row>
        <row r="90">
          <cell r="L90">
            <v>289058.75</v>
          </cell>
        </row>
        <row r="91">
          <cell r="L91">
            <v>8531.6</v>
          </cell>
        </row>
        <row r="92">
          <cell r="L92">
            <v>247416.29</v>
          </cell>
        </row>
        <row r="93">
          <cell r="L93">
            <v>7453.56</v>
          </cell>
        </row>
        <row r="94">
          <cell r="L94">
            <v>223606.82</v>
          </cell>
        </row>
        <row r="95">
          <cell r="L95">
            <v>6279.96</v>
          </cell>
        </row>
        <row r="96">
          <cell r="L96">
            <v>188398.84</v>
          </cell>
        </row>
        <row r="97">
          <cell r="L97">
            <v>5095.49</v>
          </cell>
        </row>
        <row r="98">
          <cell r="L98">
            <v>147769.09</v>
          </cell>
        </row>
        <row r="99">
          <cell r="L99">
            <v>4020.8</v>
          </cell>
        </row>
        <row r="100">
          <cell r="L100">
            <v>120624.06</v>
          </cell>
        </row>
        <row r="101">
          <cell r="L101">
            <v>2830.28</v>
          </cell>
        </row>
        <row r="102">
          <cell r="L102">
            <v>82078.259999999995</v>
          </cell>
        </row>
        <row r="103">
          <cell r="L103">
            <v>1504.41</v>
          </cell>
        </row>
        <row r="104">
          <cell r="L104">
            <v>45132.41</v>
          </cell>
        </row>
        <row r="105">
          <cell r="L105">
            <v>-30.97</v>
          </cell>
        </row>
        <row r="106">
          <cell r="L106">
            <v>-175225.73</v>
          </cell>
        </row>
        <row r="107">
          <cell r="L107">
            <v>-5207.46</v>
          </cell>
        </row>
        <row r="108">
          <cell r="L108">
            <v>-140601.37</v>
          </cell>
        </row>
        <row r="109">
          <cell r="L109">
            <v>-4650.16</v>
          </cell>
        </row>
        <row r="110">
          <cell r="L110">
            <v>-139504.70000000001</v>
          </cell>
        </row>
        <row r="111">
          <cell r="L111">
            <v>-4072.21</v>
          </cell>
        </row>
        <row r="112">
          <cell r="L112">
            <v>-118094.09</v>
          </cell>
        </row>
        <row r="113">
          <cell r="L113">
            <v>-3566.4</v>
          </cell>
        </row>
        <row r="114">
          <cell r="L114">
            <v>-106992</v>
          </cell>
        </row>
        <row r="115">
          <cell r="L115">
            <v>-3091.11</v>
          </cell>
        </row>
        <row r="116">
          <cell r="L116">
            <v>-89642.33</v>
          </cell>
        </row>
        <row r="117">
          <cell r="L117">
            <v>-2625.92</v>
          </cell>
        </row>
        <row r="118">
          <cell r="L118">
            <v>-78777.52</v>
          </cell>
        </row>
        <row r="119">
          <cell r="L119">
            <v>-2119.92</v>
          </cell>
        </row>
        <row r="120">
          <cell r="L120">
            <v>-63597.64</v>
          </cell>
        </row>
        <row r="121">
          <cell r="L121">
            <v>-1608.41</v>
          </cell>
        </row>
        <row r="122">
          <cell r="L122">
            <v>-46643.82</v>
          </cell>
        </row>
        <row r="123">
          <cell r="L123">
            <v>-1145</v>
          </cell>
        </row>
        <row r="124">
          <cell r="L124">
            <v>-34350.089999999997</v>
          </cell>
        </row>
        <row r="125">
          <cell r="L125">
            <v>-633.02</v>
          </cell>
        </row>
        <row r="126">
          <cell r="L126">
            <v>-18357.509999999998</v>
          </cell>
        </row>
        <row r="127">
          <cell r="L127">
            <v>-63.26</v>
          </cell>
        </row>
        <row r="128">
          <cell r="L128">
            <v>-1897.87</v>
          </cell>
        </row>
        <row r="129">
          <cell r="L129">
            <v>595.97</v>
          </cell>
        </row>
        <row r="130">
          <cell r="L130">
            <v>648810.23</v>
          </cell>
        </row>
        <row r="131">
          <cell r="L131">
            <v>19537.98</v>
          </cell>
        </row>
        <row r="132">
          <cell r="L132">
            <v>527525.53</v>
          </cell>
        </row>
        <row r="133">
          <cell r="L133">
            <v>17706.580000000002</v>
          </cell>
        </row>
        <row r="134">
          <cell r="L134">
            <v>531197.29</v>
          </cell>
        </row>
        <row r="135">
          <cell r="L135">
            <v>15806.88</v>
          </cell>
        </row>
        <row r="136">
          <cell r="L136">
            <v>458399.45</v>
          </cell>
        </row>
        <row r="137">
          <cell r="L137">
            <v>14147.41</v>
          </cell>
        </row>
        <row r="138">
          <cell r="L138">
            <v>424422.25</v>
          </cell>
        </row>
        <row r="139">
          <cell r="L139">
            <v>12589.28</v>
          </cell>
        </row>
        <row r="140">
          <cell r="L140">
            <v>365089.03</v>
          </cell>
        </row>
        <row r="141">
          <cell r="L141">
            <v>11060.94</v>
          </cell>
        </row>
        <row r="142">
          <cell r="L142">
            <v>331828.26</v>
          </cell>
        </row>
        <row r="143">
          <cell r="L143">
            <v>9396.0499999999993</v>
          </cell>
        </row>
        <row r="144">
          <cell r="L144">
            <v>281881.43</v>
          </cell>
        </row>
        <row r="145">
          <cell r="L145">
            <v>7712.09</v>
          </cell>
        </row>
        <row r="146">
          <cell r="L146">
            <v>223650.73</v>
          </cell>
        </row>
        <row r="147">
          <cell r="L147">
            <v>6187.99</v>
          </cell>
        </row>
        <row r="148">
          <cell r="L148">
            <v>185639.8</v>
          </cell>
        </row>
        <row r="149">
          <cell r="L149">
            <v>4509.1899999999996</v>
          </cell>
        </row>
        <row r="150">
          <cell r="L150">
            <v>130766.47</v>
          </cell>
        </row>
        <row r="151">
          <cell r="L151">
            <v>2643.9</v>
          </cell>
        </row>
        <row r="152">
          <cell r="L152">
            <v>79316.990000000005</v>
          </cell>
        </row>
        <row r="153">
          <cell r="L153">
            <v>483.49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E21"/>
  <sheetViews>
    <sheetView tabSelected="1" workbookViewId="0">
      <selection activeCell="K5" sqref="K5"/>
    </sheetView>
  </sheetViews>
  <sheetFormatPr defaultRowHeight="12.75" x14ac:dyDescent="0.2"/>
  <cols>
    <col min="1" max="1" width="28.7109375" style="1" bestFit="1" customWidth="1"/>
    <col min="2" max="2" width="16.7109375" style="1" customWidth="1"/>
    <col min="3" max="3" width="20.5703125" style="1" bestFit="1" customWidth="1"/>
    <col min="4" max="4" width="22.42578125" style="1" bestFit="1" customWidth="1"/>
    <col min="5" max="16384" width="9.140625" style="1"/>
  </cols>
  <sheetData>
    <row r="2" spans="1:4" x14ac:dyDescent="0.2">
      <c r="A2" s="3" t="s">
        <v>9</v>
      </c>
      <c r="B2" s="7" t="s">
        <v>7</v>
      </c>
      <c r="C2" s="7" t="s">
        <v>6</v>
      </c>
      <c r="D2" s="7" t="s">
        <v>5</v>
      </c>
    </row>
    <row r="3" spans="1:4" x14ac:dyDescent="0.2">
      <c r="A3" s="1" t="s">
        <v>4</v>
      </c>
      <c r="B3" s="5">
        <f>SUM('[5]Interest PCA Imbalance'!$N$514:$N$537)</f>
        <v>2953591.27</v>
      </c>
      <c r="C3" s="5">
        <f>SUM('[5]Interest Sch 95-Supp Balance'!$L$82:$L$105)</f>
        <v>4246748.6399999997</v>
      </c>
      <c r="D3" s="5">
        <f>SUM(B3:C3)</f>
        <v>7200339.9100000001</v>
      </c>
    </row>
    <row r="4" spans="1:4" x14ac:dyDescent="0.2">
      <c r="A4" s="1" t="s">
        <v>3</v>
      </c>
      <c r="B4" s="2">
        <f>SUM('[5]Interest PCA Imbalance'!$N$539:$N$562)</f>
        <v>0</v>
      </c>
      <c r="C4" s="2">
        <f>SUM('[5]Interest Sch 95-Supp Balance'!$L$106:$L$129)</f>
        <v>2373791.7599999998</v>
      </c>
      <c r="D4" s="2">
        <f>SUM(B4:C4)</f>
        <v>2373791.7599999998</v>
      </c>
    </row>
    <row r="5" spans="1:4" x14ac:dyDescent="0.2">
      <c r="A5" s="1" t="s">
        <v>2</v>
      </c>
      <c r="B5" s="2">
        <f>SUM('[5]Interest PCA Imbalance'!$N$564:$N$587)</f>
        <v>0</v>
      </c>
      <c r="C5" s="2">
        <f>SUM('[5]Interest Sch 95-Supp Balance'!$L$130:$L$153)</f>
        <v>0</v>
      </c>
      <c r="D5" s="2">
        <f>SUM(B5:C5)</f>
        <v>0</v>
      </c>
    </row>
    <row r="6" spans="1:4" ht="13.5" thickBot="1" x14ac:dyDescent="0.25">
      <c r="A6" s="1" t="s">
        <v>1</v>
      </c>
      <c r="B6" s="4">
        <f>SUM(B3:B5)</f>
        <v>2953591.27</v>
      </c>
      <c r="C6" s="4">
        <f>SUM(C3:C5)</f>
        <v>6620540.3999999994</v>
      </c>
      <c r="D6" s="4">
        <f>SUM(D3:D5)</f>
        <v>9574131.6699999999</v>
      </c>
    </row>
    <row r="7" spans="1:4" ht="13.5" thickTop="1" x14ac:dyDescent="0.2">
      <c r="B7" s="2"/>
      <c r="C7" s="2"/>
      <c r="D7" s="2"/>
    </row>
    <row r="8" spans="1:4" x14ac:dyDescent="0.2">
      <c r="B8" s="2"/>
      <c r="C8" s="2"/>
      <c r="D8" s="2"/>
    </row>
    <row r="9" spans="1:4" x14ac:dyDescent="0.2">
      <c r="A9" s="3" t="s">
        <v>10</v>
      </c>
      <c r="B9" s="6" t="s">
        <v>7</v>
      </c>
      <c r="C9" s="6" t="s">
        <v>6</v>
      </c>
      <c r="D9" s="6" t="s">
        <v>5</v>
      </c>
    </row>
    <row r="10" spans="1:4" x14ac:dyDescent="0.2">
      <c r="A10" s="1" t="s">
        <v>4</v>
      </c>
      <c r="B10" s="8">
        <f>SUM('[6]Interest PCA Imbalance'!$N$514:$N$537)</f>
        <v>4353936.9800000004</v>
      </c>
      <c r="C10" s="8">
        <f>SUM('[6]Interest Sch 95-Supp Balance'!$L$82:$L$105)</f>
        <v>2934549.5599999991</v>
      </c>
      <c r="D10" s="5">
        <f>SUM(B10:C10)</f>
        <v>7288486.5399999991</v>
      </c>
    </row>
    <row r="11" spans="1:4" x14ac:dyDescent="0.2">
      <c r="A11" s="1" t="s">
        <v>3</v>
      </c>
      <c r="B11" s="9">
        <f>SUM('[6]Interest PCA Imbalance'!$N$539:$N$562)</f>
        <v>7676328.6500000013</v>
      </c>
      <c r="C11" s="9">
        <f>SUM('[6]Interest Sch 95-Supp Balance'!$L$106:$L$129)</f>
        <v>-1041871.5700000001</v>
      </c>
      <c r="D11" s="2">
        <f>SUM(B11:C11)</f>
        <v>6634457.080000001</v>
      </c>
    </row>
    <row r="12" spans="1:4" x14ac:dyDescent="0.2">
      <c r="A12" s="1" t="s">
        <v>2</v>
      </c>
      <c r="B12" s="9">
        <f>SUM('[6]Interest PCA Imbalance'!$N$564:$N$587)</f>
        <v>0</v>
      </c>
      <c r="C12" s="9">
        <f>SUM('[6]Interest Sch 95-Supp Balance'!$L$130:$L$153)</f>
        <v>4310309.2400000012</v>
      </c>
      <c r="D12" s="2">
        <f>SUM(B12:C12)</f>
        <v>4310309.2400000012</v>
      </c>
    </row>
    <row r="13" spans="1:4" ht="13.5" thickBot="1" x14ac:dyDescent="0.25">
      <c r="A13" s="1" t="s">
        <v>1</v>
      </c>
      <c r="B13" s="4">
        <f>SUM(B10:B12)</f>
        <v>12030265.630000003</v>
      </c>
      <c r="C13" s="4">
        <f>SUM(C10:C12)</f>
        <v>6202987.2300000004</v>
      </c>
      <c r="D13" s="4">
        <f>SUM(D10:D12)</f>
        <v>18233252.860000003</v>
      </c>
    </row>
    <row r="14" spans="1:4" ht="13.5" thickTop="1" x14ac:dyDescent="0.2">
      <c r="B14" s="2"/>
      <c r="C14" s="2"/>
      <c r="D14" s="2"/>
    </row>
    <row r="15" spans="1:4" x14ac:dyDescent="0.2">
      <c r="B15" s="2"/>
      <c r="C15" s="2"/>
      <c r="D15" s="2"/>
    </row>
    <row r="16" spans="1:4" x14ac:dyDescent="0.2">
      <c r="A16" s="3" t="s">
        <v>8</v>
      </c>
      <c r="B16" s="6" t="s">
        <v>7</v>
      </c>
      <c r="C16" s="6" t="s">
        <v>6</v>
      </c>
      <c r="D16" s="6" t="s">
        <v>5</v>
      </c>
    </row>
    <row r="17" spans="1:5" x14ac:dyDescent="0.2">
      <c r="A17" s="1" t="s">
        <v>4</v>
      </c>
      <c r="B17" s="5">
        <f t="shared" ref="B17:C19" si="0">+B3-B10</f>
        <v>-1400345.7100000004</v>
      </c>
      <c r="C17" s="5">
        <f t="shared" si="0"/>
        <v>1312199.0800000005</v>
      </c>
      <c r="D17" s="5">
        <f>SUM(B17:C17)</f>
        <v>-88146.629999999888</v>
      </c>
    </row>
    <row r="18" spans="1:5" x14ac:dyDescent="0.2">
      <c r="A18" s="1" t="s">
        <v>3</v>
      </c>
      <c r="B18" s="2">
        <f t="shared" si="0"/>
        <v>-7676328.6500000013</v>
      </c>
      <c r="C18" s="2">
        <f t="shared" si="0"/>
        <v>3415663.33</v>
      </c>
      <c r="D18" s="2">
        <f>SUM(B18:C18)</f>
        <v>-4260665.3200000012</v>
      </c>
    </row>
    <row r="19" spans="1:5" x14ac:dyDescent="0.2">
      <c r="A19" s="1" t="s">
        <v>2</v>
      </c>
      <c r="B19" s="2">
        <f t="shared" si="0"/>
        <v>0</v>
      </c>
      <c r="C19" s="2">
        <f t="shared" si="0"/>
        <v>-4310309.2400000012</v>
      </c>
      <c r="D19" s="2">
        <f>SUM(B19:C19)</f>
        <v>-4310309.2400000012</v>
      </c>
    </row>
    <row r="20" spans="1:5" ht="13.5" thickBot="1" x14ac:dyDescent="0.25">
      <c r="A20" s="1" t="s">
        <v>1</v>
      </c>
      <c r="B20" s="4">
        <f>SUM(B17:B19)</f>
        <v>-9076674.3600000013</v>
      </c>
      <c r="C20" s="4">
        <f>SUM(C17:C19)</f>
        <v>417553.16999999899</v>
      </c>
      <c r="D20" s="4">
        <f>SUM(D17:D19)</f>
        <v>-8659121.1900000013</v>
      </c>
      <c r="E20" s="3" t="s">
        <v>0</v>
      </c>
    </row>
    <row r="21" spans="1:5" ht="13.5" thickTop="1" x14ac:dyDescent="0.2">
      <c r="B21" s="2"/>
      <c r="C21" s="2"/>
      <c r="D21" s="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4BD02A5BBF372640A490A16CCB351827" ma:contentTypeVersion="16" ma:contentTypeDescription="" ma:contentTypeScope="" ma:versionID="a889ad9429d511475e00811ceeccba1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140</IndustryCode>
    <CaseStatus xmlns="dc463f71-b30c-4ab2-9473-d307f9d35888">Closed</CaseStatus>
    <OpenedDate xmlns="dc463f71-b30c-4ab2-9473-d307f9d35888">2024-04-30T07:00:00+00:00</OpenedDate>
    <SignificantOrder xmlns="dc463f71-b30c-4ab2-9473-d307f9d35888">false</SignificantOrder>
    <Date1 xmlns="dc463f71-b30c-4ab2-9473-d307f9d35888">2024-05-03T07:00:00+00:00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3E32231-99B0-430A-8479-E80F84EB37A2}"/>
</file>

<file path=customXml/itemProps2.xml><?xml version="1.0" encoding="utf-8"?>
<ds:datastoreItem xmlns:ds="http://schemas.openxmlformats.org/officeDocument/2006/customXml" ds:itemID="{4C752863-E8C5-4E98-8A55-499D998E0813}"/>
</file>

<file path=customXml/itemProps3.xml><?xml version="1.0" encoding="utf-8"?>
<ds:datastoreItem xmlns:ds="http://schemas.openxmlformats.org/officeDocument/2006/customXml" ds:itemID="{21AFFD5C-9857-41E2-B45C-0E96AA07E0BC}"/>
</file>

<file path=customXml/itemProps4.xml><?xml version="1.0" encoding="utf-8"?>
<ds:datastoreItem xmlns:ds="http://schemas.openxmlformats.org/officeDocument/2006/customXml" ds:itemID="{BE5E398B-73A1-435D-970D-3B9902519E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Customer Intersest Exp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NC</cp:lastModifiedBy>
  <dcterms:created xsi:type="dcterms:W3CDTF">2024-04-18T23:01:18Z</dcterms:created>
  <dcterms:modified xsi:type="dcterms:W3CDTF">2024-04-30T18:11:27Z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0x0101006E56B4D1795A2E4DB2F0B01679ED314A004BD02A5BBF372640A490A16CCB351827</vt:lpwstr>
  </property>
  <property fmtid="{D5CDD505-2E9C-101B-9397-08002B2CF9AE}" pid="3" name="_docset_NoMedatataSyncRequired">
    <vt:lpwstr>False</vt:lpwstr>
  </property>
</Properties>
</file>